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870F9EA3-C556-4A1F-8BD2-738DC99C37D6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X CSOT" sheetId="9" r:id="rId5"/>
    <sheet name="75NXB CSOT" sheetId="21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J29" i="3" l="1"/>
  <c r="DK29" i="3"/>
  <c r="DJ30" i="3"/>
  <c r="DJ31" i="3" s="1"/>
  <c r="DK30" i="3"/>
  <c r="DK31" i="3" s="1"/>
  <c r="DJ34" i="3"/>
  <c r="DK34" i="3"/>
  <c r="DK53" i="3" s="1"/>
  <c r="DJ35" i="3"/>
  <c r="DK35" i="3"/>
  <c r="DJ36" i="3"/>
  <c r="DK36" i="3"/>
  <c r="DJ37" i="3"/>
  <c r="DK37" i="3"/>
  <c r="DJ38" i="3"/>
  <c r="DK38" i="3"/>
  <c r="DK57" i="3" s="1"/>
  <c r="DJ39" i="3"/>
  <c r="DK39" i="3"/>
  <c r="DJ40" i="3"/>
  <c r="DK40" i="3"/>
  <c r="DJ41" i="3"/>
  <c r="DK41" i="3"/>
  <c r="DJ42" i="3"/>
  <c r="DK42" i="3"/>
  <c r="DK61" i="3" s="1"/>
  <c r="DJ43" i="3"/>
  <c r="DK43" i="3"/>
  <c r="DJ44" i="3"/>
  <c r="DK44" i="3"/>
  <c r="DJ45" i="3"/>
  <c r="DK45" i="3"/>
  <c r="DJ46" i="3"/>
  <c r="DK46" i="3"/>
  <c r="DK65" i="3" s="1"/>
  <c r="DJ47" i="3"/>
  <c r="DK47" i="3"/>
  <c r="DJ48" i="3"/>
  <c r="DK48" i="3"/>
  <c r="DJ49" i="3"/>
  <c r="DK49" i="3"/>
  <c r="DJ50" i="3"/>
  <c r="DK50" i="3"/>
  <c r="DK69" i="3" s="1"/>
  <c r="DJ53" i="3"/>
  <c r="DJ54" i="3"/>
  <c r="DK54" i="3"/>
  <c r="DJ55" i="3"/>
  <c r="DK55" i="3"/>
  <c r="DJ56" i="3"/>
  <c r="DK56" i="3"/>
  <c r="DJ57" i="3"/>
  <c r="DJ58" i="3"/>
  <c r="DK58" i="3"/>
  <c r="DJ59" i="3"/>
  <c r="DK59" i="3"/>
  <c r="DJ60" i="3"/>
  <c r="DK60" i="3"/>
  <c r="DJ61" i="3"/>
  <c r="DJ62" i="3"/>
  <c r="DK62" i="3"/>
  <c r="DJ63" i="3"/>
  <c r="DK63" i="3"/>
  <c r="DJ64" i="3"/>
  <c r="DK64" i="3"/>
  <c r="DJ65" i="3"/>
  <c r="DJ66" i="3"/>
  <c r="DK66" i="3"/>
  <c r="DJ67" i="3"/>
  <c r="DK67" i="3"/>
  <c r="DJ68" i="3"/>
  <c r="DK68" i="3"/>
  <c r="DJ69" i="3"/>
  <c r="DJ70" i="3"/>
  <c r="DI29" i="3"/>
  <c r="DI30" i="3"/>
  <c r="DI31" i="3"/>
  <c r="DI34" i="3"/>
  <c r="DI53" i="3" s="1"/>
  <c r="DI35" i="3"/>
  <c r="DI36" i="3"/>
  <c r="DI37" i="3"/>
  <c r="DI56" i="3" s="1"/>
  <c r="DI38" i="3"/>
  <c r="DI57" i="3" s="1"/>
  <c r="DI39" i="3"/>
  <c r="DI40" i="3"/>
  <c r="DI41" i="3"/>
  <c r="DI42" i="3"/>
  <c r="DI61" i="3" s="1"/>
  <c r="DI43" i="3"/>
  <c r="DI44" i="3"/>
  <c r="DI45" i="3"/>
  <c r="DI46" i="3"/>
  <c r="DI65" i="3" s="1"/>
  <c r="DI47" i="3"/>
  <c r="DI48" i="3"/>
  <c r="DI49" i="3"/>
  <c r="DI68" i="3" s="1"/>
  <c r="DI50" i="3"/>
  <c r="DI69" i="3" s="1"/>
  <c r="DI54" i="3"/>
  <c r="DI55" i="3"/>
  <c r="DI58" i="3"/>
  <c r="DI59" i="3"/>
  <c r="DI60" i="3"/>
  <c r="DI62" i="3"/>
  <c r="DI63" i="3"/>
  <c r="DI64" i="3"/>
  <c r="DI66" i="3"/>
  <c r="DI67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54" i="3" s="1"/>
  <c r="DH30" i="3"/>
  <c r="DH31" i="3" s="1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61" i="3"/>
  <c r="DH62" i="3"/>
  <c r="DG29" i="3"/>
  <c r="DG56" i="3" s="1"/>
  <c r="DG30" i="3"/>
  <c r="DG31" i="3" s="1"/>
  <c r="DG34" i="3"/>
  <c r="DG35" i="3"/>
  <c r="DG36" i="3"/>
  <c r="DG37" i="3"/>
  <c r="DG38" i="3"/>
  <c r="DG39" i="3"/>
  <c r="DG40" i="3"/>
  <c r="DG59" i="3" s="1"/>
  <c r="DG41" i="3"/>
  <c r="DG60" i="3" s="1"/>
  <c r="DG42" i="3"/>
  <c r="DG43" i="3"/>
  <c r="DG44" i="3"/>
  <c r="DG45" i="3"/>
  <c r="DG46" i="3"/>
  <c r="DG47" i="3"/>
  <c r="DG48" i="3"/>
  <c r="DG49" i="3"/>
  <c r="DG68" i="3" s="1"/>
  <c r="DG50" i="3"/>
  <c r="DF29" i="3"/>
  <c r="DF54" i="3" s="1"/>
  <c r="DF30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F69" i="3"/>
  <c r="DK70" i="3" l="1"/>
  <c r="DH70" i="3"/>
  <c r="DH60" i="3"/>
  <c r="DG65" i="3"/>
  <c r="DH69" i="3"/>
  <c r="DH58" i="3"/>
  <c r="DG64" i="3"/>
  <c r="DH68" i="3"/>
  <c r="DH57" i="3"/>
  <c r="DG66" i="3"/>
  <c r="DG55" i="3"/>
  <c r="DG63" i="3"/>
  <c r="DH66" i="3"/>
  <c r="DH56" i="3"/>
  <c r="DG54" i="3"/>
  <c r="DH65" i="3"/>
  <c r="DH53" i="3"/>
  <c r="DG69" i="3"/>
  <c r="DG61" i="3"/>
  <c r="DG53" i="3"/>
  <c r="DH64" i="3"/>
  <c r="DI70" i="3"/>
  <c r="DF67" i="3"/>
  <c r="DF65" i="3"/>
  <c r="DH63" i="3"/>
  <c r="DH59" i="3"/>
  <c r="DH55" i="3"/>
  <c r="DH67" i="3"/>
  <c r="DF63" i="3"/>
  <c r="DF61" i="3"/>
  <c r="DG58" i="3"/>
  <c r="DF57" i="3"/>
  <c r="DG62" i="3"/>
  <c r="DF59" i="3"/>
  <c r="DG57" i="3"/>
  <c r="DF53" i="3"/>
  <c r="DG67" i="3"/>
  <c r="DG70" i="3"/>
  <c r="DF68" i="3"/>
  <c r="DF64" i="3"/>
  <c r="DF60" i="3"/>
  <c r="DF56" i="3"/>
  <c r="DF55" i="3"/>
  <c r="DF31" i="3"/>
  <c r="DF70" i="3"/>
  <c r="DF66" i="3"/>
  <c r="DF62" i="3"/>
  <c r="DF58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34" i="3"/>
  <c r="DD29" i="3"/>
  <c r="DE29" i="3"/>
  <c r="DE62" i="3" s="1"/>
  <c r="DD30" i="3"/>
  <c r="DD31" i="3" s="1"/>
  <c r="DE30" i="3"/>
  <c r="DE31" i="3" s="1"/>
  <c r="DD34" i="3"/>
  <c r="DE34" i="3"/>
  <c r="DD35" i="3"/>
  <c r="DE35" i="3"/>
  <c r="DD36" i="3"/>
  <c r="DD55" i="3" s="1"/>
  <c r="DE36" i="3"/>
  <c r="DD37" i="3"/>
  <c r="DD56" i="3" s="1"/>
  <c r="DE37" i="3"/>
  <c r="DD38" i="3"/>
  <c r="DD57" i="3" s="1"/>
  <c r="DE38" i="3"/>
  <c r="DD39" i="3"/>
  <c r="DE39" i="3"/>
  <c r="DD40" i="3"/>
  <c r="DE40" i="3"/>
  <c r="DD41" i="3"/>
  <c r="DD60" i="3" s="1"/>
  <c r="DE41" i="3"/>
  <c r="DD42" i="3"/>
  <c r="DE42" i="3"/>
  <c r="DD43" i="3"/>
  <c r="DE43" i="3"/>
  <c r="DD44" i="3"/>
  <c r="DD63" i="3" s="1"/>
  <c r="DE44" i="3"/>
  <c r="DD45" i="3"/>
  <c r="DD64" i="3" s="1"/>
  <c r="DE45" i="3"/>
  <c r="DD46" i="3"/>
  <c r="DD65" i="3" s="1"/>
  <c r="DE46" i="3"/>
  <c r="DD47" i="3"/>
  <c r="DE47" i="3"/>
  <c r="DD48" i="3"/>
  <c r="DE48" i="3"/>
  <c r="DD49" i="3"/>
  <c r="DD68" i="3" s="1"/>
  <c r="DE49" i="3"/>
  <c r="DD50" i="3"/>
  <c r="DE50" i="3"/>
  <c r="DD58" i="3" l="1"/>
  <c r="DE65" i="3"/>
  <c r="DE68" i="3"/>
  <c r="DE60" i="3"/>
  <c r="DE57" i="3"/>
  <c r="DE54" i="3"/>
  <c r="DD70" i="3"/>
  <c r="DE67" i="3"/>
  <c r="DD62" i="3"/>
  <c r="DE59" i="3"/>
  <c r="DD54" i="3"/>
  <c r="DD67" i="3"/>
  <c r="DE64" i="3"/>
  <c r="DD59" i="3"/>
  <c r="DE56" i="3"/>
  <c r="DD69" i="3"/>
  <c r="DE66" i="3"/>
  <c r="DD61" i="3"/>
  <c r="DE58" i="3"/>
  <c r="DD53" i="3"/>
  <c r="DE70" i="3"/>
  <c r="DE69" i="3"/>
  <c r="DE61" i="3"/>
  <c r="DE53" i="3"/>
  <c r="DD66" i="3"/>
  <c r="DE63" i="3"/>
  <c r="DE55" i="3"/>
  <c r="DC29" i="3"/>
  <c r="DC54" i="3" s="1"/>
  <c r="DC30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65" i="3" l="1"/>
  <c r="DC61" i="3"/>
  <c r="DC53" i="3"/>
  <c r="DC57" i="3"/>
  <c r="DC69" i="3"/>
  <c r="DC31" i="3"/>
  <c r="DC60" i="3"/>
  <c r="DC68" i="3"/>
  <c r="DC56" i="3"/>
  <c r="DC67" i="3"/>
  <c r="DC63" i="3"/>
  <c r="DC59" i="3"/>
  <c r="DC55" i="3"/>
  <c r="DC64" i="3"/>
  <c r="DC70" i="3"/>
  <c r="DC66" i="3"/>
  <c r="DC62" i="3"/>
  <c r="DC58" i="3"/>
  <c r="DB29" i="3"/>
  <c r="DB54" i="3" s="1"/>
  <c r="DB30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69" i="3"/>
  <c r="DB68" i="3" l="1"/>
  <c r="DB61" i="3"/>
  <c r="DB53" i="3"/>
  <c r="DB66" i="3"/>
  <c r="DB59" i="3"/>
  <c r="DB67" i="3"/>
  <c r="DB60" i="3"/>
  <c r="DB58" i="3"/>
  <c r="DB65" i="3"/>
  <c r="DB57" i="3"/>
  <c r="DB56" i="3"/>
  <c r="DB63" i="3"/>
  <c r="DB55" i="3"/>
  <c r="DB64" i="3"/>
  <c r="DB62" i="3"/>
  <c r="DB31" i="3"/>
  <c r="DB70" i="3"/>
  <c r="DA29" i="3"/>
  <c r="DA61" i="3" s="1"/>
  <c r="DA30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62" i="3" l="1"/>
  <c r="DA58" i="3"/>
  <c r="DA66" i="3"/>
  <c r="DA31" i="3"/>
  <c r="DA70" i="3"/>
  <c r="DA54" i="3"/>
  <c r="DA69" i="3"/>
  <c r="DA57" i="3"/>
  <c r="DA68" i="3"/>
  <c r="DA64" i="3"/>
  <c r="DA60" i="3"/>
  <c r="DA56" i="3"/>
  <c r="DA65" i="3"/>
  <c r="DA53" i="3"/>
  <c r="DA67" i="3"/>
  <c r="DA63" i="3"/>
  <c r="DA59" i="3"/>
  <c r="DA55" i="3"/>
  <c r="CZ29" i="3"/>
  <c r="CZ58" i="3" s="1"/>
  <c r="CZ30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60" i="3" l="1"/>
  <c r="CZ63" i="3"/>
  <c r="CZ68" i="3"/>
  <c r="CZ65" i="3"/>
  <c r="CZ56" i="3"/>
  <c r="CZ55" i="3"/>
  <c r="CZ62" i="3"/>
  <c r="CZ64" i="3"/>
  <c r="CZ57" i="3"/>
  <c r="CZ53" i="3"/>
  <c r="CZ54" i="3"/>
  <c r="CZ70" i="3"/>
  <c r="CZ69" i="3"/>
  <c r="CZ61" i="3"/>
  <c r="CZ67" i="3"/>
  <c r="CZ59" i="3"/>
  <c r="CZ66" i="3"/>
  <c r="CZ31" i="3"/>
  <c r="CX29" i="3"/>
  <c r="CY29" i="3"/>
  <c r="CX30" i="3"/>
  <c r="CY30" i="3"/>
  <c r="CX34" i="3"/>
  <c r="CY34" i="3"/>
  <c r="CX35" i="3"/>
  <c r="CY35" i="3"/>
  <c r="CX36" i="3"/>
  <c r="CY36" i="3"/>
  <c r="CX37" i="3"/>
  <c r="CY37" i="3"/>
  <c r="CX38" i="3"/>
  <c r="CY38" i="3"/>
  <c r="CX39" i="3"/>
  <c r="CY39" i="3"/>
  <c r="CX40" i="3"/>
  <c r="CY40" i="3"/>
  <c r="CX41" i="3"/>
  <c r="CY41" i="3"/>
  <c r="CX42" i="3"/>
  <c r="CY42" i="3"/>
  <c r="CX43" i="3"/>
  <c r="CY43" i="3"/>
  <c r="CX44" i="3"/>
  <c r="CY44" i="3"/>
  <c r="CX45" i="3"/>
  <c r="CY45" i="3"/>
  <c r="CX46" i="3"/>
  <c r="CY46" i="3"/>
  <c r="CX47" i="3"/>
  <c r="CY47" i="3"/>
  <c r="CX48" i="3"/>
  <c r="CY48" i="3"/>
  <c r="CX49" i="3"/>
  <c r="CY49" i="3"/>
  <c r="CX50" i="3"/>
  <c r="CY50" i="3"/>
  <c r="CX60" i="3" l="1"/>
  <c r="CX55" i="3"/>
  <c r="CX65" i="3"/>
  <c r="CX57" i="3"/>
  <c r="CY55" i="3"/>
  <c r="CX58" i="3"/>
  <c r="CX63" i="3"/>
  <c r="CY60" i="3"/>
  <c r="CY65" i="3"/>
  <c r="CY68" i="3"/>
  <c r="CX68" i="3"/>
  <c r="CY57" i="3"/>
  <c r="CX31" i="3"/>
  <c r="CY67" i="3"/>
  <c r="CY59" i="3"/>
  <c r="CX54" i="3"/>
  <c r="CY31" i="3"/>
  <c r="CX67" i="3"/>
  <c r="CY64" i="3"/>
  <c r="CX59" i="3"/>
  <c r="CY56" i="3"/>
  <c r="CY54" i="3"/>
  <c r="CY61" i="3"/>
  <c r="CX56" i="3"/>
  <c r="CX69" i="3"/>
  <c r="CY66" i="3"/>
  <c r="CX61" i="3"/>
  <c r="CY58" i="3"/>
  <c r="CX53" i="3"/>
  <c r="CY70" i="3"/>
  <c r="CY62" i="3"/>
  <c r="CX70" i="3"/>
  <c r="CX62" i="3"/>
  <c r="CY69" i="3"/>
  <c r="CX64" i="3"/>
  <c r="CY53" i="3"/>
  <c r="CX66" i="3"/>
  <c r="CY63" i="3"/>
  <c r="CW29" i="3"/>
  <c r="CW54" i="3" s="1"/>
  <c r="CW30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50" i="3"/>
  <c r="CW68" i="3" l="1"/>
  <c r="CW57" i="3"/>
  <c r="CW55" i="3"/>
  <c r="CW64" i="3"/>
  <c r="CW53" i="3"/>
  <c r="CW56" i="3"/>
  <c r="CW67" i="3"/>
  <c r="CW65" i="3"/>
  <c r="CW63" i="3"/>
  <c r="CW61" i="3"/>
  <c r="CW60" i="3"/>
  <c r="CW69" i="3"/>
  <c r="CW59" i="3"/>
  <c r="CW31" i="3"/>
  <c r="CW70" i="3"/>
  <c r="CW66" i="3"/>
  <c r="CW62" i="3"/>
  <c r="CW58" i="3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BS29" i="3" s="1"/>
  <c r="AX29" i="15"/>
  <c r="BT29" i="3" s="1"/>
  <c r="AY29" i="15"/>
  <c r="BU29" i="3" s="1"/>
  <c r="AZ29" i="15"/>
  <c r="BV29" i="3" s="1"/>
  <c r="BA29" i="15"/>
  <c r="BW29" i="3" s="1"/>
  <c r="BB29" i="15"/>
  <c r="BX29" i="3" s="1"/>
  <c r="BC29" i="15"/>
  <c r="BY29" i="3" s="1"/>
  <c r="BD29" i="15"/>
  <c r="BZ29" i="3" s="1"/>
  <c r="BE29" i="15"/>
  <c r="CA29" i="3" s="1"/>
  <c r="BF29" i="15"/>
  <c r="CB29" i="3" s="1"/>
  <c r="BG29" i="15"/>
  <c r="CC29" i="3" s="1"/>
  <c r="BH29" i="15"/>
  <c r="CD29" i="3" s="1"/>
  <c r="BI29" i="15"/>
  <c r="CE29" i="3" s="1"/>
  <c r="BJ29" i="15"/>
  <c r="CF29" i="3" s="1"/>
  <c r="BK29" i="15"/>
  <c r="CG29" i="3" s="1"/>
  <c r="BL29" i="15"/>
  <c r="CH29" i="3" s="1"/>
  <c r="BM29" i="15"/>
  <c r="CI29" i="3" s="1"/>
  <c r="BN29" i="15"/>
  <c r="CJ29" i="3" s="1"/>
  <c r="BO29" i="15"/>
  <c r="CK29" i="3" s="1"/>
  <c r="BP29" i="15"/>
  <c r="CL29" i="3" s="1"/>
  <c r="BQ29" i="15"/>
  <c r="BR29" i="15"/>
  <c r="CN29" i="3" s="1"/>
  <c r="BS29" i="15"/>
  <c r="CO29" i="3" s="1"/>
  <c r="BT29" i="15"/>
  <c r="CP29" i="3" s="1"/>
  <c r="BU29" i="15"/>
  <c r="CQ29" i="3" s="1"/>
  <c r="BV29" i="15"/>
  <c r="BW29" i="15"/>
  <c r="CS29" i="3" s="1"/>
  <c r="BX29" i="15"/>
  <c r="CT29" i="3" s="1"/>
  <c r="BY29" i="15"/>
  <c r="CU29" i="3" s="1"/>
  <c r="BZ29" i="15"/>
  <c r="CV29" i="3" s="1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21"/>
  <c r="DG71" i="21"/>
  <c r="DF71" i="21"/>
  <c r="DE71" i="21"/>
  <c r="DD71" i="21"/>
  <c r="DC71" i="21"/>
  <c r="DB71" i="21"/>
  <c r="DA71" i="21"/>
  <c r="CZ71" i="21"/>
  <c r="CY71" i="21"/>
  <c r="CX71" i="21"/>
  <c r="CW71" i="21"/>
  <c r="CV71" i="21"/>
  <c r="CU71" i="21"/>
  <c r="CT71" i="21"/>
  <c r="CS71" i="21"/>
  <c r="CR71" i="21"/>
  <c r="CQ71" i="21"/>
  <c r="CP71" i="21"/>
  <c r="CO71" i="21"/>
  <c r="CN71" i="21"/>
  <c r="CM71" i="21"/>
  <c r="CL71" i="21"/>
  <c r="CK71" i="21"/>
  <c r="CJ71" i="21"/>
  <c r="CI71" i="21"/>
  <c r="CH71" i="21"/>
  <c r="CG71" i="21"/>
  <c r="CF71" i="21"/>
  <c r="CE71" i="21"/>
  <c r="CD71" i="21"/>
  <c r="CC71" i="21"/>
  <c r="CB71" i="21"/>
  <c r="CA71" i="21"/>
  <c r="BY71" i="21"/>
  <c r="BX71" i="21"/>
  <c r="BW71" i="21"/>
  <c r="BV71" i="21"/>
  <c r="BU71" i="21"/>
  <c r="BT71" i="21"/>
  <c r="BS71" i="21"/>
  <c r="BR71" i="21"/>
  <c r="BQ71" i="21"/>
  <c r="BP71" i="21"/>
  <c r="BN71" i="21"/>
  <c r="BM71" i="21"/>
  <c r="BL71" i="21"/>
  <c r="BK71" i="21"/>
  <c r="BI71" i="21"/>
  <c r="BH71" i="21"/>
  <c r="BG71" i="21"/>
  <c r="BF71" i="21"/>
  <c r="BC71" i="21"/>
  <c r="BB71" i="21"/>
  <c r="BA71" i="21"/>
  <c r="AZ71" i="21"/>
  <c r="AY71" i="21"/>
  <c r="AX71" i="21"/>
  <c r="AW71" i="21"/>
  <c r="AU71" i="21"/>
  <c r="AT71" i="21"/>
  <c r="AS71" i="21"/>
  <c r="AP71" i="21"/>
  <c r="AO71" i="21"/>
  <c r="AN71" i="21"/>
  <c r="AH71" i="21"/>
  <c r="AG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DH70" i="21"/>
  <c r="DG70" i="21"/>
  <c r="DF70" i="21"/>
  <c r="DE70" i="21"/>
  <c r="DD70" i="21"/>
  <c r="DC70" i="21"/>
  <c r="DB70" i="21"/>
  <c r="DA70" i="21"/>
  <c r="CZ70" i="21"/>
  <c r="CY70" i="21"/>
  <c r="CX70" i="21"/>
  <c r="CW70" i="21"/>
  <c r="CV70" i="21"/>
  <c r="CU70" i="21"/>
  <c r="CT70" i="21"/>
  <c r="CS70" i="21"/>
  <c r="CR70" i="21"/>
  <c r="CQ70" i="21"/>
  <c r="CP70" i="21"/>
  <c r="CO70" i="21"/>
  <c r="CN70" i="21"/>
  <c r="CM70" i="21"/>
  <c r="CL70" i="21"/>
  <c r="CK70" i="21"/>
  <c r="CJ70" i="21"/>
  <c r="CI70" i="21"/>
  <c r="CH70" i="21"/>
  <c r="CG70" i="21"/>
  <c r="CF70" i="21"/>
  <c r="CE70" i="21"/>
  <c r="CD70" i="21"/>
  <c r="CC70" i="21"/>
  <c r="CB70" i="21"/>
  <c r="CA70" i="21"/>
  <c r="BY70" i="21"/>
  <c r="BX70" i="21"/>
  <c r="BW70" i="21"/>
  <c r="BV70" i="21"/>
  <c r="BU70" i="21"/>
  <c r="BT70" i="21"/>
  <c r="BS70" i="21"/>
  <c r="BR70" i="21"/>
  <c r="BQ70" i="21"/>
  <c r="BP70" i="21"/>
  <c r="BN70" i="21"/>
  <c r="BM70" i="21"/>
  <c r="BL70" i="21"/>
  <c r="BK70" i="21"/>
  <c r="BI70" i="21"/>
  <c r="BH70" i="21"/>
  <c r="BG70" i="21"/>
  <c r="BF70" i="21"/>
  <c r="BC70" i="21"/>
  <c r="BB70" i="21"/>
  <c r="BA70" i="21"/>
  <c r="AZ70" i="21"/>
  <c r="AY70" i="21"/>
  <c r="AX70" i="21"/>
  <c r="AW70" i="21"/>
  <c r="AU70" i="21"/>
  <c r="AT70" i="21"/>
  <c r="AS70" i="21"/>
  <c r="AP70" i="21"/>
  <c r="AO70" i="21"/>
  <c r="AN70" i="21"/>
  <c r="AH70" i="21"/>
  <c r="AG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DH69" i="21"/>
  <c r="DG69" i="21"/>
  <c r="DF69" i="21"/>
  <c r="DE69" i="21"/>
  <c r="DD69" i="21"/>
  <c r="DC69" i="21"/>
  <c r="DB69" i="21"/>
  <c r="DA69" i="21"/>
  <c r="CZ69" i="21"/>
  <c r="CY69" i="21"/>
  <c r="CX69" i="21"/>
  <c r="CW69" i="21"/>
  <c r="CV69" i="21"/>
  <c r="CU69" i="21"/>
  <c r="CT69" i="21"/>
  <c r="CS69" i="21"/>
  <c r="CR69" i="21"/>
  <c r="CQ69" i="21"/>
  <c r="CP69" i="21"/>
  <c r="CO69" i="21"/>
  <c r="CN69" i="21"/>
  <c r="CM69" i="21"/>
  <c r="CL69" i="21"/>
  <c r="CK69" i="21"/>
  <c r="CJ69" i="21"/>
  <c r="CI69" i="21"/>
  <c r="CH69" i="21"/>
  <c r="CG69" i="21"/>
  <c r="CF69" i="21"/>
  <c r="CE69" i="21"/>
  <c r="CD69" i="21"/>
  <c r="CC69" i="21"/>
  <c r="CB69" i="21"/>
  <c r="CA69" i="21"/>
  <c r="BY69" i="21"/>
  <c r="BX69" i="21"/>
  <c r="BW69" i="21"/>
  <c r="BV69" i="21"/>
  <c r="BU69" i="21"/>
  <c r="BT69" i="21"/>
  <c r="BS69" i="21"/>
  <c r="BR69" i="21"/>
  <c r="BQ69" i="21"/>
  <c r="BP69" i="21"/>
  <c r="BN69" i="21"/>
  <c r="BM69" i="21"/>
  <c r="BL69" i="21"/>
  <c r="BK69" i="21"/>
  <c r="BI69" i="21"/>
  <c r="BH69" i="21"/>
  <c r="BG69" i="21"/>
  <c r="BF69" i="21"/>
  <c r="BC69" i="21"/>
  <c r="BB69" i="21"/>
  <c r="BA69" i="21"/>
  <c r="AZ69" i="21"/>
  <c r="AY69" i="21"/>
  <c r="AX69" i="21"/>
  <c r="AW69" i="21"/>
  <c r="AU69" i="21"/>
  <c r="AT69" i="21"/>
  <c r="AS69" i="21"/>
  <c r="AP69" i="21"/>
  <c r="AO69" i="21"/>
  <c r="AN69" i="21"/>
  <c r="AH69" i="21"/>
  <c r="AG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DH68" i="21"/>
  <c r="DG68" i="21"/>
  <c r="DF68" i="21"/>
  <c r="DE68" i="21"/>
  <c r="DD68" i="21"/>
  <c r="DC68" i="21"/>
  <c r="DB68" i="21"/>
  <c r="DA68" i="21"/>
  <c r="CZ68" i="21"/>
  <c r="CY68" i="21"/>
  <c r="CX68" i="21"/>
  <c r="CW68" i="21"/>
  <c r="CV68" i="21"/>
  <c r="CU68" i="21"/>
  <c r="CT68" i="21"/>
  <c r="CS68" i="21"/>
  <c r="CR68" i="21"/>
  <c r="CQ68" i="21"/>
  <c r="CP68" i="21"/>
  <c r="CO68" i="21"/>
  <c r="CN68" i="21"/>
  <c r="CM68" i="21"/>
  <c r="CL68" i="21"/>
  <c r="CK68" i="21"/>
  <c r="CJ68" i="21"/>
  <c r="CI68" i="21"/>
  <c r="CH68" i="21"/>
  <c r="CG68" i="21"/>
  <c r="CF68" i="21"/>
  <c r="CE68" i="21"/>
  <c r="CD68" i="21"/>
  <c r="CC68" i="21"/>
  <c r="CB68" i="21"/>
  <c r="CA68" i="21"/>
  <c r="BY68" i="21"/>
  <c r="BX68" i="21"/>
  <c r="BW68" i="21"/>
  <c r="BV68" i="21"/>
  <c r="BU68" i="21"/>
  <c r="BT68" i="21"/>
  <c r="BS68" i="21"/>
  <c r="BR68" i="21"/>
  <c r="BQ68" i="21"/>
  <c r="BP68" i="21"/>
  <c r="BN68" i="21"/>
  <c r="BM68" i="21"/>
  <c r="BL68" i="21"/>
  <c r="BK68" i="21"/>
  <c r="BI68" i="21"/>
  <c r="BH68" i="21"/>
  <c r="BG68" i="21"/>
  <c r="BF68" i="21"/>
  <c r="BC68" i="21"/>
  <c r="BB68" i="21"/>
  <c r="BA68" i="21"/>
  <c r="AZ68" i="21"/>
  <c r="AY68" i="21"/>
  <c r="AX68" i="21"/>
  <c r="AW68" i="21"/>
  <c r="AU68" i="21"/>
  <c r="AT68" i="21"/>
  <c r="AS68" i="21"/>
  <c r="AP68" i="21"/>
  <c r="AO68" i="21"/>
  <c r="AN68" i="21"/>
  <c r="AH68" i="21"/>
  <c r="AG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DH67" i="21"/>
  <c r="DG67" i="21"/>
  <c r="DF67" i="21"/>
  <c r="DE67" i="21"/>
  <c r="DD67" i="21"/>
  <c r="DC67" i="21"/>
  <c r="DB67" i="21"/>
  <c r="DA67" i="21"/>
  <c r="CZ67" i="21"/>
  <c r="CY67" i="21"/>
  <c r="CX67" i="21"/>
  <c r="CW67" i="21"/>
  <c r="CV67" i="21"/>
  <c r="CU67" i="21"/>
  <c r="CT67" i="21"/>
  <c r="CS67" i="21"/>
  <c r="CR67" i="21"/>
  <c r="CQ67" i="21"/>
  <c r="CP67" i="21"/>
  <c r="CO67" i="21"/>
  <c r="CN67" i="21"/>
  <c r="CM67" i="21"/>
  <c r="CL67" i="21"/>
  <c r="CK67" i="21"/>
  <c r="CJ67" i="21"/>
  <c r="CI67" i="21"/>
  <c r="CH67" i="21"/>
  <c r="CG67" i="21"/>
  <c r="CF67" i="21"/>
  <c r="CE67" i="21"/>
  <c r="CD67" i="21"/>
  <c r="CC67" i="21"/>
  <c r="CB67" i="21"/>
  <c r="CA67" i="21"/>
  <c r="BY67" i="21"/>
  <c r="BX67" i="21"/>
  <c r="BW67" i="21"/>
  <c r="BV67" i="21"/>
  <c r="BU67" i="21"/>
  <c r="BT67" i="21"/>
  <c r="BS67" i="21"/>
  <c r="BR67" i="21"/>
  <c r="BQ67" i="21"/>
  <c r="BP67" i="21"/>
  <c r="BN67" i="21"/>
  <c r="BM67" i="21"/>
  <c r="BL67" i="21"/>
  <c r="BK67" i="21"/>
  <c r="BI67" i="21"/>
  <c r="BH67" i="21"/>
  <c r="BG67" i="21"/>
  <c r="BF67" i="21"/>
  <c r="BC67" i="21"/>
  <c r="BB67" i="21"/>
  <c r="BA67" i="21"/>
  <c r="AZ67" i="21"/>
  <c r="AY67" i="21"/>
  <c r="AX67" i="21"/>
  <c r="AW67" i="21"/>
  <c r="AU67" i="21"/>
  <c r="AT67" i="21"/>
  <c r="AS67" i="21"/>
  <c r="AP67" i="21"/>
  <c r="AO67" i="21"/>
  <c r="AN67" i="21"/>
  <c r="AH67" i="21"/>
  <c r="AG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DH66" i="21"/>
  <c r="DG66" i="21"/>
  <c r="DF66" i="21"/>
  <c r="DE66" i="21"/>
  <c r="DD66" i="21"/>
  <c r="DC66" i="21"/>
  <c r="DB66" i="21"/>
  <c r="DA66" i="21"/>
  <c r="CZ66" i="21"/>
  <c r="CY66" i="21"/>
  <c r="CX66" i="21"/>
  <c r="CW66" i="21"/>
  <c r="CV66" i="21"/>
  <c r="CU66" i="21"/>
  <c r="CT66" i="21"/>
  <c r="CS66" i="21"/>
  <c r="CR66" i="21"/>
  <c r="CQ66" i="21"/>
  <c r="CP66" i="21"/>
  <c r="CO66" i="21"/>
  <c r="CN66" i="21"/>
  <c r="CM66" i="21"/>
  <c r="CL66" i="21"/>
  <c r="CK66" i="21"/>
  <c r="CJ66" i="21"/>
  <c r="CI66" i="21"/>
  <c r="CH66" i="21"/>
  <c r="CG66" i="21"/>
  <c r="CF66" i="21"/>
  <c r="CE66" i="21"/>
  <c r="CD66" i="21"/>
  <c r="CC66" i="21"/>
  <c r="CB66" i="21"/>
  <c r="CA66" i="21"/>
  <c r="BY66" i="21"/>
  <c r="BX66" i="21"/>
  <c r="BW66" i="21"/>
  <c r="BV66" i="21"/>
  <c r="BU66" i="21"/>
  <c r="BT66" i="21"/>
  <c r="BS66" i="21"/>
  <c r="BR66" i="21"/>
  <c r="BQ66" i="21"/>
  <c r="BP66" i="21"/>
  <c r="BN66" i="21"/>
  <c r="BM66" i="21"/>
  <c r="BL66" i="21"/>
  <c r="BK66" i="21"/>
  <c r="BI66" i="21"/>
  <c r="BH66" i="21"/>
  <c r="BG66" i="21"/>
  <c r="BF66" i="21"/>
  <c r="BC66" i="21"/>
  <c r="BB66" i="21"/>
  <c r="BA66" i="21"/>
  <c r="AZ66" i="21"/>
  <c r="AY66" i="21"/>
  <c r="AX66" i="21"/>
  <c r="AW66" i="21"/>
  <c r="AU66" i="21"/>
  <c r="AT66" i="21"/>
  <c r="AS66" i="21"/>
  <c r="AP66" i="21"/>
  <c r="AO66" i="21"/>
  <c r="AN66" i="21"/>
  <c r="AH66" i="21"/>
  <c r="AG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DH65" i="21"/>
  <c r="DG65" i="21"/>
  <c r="DF65" i="21"/>
  <c r="DE65" i="21"/>
  <c r="DD65" i="21"/>
  <c r="DC65" i="21"/>
  <c r="DB65" i="21"/>
  <c r="DA65" i="21"/>
  <c r="CZ65" i="21"/>
  <c r="CY65" i="21"/>
  <c r="CX65" i="21"/>
  <c r="CW65" i="21"/>
  <c r="CV65" i="21"/>
  <c r="CU65" i="21"/>
  <c r="CT65" i="21"/>
  <c r="CS65" i="21"/>
  <c r="CR65" i="21"/>
  <c r="CQ65" i="21"/>
  <c r="CP65" i="21"/>
  <c r="CO65" i="21"/>
  <c r="CN65" i="21"/>
  <c r="CM65" i="21"/>
  <c r="CL65" i="21"/>
  <c r="CK65" i="21"/>
  <c r="CJ65" i="21"/>
  <c r="CI65" i="21"/>
  <c r="CH65" i="21"/>
  <c r="CG65" i="21"/>
  <c r="CF65" i="21"/>
  <c r="CE65" i="21"/>
  <c r="CD65" i="21"/>
  <c r="CC65" i="21"/>
  <c r="CB65" i="21"/>
  <c r="CA65" i="21"/>
  <c r="BY65" i="21"/>
  <c r="BX65" i="21"/>
  <c r="BW65" i="21"/>
  <c r="BV65" i="21"/>
  <c r="BU65" i="21"/>
  <c r="BT65" i="21"/>
  <c r="BS65" i="21"/>
  <c r="BR65" i="21"/>
  <c r="BQ65" i="21"/>
  <c r="BP65" i="21"/>
  <c r="BN65" i="21"/>
  <c r="BM65" i="21"/>
  <c r="BL65" i="21"/>
  <c r="BK65" i="21"/>
  <c r="BI65" i="21"/>
  <c r="BH65" i="21"/>
  <c r="BG65" i="21"/>
  <c r="BF65" i="21"/>
  <c r="BC65" i="21"/>
  <c r="BB65" i="21"/>
  <c r="BA65" i="21"/>
  <c r="AZ65" i="21"/>
  <c r="AY65" i="21"/>
  <c r="AX65" i="21"/>
  <c r="AW65" i="21"/>
  <c r="AU65" i="21"/>
  <c r="AT65" i="21"/>
  <c r="AS65" i="21"/>
  <c r="AP65" i="21"/>
  <c r="AO65" i="21"/>
  <c r="AN65" i="21"/>
  <c r="AH65" i="21"/>
  <c r="AG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K64" i="21"/>
  <c r="CJ64" i="21"/>
  <c r="CI64" i="21"/>
  <c r="CH64" i="21"/>
  <c r="CG64" i="21"/>
  <c r="CF64" i="21"/>
  <c r="CE64" i="21"/>
  <c r="CD64" i="21"/>
  <c r="CC64" i="21"/>
  <c r="CB64" i="21"/>
  <c r="CA64" i="21"/>
  <c r="BY64" i="21"/>
  <c r="BX64" i="21"/>
  <c r="BW64" i="21"/>
  <c r="BV64" i="21"/>
  <c r="BU64" i="21"/>
  <c r="BT64" i="21"/>
  <c r="BS64" i="21"/>
  <c r="BR64" i="21"/>
  <c r="BQ64" i="21"/>
  <c r="BP64" i="21"/>
  <c r="BN64" i="21"/>
  <c r="BM64" i="21"/>
  <c r="BL64" i="21"/>
  <c r="BK64" i="21"/>
  <c r="BI64" i="21"/>
  <c r="BH64" i="21"/>
  <c r="BG64" i="21"/>
  <c r="BF64" i="21"/>
  <c r="BC64" i="21"/>
  <c r="BB64" i="21"/>
  <c r="BA64" i="21"/>
  <c r="AZ64" i="21"/>
  <c r="AY64" i="21"/>
  <c r="AX64" i="21"/>
  <c r="AW64" i="21"/>
  <c r="AU64" i="21"/>
  <c r="AT64" i="21"/>
  <c r="AS64" i="21"/>
  <c r="AP64" i="21"/>
  <c r="AO64" i="21"/>
  <c r="AN64" i="21"/>
  <c r="AH64" i="21"/>
  <c r="AG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K63" i="21"/>
  <c r="CJ63" i="21"/>
  <c r="CI63" i="21"/>
  <c r="CH63" i="21"/>
  <c r="CG63" i="21"/>
  <c r="CF63" i="21"/>
  <c r="CE63" i="21"/>
  <c r="CD63" i="21"/>
  <c r="CC63" i="21"/>
  <c r="CB63" i="21"/>
  <c r="CA63" i="21"/>
  <c r="BY63" i="21"/>
  <c r="BX63" i="21"/>
  <c r="BW63" i="21"/>
  <c r="BV63" i="21"/>
  <c r="BU63" i="21"/>
  <c r="BT63" i="21"/>
  <c r="BS63" i="21"/>
  <c r="BR63" i="21"/>
  <c r="BQ63" i="21"/>
  <c r="BP63" i="21"/>
  <c r="BN63" i="21"/>
  <c r="BM63" i="21"/>
  <c r="BL63" i="21"/>
  <c r="BK63" i="21"/>
  <c r="BI63" i="21"/>
  <c r="BH63" i="21"/>
  <c r="BG63" i="21"/>
  <c r="BF63" i="21"/>
  <c r="BC63" i="21"/>
  <c r="BB63" i="21"/>
  <c r="BA63" i="21"/>
  <c r="AZ63" i="21"/>
  <c r="AY63" i="21"/>
  <c r="AX63" i="21"/>
  <c r="AW63" i="21"/>
  <c r="AU63" i="21"/>
  <c r="AT63" i="21"/>
  <c r="AS63" i="21"/>
  <c r="AP63" i="21"/>
  <c r="AO63" i="21"/>
  <c r="AN63" i="21"/>
  <c r="AH63" i="21"/>
  <c r="AG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K62" i="21"/>
  <c r="CJ62" i="21"/>
  <c r="CI62" i="21"/>
  <c r="CH62" i="21"/>
  <c r="CG62" i="21"/>
  <c r="CF62" i="21"/>
  <c r="CE62" i="21"/>
  <c r="CD62" i="21"/>
  <c r="CC62" i="21"/>
  <c r="CB62" i="21"/>
  <c r="CA62" i="21"/>
  <c r="BY62" i="21"/>
  <c r="BX62" i="21"/>
  <c r="BW62" i="21"/>
  <c r="BV62" i="21"/>
  <c r="BU62" i="21"/>
  <c r="BT62" i="21"/>
  <c r="BS62" i="21"/>
  <c r="BR62" i="21"/>
  <c r="BQ62" i="21"/>
  <c r="BP62" i="21"/>
  <c r="BN62" i="21"/>
  <c r="BM62" i="21"/>
  <c r="BL62" i="21"/>
  <c r="BK62" i="21"/>
  <c r="BI62" i="21"/>
  <c r="BH62" i="21"/>
  <c r="BG62" i="21"/>
  <c r="BF62" i="21"/>
  <c r="BC62" i="21"/>
  <c r="BB62" i="21"/>
  <c r="BA62" i="21"/>
  <c r="AZ62" i="21"/>
  <c r="AY62" i="21"/>
  <c r="AX62" i="21"/>
  <c r="AW62" i="21"/>
  <c r="AU62" i="21"/>
  <c r="AT62" i="21"/>
  <c r="AS62" i="21"/>
  <c r="AP62" i="21"/>
  <c r="AO62" i="21"/>
  <c r="AN62" i="21"/>
  <c r="AH62" i="21"/>
  <c r="AG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K61" i="21"/>
  <c r="CJ61" i="21"/>
  <c r="CI61" i="21"/>
  <c r="CH61" i="21"/>
  <c r="CG61" i="21"/>
  <c r="CF61" i="21"/>
  <c r="CE61" i="21"/>
  <c r="CD61" i="21"/>
  <c r="CC61" i="21"/>
  <c r="CB61" i="21"/>
  <c r="CA61" i="21"/>
  <c r="BY61" i="21"/>
  <c r="BX61" i="21"/>
  <c r="BW61" i="21"/>
  <c r="BV61" i="21"/>
  <c r="BU61" i="21"/>
  <c r="BT61" i="21"/>
  <c r="BS61" i="21"/>
  <c r="BR61" i="21"/>
  <c r="BQ61" i="21"/>
  <c r="BP61" i="21"/>
  <c r="BN61" i="21"/>
  <c r="BM61" i="21"/>
  <c r="BL61" i="21"/>
  <c r="BK61" i="21"/>
  <c r="BI61" i="21"/>
  <c r="BH61" i="21"/>
  <c r="BG61" i="21"/>
  <c r="BF61" i="21"/>
  <c r="BC61" i="21"/>
  <c r="BB61" i="21"/>
  <c r="BA61" i="21"/>
  <c r="AZ61" i="21"/>
  <c r="AY61" i="21"/>
  <c r="AX61" i="21"/>
  <c r="AW61" i="21"/>
  <c r="AU61" i="21"/>
  <c r="AT61" i="21"/>
  <c r="AS61" i="21"/>
  <c r="AP61" i="21"/>
  <c r="AO61" i="21"/>
  <c r="AN61" i="21"/>
  <c r="AH61" i="21"/>
  <c r="AG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K60" i="21"/>
  <c r="CJ60" i="21"/>
  <c r="CI60" i="21"/>
  <c r="CH60" i="21"/>
  <c r="CG60" i="21"/>
  <c r="CF60" i="21"/>
  <c r="CE60" i="21"/>
  <c r="CD60" i="21"/>
  <c r="CC60" i="21"/>
  <c r="CB60" i="21"/>
  <c r="CA60" i="21"/>
  <c r="BY60" i="21"/>
  <c r="BX60" i="21"/>
  <c r="BW60" i="21"/>
  <c r="BV60" i="21"/>
  <c r="BU60" i="21"/>
  <c r="BT60" i="21"/>
  <c r="BS60" i="21"/>
  <c r="BR60" i="21"/>
  <c r="BQ60" i="21"/>
  <c r="BP60" i="21"/>
  <c r="BN60" i="21"/>
  <c r="BM60" i="21"/>
  <c r="BL60" i="21"/>
  <c r="BK60" i="21"/>
  <c r="BI60" i="21"/>
  <c r="BH60" i="21"/>
  <c r="BG60" i="21"/>
  <c r="BF60" i="21"/>
  <c r="BC60" i="21"/>
  <c r="BB60" i="21"/>
  <c r="BA60" i="21"/>
  <c r="AZ60" i="21"/>
  <c r="AY60" i="21"/>
  <c r="AX60" i="21"/>
  <c r="AW60" i="21"/>
  <c r="AU60" i="21"/>
  <c r="AT60" i="21"/>
  <c r="AS60" i="21"/>
  <c r="AP60" i="21"/>
  <c r="AO60" i="21"/>
  <c r="AN60" i="21"/>
  <c r="AH60" i="21"/>
  <c r="AG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K59" i="21"/>
  <c r="CJ59" i="21"/>
  <c r="CI59" i="21"/>
  <c r="CH59" i="21"/>
  <c r="CG59" i="21"/>
  <c r="CF59" i="21"/>
  <c r="CE59" i="21"/>
  <c r="CD59" i="21"/>
  <c r="CC59" i="21"/>
  <c r="CB59" i="21"/>
  <c r="CA59" i="21"/>
  <c r="BY59" i="21"/>
  <c r="BX59" i="21"/>
  <c r="BW59" i="21"/>
  <c r="BV59" i="21"/>
  <c r="BU59" i="21"/>
  <c r="BT59" i="21"/>
  <c r="BS59" i="21"/>
  <c r="BR59" i="21"/>
  <c r="BQ59" i="21"/>
  <c r="BP59" i="21"/>
  <c r="BN59" i="21"/>
  <c r="BM59" i="21"/>
  <c r="BL59" i="21"/>
  <c r="BK59" i="21"/>
  <c r="BI59" i="21"/>
  <c r="BH59" i="21"/>
  <c r="BG59" i="21"/>
  <c r="BF59" i="21"/>
  <c r="BC59" i="21"/>
  <c r="BB59" i="21"/>
  <c r="BA59" i="21"/>
  <c r="AZ59" i="21"/>
  <c r="AY59" i="21"/>
  <c r="AX59" i="21"/>
  <c r="AW59" i="21"/>
  <c r="AU59" i="21"/>
  <c r="AT59" i="21"/>
  <c r="AS59" i="21"/>
  <c r="AP59" i="21"/>
  <c r="AO59" i="21"/>
  <c r="AN59" i="21"/>
  <c r="AH59" i="21"/>
  <c r="AG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K58" i="21"/>
  <c r="CJ58" i="21"/>
  <c r="CI58" i="21"/>
  <c r="CH58" i="21"/>
  <c r="CG58" i="21"/>
  <c r="CF58" i="21"/>
  <c r="CE58" i="21"/>
  <c r="CD58" i="21"/>
  <c r="CC58" i="21"/>
  <c r="CB58" i="21"/>
  <c r="CA58" i="21"/>
  <c r="BY58" i="21"/>
  <c r="BX58" i="21"/>
  <c r="BW58" i="21"/>
  <c r="BV58" i="21"/>
  <c r="BU58" i="21"/>
  <c r="BT58" i="21"/>
  <c r="BS58" i="21"/>
  <c r="BR58" i="21"/>
  <c r="BQ58" i="21"/>
  <c r="BP58" i="21"/>
  <c r="BN58" i="21"/>
  <c r="BM58" i="21"/>
  <c r="BL58" i="21"/>
  <c r="BK58" i="21"/>
  <c r="BI58" i="21"/>
  <c r="BH58" i="21"/>
  <c r="BG58" i="21"/>
  <c r="BF58" i="21"/>
  <c r="BC58" i="21"/>
  <c r="BB58" i="21"/>
  <c r="BA58" i="21"/>
  <c r="AZ58" i="21"/>
  <c r="AY58" i="21"/>
  <c r="AX58" i="21"/>
  <c r="AW58" i="21"/>
  <c r="AU58" i="21"/>
  <c r="AT58" i="21"/>
  <c r="AS58" i="21"/>
  <c r="AP58" i="21"/>
  <c r="AO58" i="21"/>
  <c r="AN58" i="21"/>
  <c r="AH58" i="21"/>
  <c r="AG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K57" i="21"/>
  <c r="CJ57" i="21"/>
  <c r="CI57" i="21"/>
  <c r="CH57" i="21"/>
  <c r="CG57" i="21"/>
  <c r="CF57" i="21"/>
  <c r="CE57" i="21"/>
  <c r="CD57" i="21"/>
  <c r="CC57" i="21"/>
  <c r="CB57" i="21"/>
  <c r="CA57" i="21"/>
  <c r="BY57" i="21"/>
  <c r="BX57" i="21"/>
  <c r="BW57" i="21"/>
  <c r="BV57" i="21"/>
  <c r="BU57" i="21"/>
  <c r="BT57" i="21"/>
  <c r="BS57" i="21"/>
  <c r="BR57" i="21"/>
  <c r="BQ57" i="21"/>
  <c r="BP57" i="21"/>
  <c r="BN57" i="21"/>
  <c r="BM57" i="21"/>
  <c r="BL57" i="21"/>
  <c r="BK57" i="21"/>
  <c r="BI57" i="21"/>
  <c r="BH57" i="21"/>
  <c r="BG57" i="21"/>
  <c r="BF57" i="21"/>
  <c r="BC57" i="21"/>
  <c r="BB57" i="21"/>
  <c r="BA57" i="21"/>
  <c r="AZ57" i="21"/>
  <c r="AY57" i="21"/>
  <c r="AX57" i="21"/>
  <c r="AW57" i="21"/>
  <c r="AU57" i="21"/>
  <c r="AT57" i="21"/>
  <c r="AS57" i="21"/>
  <c r="AP57" i="21"/>
  <c r="AO57" i="21"/>
  <c r="AN57" i="21"/>
  <c r="AH57" i="21"/>
  <c r="AG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K56" i="21"/>
  <c r="CJ56" i="21"/>
  <c r="CI56" i="21"/>
  <c r="CH56" i="21"/>
  <c r="CG56" i="21"/>
  <c r="CF56" i="21"/>
  <c r="CE56" i="21"/>
  <c r="CD56" i="21"/>
  <c r="CC56" i="21"/>
  <c r="CB56" i="21"/>
  <c r="CA56" i="21"/>
  <c r="BY56" i="21"/>
  <c r="BX56" i="21"/>
  <c r="BW56" i="21"/>
  <c r="BV56" i="21"/>
  <c r="BU56" i="21"/>
  <c r="BT56" i="21"/>
  <c r="BS56" i="21"/>
  <c r="BR56" i="21"/>
  <c r="BQ56" i="21"/>
  <c r="BP56" i="21"/>
  <c r="BN56" i="21"/>
  <c r="BM56" i="21"/>
  <c r="BL56" i="21"/>
  <c r="BK56" i="21"/>
  <c r="BI56" i="21"/>
  <c r="BH56" i="21"/>
  <c r="BG56" i="21"/>
  <c r="BF56" i="21"/>
  <c r="BC56" i="21"/>
  <c r="BB56" i="21"/>
  <c r="BA56" i="21"/>
  <c r="AZ56" i="21"/>
  <c r="AY56" i="21"/>
  <c r="AX56" i="21"/>
  <c r="AW56" i="21"/>
  <c r="AU56" i="21"/>
  <c r="AT56" i="21"/>
  <c r="AS56" i="21"/>
  <c r="AP56" i="21"/>
  <c r="AO56" i="21"/>
  <c r="AN56" i="21"/>
  <c r="AH56" i="21"/>
  <c r="AG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K55" i="21"/>
  <c r="CJ55" i="21"/>
  <c r="CI55" i="21"/>
  <c r="CH55" i="21"/>
  <c r="CG55" i="21"/>
  <c r="CF55" i="21"/>
  <c r="CE55" i="21"/>
  <c r="CD55" i="21"/>
  <c r="CC55" i="21"/>
  <c r="CB55" i="21"/>
  <c r="CA55" i="21"/>
  <c r="BY55" i="21"/>
  <c r="BX55" i="21"/>
  <c r="BW55" i="21"/>
  <c r="BV55" i="21"/>
  <c r="BU55" i="21"/>
  <c r="BT55" i="21"/>
  <c r="BS55" i="21"/>
  <c r="BR55" i="21"/>
  <c r="BQ55" i="21"/>
  <c r="BP55" i="21"/>
  <c r="BN55" i="21"/>
  <c r="BM55" i="21"/>
  <c r="BL55" i="21"/>
  <c r="BK55" i="21"/>
  <c r="BI55" i="21"/>
  <c r="BH55" i="21"/>
  <c r="BG55" i="21"/>
  <c r="BF55" i="21"/>
  <c r="BC55" i="21"/>
  <c r="BB55" i="21"/>
  <c r="BA55" i="21"/>
  <c r="AZ55" i="21"/>
  <c r="AY55" i="21"/>
  <c r="AX55" i="21"/>
  <c r="AW55" i="21"/>
  <c r="AU55" i="21"/>
  <c r="AT55" i="21"/>
  <c r="AS55" i="21"/>
  <c r="AP55" i="21"/>
  <c r="AO55" i="21"/>
  <c r="AN55" i="21"/>
  <c r="AH55" i="21"/>
  <c r="AG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K54" i="21"/>
  <c r="CJ54" i="21"/>
  <c r="CI54" i="21"/>
  <c r="CH54" i="21"/>
  <c r="CG54" i="21"/>
  <c r="CF54" i="21"/>
  <c r="CE54" i="21"/>
  <c r="CD54" i="21"/>
  <c r="CC54" i="21"/>
  <c r="CB54" i="21"/>
  <c r="CA54" i="21"/>
  <c r="BY54" i="21"/>
  <c r="BX54" i="21"/>
  <c r="BW54" i="21"/>
  <c r="BV54" i="21"/>
  <c r="BU54" i="21"/>
  <c r="BT54" i="21"/>
  <c r="BS54" i="21"/>
  <c r="BR54" i="21"/>
  <c r="BQ54" i="21"/>
  <c r="BP54" i="21"/>
  <c r="BN54" i="21"/>
  <c r="BM54" i="21"/>
  <c r="BL54" i="21"/>
  <c r="BK54" i="21"/>
  <c r="BI54" i="21"/>
  <c r="BH54" i="21"/>
  <c r="BG54" i="21"/>
  <c r="BF54" i="21"/>
  <c r="BC54" i="21"/>
  <c r="BB54" i="21"/>
  <c r="BA54" i="21"/>
  <c r="AZ54" i="21"/>
  <c r="AY54" i="21"/>
  <c r="AX54" i="21"/>
  <c r="AW54" i="21"/>
  <c r="AU54" i="21"/>
  <c r="AT54" i="21"/>
  <c r="AS54" i="21"/>
  <c r="AP54" i="21"/>
  <c r="AO54" i="21"/>
  <c r="AN54" i="21"/>
  <c r="AH54" i="21"/>
  <c r="AG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K53" i="21"/>
  <c r="CJ53" i="21"/>
  <c r="CI53" i="21"/>
  <c r="CH53" i="21"/>
  <c r="CG53" i="21"/>
  <c r="CF53" i="21"/>
  <c r="CE53" i="21"/>
  <c r="CD53" i="21"/>
  <c r="CC53" i="21"/>
  <c r="CB53" i="21"/>
  <c r="CA53" i="21"/>
  <c r="BY53" i="21"/>
  <c r="BX53" i="21"/>
  <c r="BW53" i="21"/>
  <c r="BV53" i="21"/>
  <c r="BU53" i="21"/>
  <c r="BT53" i="21"/>
  <c r="BS53" i="21"/>
  <c r="BR53" i="21"/>
  <c r="BQ53" i="21"/>
  <c r="BP53" i="21"/>
  <c r="BN53" i="21"/>
  <c r="BM53" i="21"/>
  <c r="BL53" i="21"/>
  <c r="BK53" i="21"/>
  <c r="BI53" i="21"/>
  <c r="BH53" i="21"/>
  <c r="BG53" i="21"/>
  <c r="BF53" i="21"/>
  <c r="BC53" i="21"/>
  <c r="BB53" i="21"/>
  <c r="BA53" i="21"/>
  <c r="AZ53" i="21"/>
  <c r="AY53" i="21"/>
  <c r="AX53" i="21"/>
  <c r="AW53" i="21"/>
  <c r="AU53" i="21"/>
  <c r="AT53" i="21"/>
  <c r="AS53" i="21"/>
  <c r="AP53" i="21"/>
  <c r="AO53" i="21"/>
  <c r="AN53" i="21"/>
  <c r="AH53" i="21"/>
  <c r="AG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BJ33" i="21"/>
  <c r="I33" i="21"/>
  <c r="J33" i="21" s="1"/>
  <c r="K33" i="21" s="1"/>
  <c r="L33" i="21" s="1"/>
  <c r="F33" i="21"/>
  <c r="G33" i="21" s="1"/>
  <c r="E33" i="21"/>
  <c r="DI29" i="21"/>
  <c r="BV56" i="3" l="1"/>
  <c r="BV62" i="3"/>
  <c r="BV64" i="3"/>
  <c r="BV59" i="3"/>
  <c r="BV54" i="3"/>
  <c r="BV55" i="3"/>
  <c r="BV58" i="3"/>
  <c r="BV69" i="3"/>
  <c r="BV63" i="3"/>
  <c r="BV53" i="3"/>
  <c r="BV57" i="3"/>
  <c r="BV65" i="3"/>
  <c r="BV67" i="3"/>
  <c r="BV60" i="3"/>
  <c r="BV61" i="3"/>
  <c r="BV66" i="3"/>
  <c r="BV68" i="3"/>
  <c r="BU55" i="3"/>
  <c r="BU54" i="3"/>
  <c r="BU57" i="3"/>
  <c r="BU66" i="3"/>
  <c r="BU53" i="3"/>
  <c r="BU62" i="3"/>
  <c r="BU67" i="3"/>
  <c r="BU60" i="3"/>
  <c r="BU63" i="3"/>
  <c r="BU69" i="3"/>
  <c r="BU64" i="3"/>
  <c r="BU65" i="3"/>
  <c r="BU56" i="3"/>
  <c r="BU61" i="3"/>
  <c r="BU58" i="3"/>
  <c r="BU59" i="3"/>
  <c r="BU68" i="3"/>
  <c r="T29" i="3"/>
  <c r="CR29" i="3"/>
  <c r="CO57" i="3"/>
  <c r="CO64" i="3"/>
  <c r="CO55" i="3"/>
  <c r="CO53" i="3"/>
  <c r="CO68" i="3"/>
  <c r="CO63" i="3"/>
  <c r="CO54" i="3"/>
  <c r="CO59" i="3"/>
  <c r="CO60" i="3"/>
  <c r="CO58" i="3"/>
  <c r="CO62" i="3"/>
  <c r="CO56" i="3"/>
  <c r="CO66" i="3"/>
  <c r="CO69" i="3"/>
  <c r="CO61" i="3"/>
  <c r="CO65" i="3"/>
  <c r="CO67" i="3"/>
  <c r="BX59" i="3"/>
  <c r="BX55" i="3"/>
  <c r="BX65" i="3"/>
  <c r="BX62" i="3"/>
  <c r="BX57" i="3"/>
  <c r="BX53" i="3"/>
  <c r="BX64" i="3"/>
  <c r="BX54" i="3"/>
  <c r="BX56" i="3"/>
  <c r="BX66" i="3"/>
  <c r="BX68" i="3"/>
  <c r="BX63" i="3"/>
  <c r="BX60" i="3"/>
  <c r="BX69" i="3"/>
  <c r="BX67" i="3"/>
  <c r="BX58" i="3"/>
  <c r="BX61" i="3"/>
  <c r="CU56" i="3"/>
  <c r="CU60" i="3"/>
  <c r="CU64" i="3"/>
  <c r="CU68" i="3"/>
  <c r="CU53" i="3"/>
  <c r="CU57" i="3"/>
  <c r="CU61" i="3"/>
  <c r="CU65" i="3"/>
  <c r="CU69" i="3"/>
  <c r="CU54" i="3"/>
  <c r="CU58" i="3"/>
  <c r="CU62" i="3"/>
  <c r="CU66" i="3"/>
  <c r="CU55" i="3"/>
  <c r="CU59" i="3"/>
  <c r="CU63" i="3"/>
  <c r="CU67" i="3"/>
  <c r="S29" i="3"/>
  <c r="CM29" i="3"/>
  <c r="BW59" i="3"/>
  <c r="BW66" i="3"/>
  <c r="BW62" i="3"/>
  <c r="BW65" i="3"/>
  <c r="BW60" i="3"/>
  <c r="BW64" i="3"/>
  <c r="BW69" i="3"/>
  <c r="BW61" i="3"/>
  <c r="BW55" i="3"/>
  <c r="BW53" i="3"/>
  <c r="BW68" i="3"/>
  <c r="BW58" i="3"/>
  <c r="BW63" i="3"/>
  <c r="BW57" i="3"/>
  <c r="BW67" i="3"/>
  <c r="BW56" i="3"/>
  <c r="BW54" i="3"/>
  <c r="BO60" i="3"/>
  <c r="BO54" i="3"/>
  <c r="BO53" i="3"/>
  <c r="BO69" i="3"/>
  <c r="BO61" i="3"/>
  <c r="BO56" i="3"/>
  <c r="BO67" i="3"/>
  <c r="BO58" i="3"/>
  <c r="BO66" i="3"/>
  <c r="BO57" i="3"/>
  <c r="BO65" i="3"/>
  <c r="BO63" i="3"/>
  <c r="BO68" i="3"/>
  <c r="BO64" i="3"/>
  <c r="BO55" i="3"/>
  <c r="BO62" i="3"/>
  <c r="BO59" i="3"/>
  <c r="M33" i="21"/>
  <c r="BK33" i="21"/>
  <c r="BE29" i="3"/>
  <c r="BL33" i="21" l="1"/>
  <c r="N33" i="21"/>
  <c r="BD29" i="3"/>
  <c r="BD58" i="3" s="1"/>
  <c r="O33" i="21" l="1"/>
  <c r="BM33" i="21"/>
  <c r="BD60" i="3"/>
  <c r="BD63" i="3"/>
  <c r="BD69" i="3"/>
  <c r="BD56" i="3"/>
  <c r="BD68" i="3"/>
  <c r="BD55" i="3"/>
  <c r="BD61" i="3"/>
  <c r="BD59" i="3"/>
  <c r="BD57" i="3"/>
  <c r="BD67" i="3"/>
  <c r="BD65" i="3"/>
  <c r="BD64" i="3"/>
  <c r="BD53" i="3"/>
  <c r="BD62" i="3"/>
  <c r="BD54" i="3"/>
  <c r="BD66" i="3"/>
  <c r="BC29" i="3"/>
  <c r="BC56" i="3" s="1"/>
  <c r="BN33" i="21" l="1"/>
  <c r="P33" i="21"/>
  <c r="BC68" i="3"/>
  <c r="BC65" i="3"/>
  <c r="BC55" i="3"/>
  <c r="BC64" i="3"/>
  <c r="BC54" i="3"/>
  <c r="BC63" i="3"/>
  <c r="BC53" i="3"/>
  <c r="BC62" i="3"/>
  <c r="BC59" i="3"/>
  <c r="BC69" i="3"/>
  <c r="BC61" i="3"/>
  <c r="BC67" i="3"/>
  <c r="BC58" i="3"/>
  <c r="BC66" i="3"/>
  <c r="BC57" i="3"/>
  <c r="BC60" i="3"/>
  <c r="BB29" i="3"/>
  <c r="Q33" i="21" l="1"/>
  <c r="BO33" i="21"/>
  <c r="BA29" i="3"/>
  <c r="BA54" i="3" s="1"/>
  <c r="BP33" i="21" l="1"/>
  <c r="R33" i="21"/>
  <c r="BA68" i="3"/>
  <c r="BA69" i="3"/>
  <c r="BA65" i="3"/>
  <c r="BA64" i="3"/>
  <c r="BA57" i="3"/>
  <c r="BA56" i="3"/>
  <c r="BA53" i="3"/>
  <c r="BA61" i="3"/>
  <c r="BA60" i="3"/>
  <c r="BA67" i="3"/>
  <c r="BA63" i="3"/>
  <c r="BA59" i="3"/>
  <c r="BA55" i="3"/>
  <c r="BA66" i="3"/>
  <c r="BA62" i="3"/>
  <c r="BA58" i="3"/>
  <c r="B3" i="1"/>
  <c r="C3" i="1"/>
  <c r="D3" i="1"/>
  <c r="K3" i="1"/>
  <c r="N3" i="1" s="1"/>
  <c r="T3" i="1"/>
  <c r="S33" i="21" l="1"/>
  <c r="BQ33" i="21"/>
  <c r="O3" i="1"/>
  <c r="BR33" i="21" l="1"/>
  <c r="T33" i="21"/>
  <c r="BS33" i="21" l="1"/>
  <c r="U33" i="21"/>
  <c r="AK29" i="3"/>
  <c r="V33" i="21" l="1"/>
  <c r="BT33" i="21"/>
  <c r="AD29" i="3"/>
  <c r="AD57" i="3" s="1"/>
  <c r="AC29" i="3"/>
  <c r="AC65" i="3" s="1"/>
  <c r="BU33" i="21" l="1"/>
  <c r="W33" i="21"/>
  <c r="AC54" i="3"/>
  <c r="AC67" i="3"/>
  <c r="AC63" i="3"/>
  <c r="AC61" i="3"/>
  <c r="AC69" i="3"/>
  <c r="AC57" i="3"/>
  <c r="AC55" i="3"/>
  <c r="AD68" i="3"/>
  <c r="AD59" i="3"/>
  <c r="AD55" i="3"/>
  <c r="AD54" i="3"/>
  <c r="AD65" i="3"/>
  <c r="AD63" i="3"/>
  <c r="AD62" i="3"/>
  <c r="AD61" i="3"/>
  <c r="AD60" i="3"/>
  <c r="AD56" i="3"/>
  <c r="AD69" i="3"/>
  <c r="AD53" i="3"/>
  <c r="AD67" i="3"/>
  <c r="AD66" i="3"/>
  <c r="AD64" i="3"/>
  <c r="AC59" i="3"/>
  <c r="AD58" i="3"/>
  <c r="AC53" i="3"/>
  <c r="AC68" i="3"/>
  <c r="AC66" i="3"/>
  <c r="AC64" i="3"/>
  <c r="AC62" i="3"/>
  <c r="AC60" i="3"/>
  <c r="AC58" i="3"/>
  <c r="AC56" i="3"/>
  <c r="X33" i="21" l="1"/>
  <c r="BV33" i="2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Y33" i="21" l="1"/>
  <c r="BW33" i="21"/>
  <c r="BJ33" i="19"/>
  <c r="I33" i="19"/>
  <c r="E33" i="19"/>
  <c r="F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E33" i="9"/>
  <c r="F33" i="9" s="1"/>
  <c r="G33" i="9" s="1"/>
  <c r="BX33" i="21" l="1"/>
  <c r="Z33" i="21"/>
  <c r="G33" i="19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AA33" i="21" l="1"/>
  <c r="BY33" i="21"/>
  <c r="K33" i="19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Z33" i="21" l="1"/>
  <c r="AB33" i="21"/>
  <c r="BM33" i="19"/>
  <c r="L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S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S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S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S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S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S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S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S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S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S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S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S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S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S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S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S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S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S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S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S53" i="9"/>
  <c r="AC33" i="21" l="1"/>
  <c r="CA33" i="21"/>
  <c r="BN33" i="19"/>
  <c r="M33" i="19"/>
  <c r="BN33" i="20"/>
  <c r="M33" i="20"/>
  <c r="BN33" i="18"/>
  <c r="M33" i="18"/>
  <c r="M33" i="12"/>
  <c r="BO33" i="12"/>
  <c r="V29" i="3"/>
  <c r="CI57" i="15"/>
  <c r="W29" i="3"/>
  <c r="Y29" i="3"/>
  <c r="CV64" i="15"/>
  <c r="Z29" i="3"/>
  <c r="Q29" i="3"/>
  <c r="AA29" i="3"/>
  <c r="CU54" i="15"/>
  <c r="CE54" i="15"/>
  <c r="CE56" i="15"/>
  <c r="CN64" i="15"/>
  <c r="CM56" i="15"/>
  <c r="CE66" i="15"/>
  <c r="DC56" i="15"/>
  <c r="DF59" i="15"/>
  <c r="CF61" i="15"/>
  <c r="CQ53" i="15"/>
  <c r="CR59" i="15"/>
  <c r="DE61" i="15"/>
  <c r="R29" i="3"/>
  <c r="DC54" i="15"/>
  <c r="CF62" i="15"/>
  <c r="CY55" i="15"/>
  <c r="CE60" i="15"/>
  <c r="CV62" i="15"/>
  <c r="DC68" i="15"/>
  <c r="CM66" i="15"/>
  <c r="X29" i="3"/>
  <c r="CU64" i="15"/>
  <c r="CA53" i="15"/>
  <c r="CF58" i="15"/>
  <c r="CO65" i="15"/>
  <c r="BY69" i="15"/>
  <c r="DD67" i="15"/>
  <c r="AB29" i="3"/>
  <c r="CT58" i="15"/>
  <c r="DD60" i="15"/>
  <c r="CV69" i="15"/>
  <c r="U29" i="3"/>
  <c r="CH56" i="15"/>
  <c r="CG59" i="15"/>
  <c r="CI53" i="15"/>
  <c r="DG55" i="15"/>
  <c r="BS57" i="15"/>
  <c r="CA57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CI55" i="15"/>
  <c r="BS53" i="15"/>
  <c r="CQ55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CB53" i="15"/>
  <c r="CJ53" i="15"/>
  <c r="CR53" i="15"/>
  <c r="CZ53" i="15"/>
  <c r="CF54" i="15"/>
  <c r="CN54" i="15"/>
  <c r="CV54" i="15"/>
  <c r="DD54" i="15"/>
  <c r="CB55" i="15"/>
  <c r="CJ55" i="15"/>
  <c r="CR55" i="15"/>
  <c r="CZ55" i="15"/>
  <c r="CF56" i="15"/>
  <c r="CN56" i="15"/>
  <c r="CV56" i="15"/>
  <c r="DD56" i="15"/>
  <c r="CB57" i="15"/>
  <c r="CJ57" i="15"/>
  <c r="CR57" i="15"/>
  <c r="CZ57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CB64" i="15"/>
  <c r="CR64" i="15"/>
  <c r="CJ66" i="15"/>
  <c r="DC66" i="15"/>
  <c r="BY67" i="15"/>
  <c r="CV67" i="15"/>
  <c r="CW6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C53" i="15"/>
  <c r="CK53" i="15"/>
  <c r="CS53" i="15"/>
  <c r="DA53" i="15"/>
  <c r="BY54" i="15"/>
  <c r="CG54" i="15"/>
  <c r="CO54" i="15"/>
  <c r="CW54" i="15"/>
  <c r="DE54" i="15"/>
  <c r="CC55" i="15"/>
  <c r="CK55" i="15"/>
  <c r="CS55" i="15"/>
  <c r="DA55" i="15"/>
  <c r="BY56" i="15"/>
  <c r="CG56" i="15"/>
  <c r="CO56" i="15"/>
  <c r="CW56" i="15"/>
  <c r="DE56" i="15"/>
  <c r="CC57" i="15"/>
  <c r="CK57" i="15"/>
  <c r="CS57" i="15"/>
  <c r="DA57" i="15"/>
  <c r="CK58" i="15"/>
  <c r="CV58" i="15"/>
  <c r="CW59" i="15"/>
  <c r="CJ60" i="15"/>
  <c r="CU60" i="15"/>
  <c r="CH61" i="15"/>
  <c r="CV61" i="15"/>
  <c r="CK62" i="15"/>
  <c r="DA62" i="15"/>
  <c r="CG63" i="15"/>
  <c r="CW63" i="15"/>
  <c r="CC64" i="15"/>
  <c r="CS64" i="15"/>
  <c r="BY65" i="15"/>
  <c r="CV65" i="15"/>
  <c r="CK66" i="15"/>
  <c r="CW67" i="15"/>
  <c r="CM68" i="15"/>
  <c r="CF69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D53" i="15"/>
  <c r="CL53" i="15"/>
  <c r="CT53" i="15"/>
  <c r="DB53" i="15"/>
  <c r="CH54" i="15"/>
  <c r="CP54" i="15"/>
  <c r="CX54" i="15"/>
  <c r="DF54" i="15"/>
  <c r="CD55" i="15"/>
  <c r="CL55" i="15"/>
  <c r="CT55" i="15"/>
  <c r="DB55" i="15"/>
  <c r="CP56" i="15"/>
  <c r="CX56" i="15"/>
  <c r="CD57" i="15"/>
  <c r="CL57" i="15"/>
  <c r="CT57" i="15"/>
  <c r="DB57" i="15"/>
  <c r="CL58" i="15"/>
  <c r="CZ58" i="15"/>
  <c r="BY59" i="15"/>
  <c r="CJ59" i="15"/>
  <c r="CX59" i="15"/>
  <c r="CK60" i="15"/>
  <c r="CV60" i="15"/>
  <c r="CW61" i="15"/>
  <c r="CM62" i="15"/>
  <c r="CF67" i="15"/>
  <c r="CR68" i="15"/>
  <c r="CG69" i="15"/>
  <c r="DD6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E53" i="15"/>
  <c r="CM53" i="15"/>
  <c r="CU53" i="15"/>
  <c r="DC53" i="15"/>
  <c r="CE55" i="15"/>
  <c r="CM55" i="15"/>
  <c r="CU55" i="15"/>
  <c r="DC55" i="15"/>
  <c r="CE57" i="15"/>
  <c r="CM57" i="15"/>
  <c r="CU57" i="15"/>
  <c r="DC57" i="15"/>
  <c r="CB58" i="15"/>
  <c r="CM58" i="15"/>
  <c r="DA58" i="15"/>
  <c r="CN59" i="15"/>
  <c r="CL60" i="15"/>
  <c r="CZ60" i="15"/>
  <c r="CJ61" i="15"/>
  <c r="DD62" i="15"/>
  <c r="CJ63" i="15"/>
  <c r="CZ63" i="15"/>
  <c r="CF64" i="15"/>
  <c r="CR66" i="15"/>
  <c r="CG67" i="15"/>
  <c r="CS68" i="15"/>
  <c r="DE69" i="15"/>
  <c r="CF68" i="15"/>
  <c r="CF66" i="15"/>
  <c r="CN68" i="15"/>
  <c r="CN66" i="15"/>
  <c r="CV68" i="15"/>
  <c r="CV66" i="15"/>
  <c r="DD68" i="15"/>
  <c r="DD66" i="15"/>
  <c r="CF53" i="15"/>
  <c r="CN53" i="15"/>
  <c r="CV53" i="15"/>
  <c r="DD53" i="15"/>
  <c r="CB54" i="15"/>
  <c r="CJ54" i="15"/>
  <c r="CR54" i="15"/>
  <c r="CZ54" i="15"/>
  <c r="CF55" i="15"/>
  <c r="CN55" i="15"/>
  <c r="CV55" i="15"/>
  <c r="DD55" i="15"/>
  <c r="CB56" i="15"/>
  <c r="CJ56" i="15"/>
  <c r="CR56" i="15"/>
  <c r="CZ56" i="15"/>
  <c r="CF57" i="15"/>
  <c r="CN57" i="15"/>
  <c r="CV57" i="15"/>
  <c r="DD57" i="15"/>
  <c r="CC58" i="15"/>
  <c r="CN58" i="15"/>
  <c r="DB58" i="15"/>
  <c r="CZ59" i="15"/>
  <c r="CB60" i="15"/>
  <c r="CM60" i="15"/>
  <c r="DA60" i="15"/>
  <c r="CN61" i="15"/>
  <c r="CB62" i="15"/>
  <c r="CR62" i="15"/>
  <c r="CN63" i="15"/>
  <c r="DD63" i="15"/>
  <c r="CJ64" i="15"/>
  <c r="CZ64" i="15"/>
  <c r="DD65" i="15"/>
  <c r="CS66" i="15"/>
  <c r="CB68" i="15"/>
  <c r="CU68" i="15"/>
  <c r="CN69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G53" i="15"/>
  <c r="CO53" i="15"/>
  <c r="CW53" i="15"/>
  <c r="DE53" i="15"/>
  <c r="CC54" i="15"/>
  <c r="CK54" i="15"/>
  <c r="CS54" i="15"/>
  <c r="DA54" i="15"/>
  <c r="BY55" i="15"/>
  <c r="CG55" i="15"/>
  <c r="CO55" i="15"/>
  <c r="CW55" i="15"/>
  <c r="DE55" i="15"/>
  <c r="CC56" i="15"/>
  <c r="CK56" i="15"/>
  <c r="CS56" i="15"/>
  <c r="DA56" i="15"/>
  <c r="BY57" i="15"/>
  <c r="CG57" i="15"/>
  <c r="CO57" i="15"/>
  <c r="CW57" i="15"/>
  <c r="DE57" i="15"/>
  <c r="CD58" i="15"/>
  <c r="CR58" i="15"/>
  <c r="DC58" i="15"/>
  <c r="CB59" i="15"/>
  <c r="DD59" i="15"/>
  <c r="CC60" i="15"/>
  <c r="CN60" i="15"/>
  <c r="DB60" i="15"/>
  <c r="CO61" i="15"/>
  <c r="CZ61" i="15"/>
  <c r="CC62" i="15"/>
  <c r="CS62" i="15"/>
  <c r="BY63" i="15"/>
  <c r="CO63" i="15"/>
  <c r="DE63" i="15"/>
  <c r="CK64" i="15"/>
  <c r="DA64" i="15"/>
  <c r="DE65" i="15"/>
  <c r="CB66" i="15"/>
  <c r="CU66" i="15"/>
  <c r="CN67" i="15"/>
  <c r="CC68" i="15"/>
  <c r="CZ68" i="15"/>
  <c r="CO69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CH53" i="15"/>
  <c r="CP53" i="15"/>
  <c r="CX53" i="15"/>
  <c r="DF53" i="15"/>
  <c r="CD54" i="15"/>
  <c r="CL54" i="15"/>
  <c r="CT54" i="15"/>
  <c r="DB54" i="15"/>
  <c r="CH55" i="15"/>
  <c r="CP55" i="15"/>
  <c r="CX55" i="15"/>
  <c r="DF55" i="15"/>
  <c r="CD56" i="15"/>
  <c r="CL56" i="15"/>
  <c r="CT56" i="15"/>
  <c r="DB56" i="15"/>
  <c r="CH57" i="15"/>
  <c r="CP57" i="15"/>
  <c r="CX57" i="15"/>
  <c r="DF57" i="15"/>
  <c r="CE58" i="15"/>
  <c r="CS58" i="15"/>
  <c r="DD58" i="15"/>
  <c r="CF59" i="15"/>
  <c r="DE59" i="15"/>
  <c r="CD60" i="15"/>
  <c r="CR60" i="15"/>
  <c r="DC60" i="15"/>
  <c r="CB61" i="15"/>
  <c r="CP61" i="15"/>
  <c r="DD61" i="15"/>
  <c r="CE62" i="15"/>
  <c r="CU62" i="15"/>
  <c r="CM64" i="15"/>
  <c r="DC64" i="15"/>
  <c r="CN65" i="15"/>
  <c r="CC66" i="15"/>
  <c r="CZ66" i="15"/>
  <c r="CO67" i="15"/>
  <c r="CE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B33" i="21" l="1"/>
  <c r="AD33" i="21"/>
  <c r="Z54" i="3"/>
  <c r="Z56" i="3"/>
  <c r="Z58" i="3"/>
  <c r="Z60" i="3"/>
  <c r="Z65" i="3"/>
  <c r="Z68" i="3"/>
  <c r="Z62" i="3"/>
  <c r="Z67" i="3"/>
  <c r="Z53" i="3"/>
  <c r="Z55" i="3"/>
  <c r="Z57" i="3"/>
  <c r="Z59" i="3"/>
  <c r="Z61" i="3"/>
  <c r="Z64" i="3"/>
  <c r="Z69" i="3"/>
  <c r="Z63" i="3"/>
  <c r="Z66" i="3"/>
  <c r="Y62" i="3"/>
  <c r="Y67" i="3"/>
  <c r="Y53" i="3"/>
  <c r="Y55" i="3"/>
  <c r="Y57" i="3"/>
  <c r="Y59" i="3"/>
  <c r="Y61" i="3"/>
  <c r="Y64" i="3"/>
  <c r="Y69" i="3"/>
  <c r="Y63" i="3"/>
  <c r="Y66" i="3"/>
  <c r="Y54" i="3"/>
  <c r="Y58" i="3"/>
  <c r="Y65" i="3"/>
  <c r="Y56" i="3"/>
  <c r="Y68" i="3"/>
  <c r="Y60" i="3"/>
  <c r="AA63" i="3"/>
  <c r="AA66" i="3"/>
  <c r="AA54" i="3"/>
  <c r="AA56" i="3"/>
  <c r="AA58" i="3"/>
  <c r="AA60" i="3"/>
  <c r="AA65" i="3"/>
  <c r="AA68" i="3"/>
  <c r="AA62" i="3"/>
  <c r="AA67" i="3"/>
  <c r="AA53" i="3"/>
  <c r="AA57" i="3"/>
  <c r="AA61" i="3"/>
  <c r="AA64" i="3"/>
  <c r="AA55" i="3"/>
  <c r="AA59" i="3"/>
  <c r="AA69" i="3"/>
  <c r="AB53" i="3"/>
  <c r="AB55" i="3"/>
  <c r="AB57" i="3"/>
  <c r="AB59" i="3"/>
  <c r="AB61" i="3"/>
  <c r="AB64" i="3"/>
  <c r="AB69" i="3"/>
  <c r="AB68" i="3"/>
  <c r="AB63" i="3"/>
  <c r="AB66" i="3"/>
  <c r="AB54" i="3"/>
  <c r="AB56" i="3"/>
  <c r="AB58" i="3"/>
  <c r="AB60" i="3"/>
  <c r="AB65" i="3"/>
  <c r="AB67" i="3"/>
  <c r="AB62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AE33" i="21" l="1"/>
  <c r="CC33" i="21"/>
  <c r="O33" i="19"/>
  <c r="BP33" i="19"/>
  <c r="BP33" i="20"/>
  <c r="O33" i="20"/>
  <c r="BP33" i="18"/>
  <c r="O33" i="18"/>
  <c r="O33" i="12"/>
  <c r="BQ33" i="12"/>
  <c r="N4" i="1"/>
  <c r="N5" i="1"/>
  <c r="N2" i="1"/>
  <c r="CD33" i="21" l="1"/>
  <c r="AF33" i="21"/>
  <c r="BQ33" i="19"/>
  <c r="P33" i="19"/>
  <c r="P33" i="20"/>
  <c r="BQ33" i="20"/>
  <c r="P33" i="18"/>
  <c r="BQ33" i="18"/>
  <c r="P33" i="12"/>
  <c r="BR33" i="12"/>
  <c r="AE29" i="3"/>
  <c r="AF29" i="3"/>
  <c r="AG29" i="3"/>
  <c r="AH29" i="3"/>
  <c r="AI29" i="3"/>
  <c r="AJ29" i="3"/>
  <c r="AL29" i="3"/>
  <c r="AM29" i="3"/>
  <c r="AN29" i="3"/>
  <c r="AO29" i="3"/>
  <c r="AP29" i="3"/>
  <c r="AQ29" i="3"/>
  <c r="AR29" i="3"/>
  <c r="AS29" i="3"/>
  <c r="AT29" i="3"/>
  <c r="AV29" i="3"/>
  <c r="AW29" i="3"/>
  <c r="AX29" i="3"/>
  <c r="AY29" i="3"/>
  <c r="AZ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AG33" i="21" l="1"/>
  <c r="CE33" i="21"/>
  <c r="AP54" i="3"/>
  <c r="AP67" i="3"/>
  <c r="AP58" i="3"/>
  <c r="AP65" i="3"/>
  <c r="AP55" i="3"/>
  <c r="AP68" i="3"/>
  <c r="AP69" i="3"/>
  <c r="AP63" i="3"/>
  <c r="AP53" i="3"/>
  <c r="AP66" i="3"/>
  <c r="AP64" i="3"/>
  <c r="AP57" i="3"/>
  <c r="AP59" i="3"/>
  <c r="AP62" i="3"/>
  <c r="AP61" i="3"/>
  <c r="AP60" i="3"/>
  <c r="AP56" i="3"/>
  <c r="AO61" i="3"/>
  <c r="AO54" i="3"/>
  <c r="AO64" i="3"/>
  <c r="AO55" i="3"/>
  <c r="AO53" i="3"/>
  <c r="AO62" i="3"/>
  <c r="AO58" i="3"/>
  <c r="AO68" i="3"/>
  <c r="AO56" i="3"/>
  <c r="AO59" i="3"/>
  <c r="AO65" i="3"/>
  <c r="AO66" i="3"/>
  <c r="AO67" i="3"/>
  <c r="AO60" i="3"/>
  <c r="AO63" i="3"/>
  <c r="AO69" i="3"/>
  <c r="AO57" i="3"/>
  <c r="AW54" i="3"/>
  <c r="AW65" i="3"/>
  <c r="AW57" i="3"/>
  <c r="AW63" i="3"/>
  <c r="AW56" i="3"/>
  <c r="AW61" i="3"/>
  <c r="AW60" i="3"/>
  <c r="AW58" i="3"/>
  <c r="AW55" i="3"/>
  <c r="AW67" i="3"/>
  <c r="AW69" i="3"/>
  <c r="AW59" i="3"/>
  <c r="AW68" i="3"/>
  <c r="AW53" i="3"/>
  <c r="AW66" i="3"/>
  <c r="AW64" i="3"/>
  <c r="AW62" i="3"/>
  <c r="AN54" i="3"/>
  <c r="AN64" i="3"/>
  <c r="AN58" i="3"/>
  <c r="AN57" i="3"/>
  <c r="AN61" i="3"/>
  <c r="AN66" i="3"/>
  <c r="AN63" i="3"/>
  <c r="AN68" i="3"/>
  <c r="AN53" i="3"/>
  <c r="AN62" i="3"/>
  <c r="AN65" i="3"/>
  <c r="AN56" i="3"/>
  <c r="AN55" i="3"/>
  <c r="AN69" i="3"/>
  <c r="AN67" i="3"/>
  <c r="AN60" i="3"/>
  <c r="AN59" i="3"/>
  <c r="AT58" i="3"/>
  <c r="AT68" i="3"/>
  <c r="AT60" i="3"/>
  <c r="AT56" i="3"/>
  <c r="AT69" i="3"/>
  <c r="AT66" i="3"/>
  <c r="AT57" i="3"/>
  <c r="AT65" i="3"/>
  <c r="AT64" i="3"/>
  <c r="AT63" i="3"/>
  <c r="AT55" i="3"/>
  <c r="AT59" i="3"/>
  <c r="AT67" i="3"/>
  <c r="AT53" i="3"/>
  <c r="AT62" i="3"/>
  <c r="AT61" i="3"/>
  <c r="AT54" i="3"/>
  <c r="AE56" i="3"/>
  <c r="AE63" i="3"/>
  <c r="AE69" i="3"/>
  <c r="AE67" i="3"/>
  <c r="AE55" i="3"/>
  <c r="AE65" i="3"/>
  <c r="AE59" i="3"/>
  <c r="AE62" i="3"/>
  <c r="AE61" i="3"/>
  <c r="AE57" i="3"/>
  <c r="AE53" i="3"/>
  <c r="AE68" i="3"/>
  <c r="AE54" i="3"/>
  <c r="AE64" i="3"/>
  <c r="AE58" i="3"/>
  <c r="AE60" i="3"/>
  <c r="AE66" i="3"/>
  <c r="AS57" i="3"/>
  <c r="AS54" i="3"/>
  <c r="AS61" i="3"/>
  <c r="AS67" i="3"/>
  <c r="AS66" i="3"/>
  <c r="AS63" i="3"/>
  <c r="AS68" i="3"/>
  <c r="AS59" i="3"/>
  <c r="AS64" i="3"/>
  <c r="AS60" i="3"/>
  <c r="AS69" i="3"/>
  <c r="AS55" i="3"/>
  <c r="AS62" i="3"/>
  <c r="AS53" i="3"/>
  <c r="AS58" i="3"/>
  <c r="AS56" i="3"/>
  <c r="AS65" i="3"/>
  <c r="AR53" i="3"/>
  <c r="AR62" i="3"/>
  <c r="AR60" i="3"/>
  <c r="AR65" i="3"/>
  <c r="AR69" i="3"/>
  <c r="AR59" i="3"/>
  <c r="AR56" i="3"/>
  <c r="AR55" i="3"/>
  <c r="AR68" i="3"/>
  <c r="AR54" i="3"/>
  <c r="AR66" i="3"/>
  <c r="AR64" i="3"/>
  <c r="AR63" i="3"/>
  <c r="AR58" i="3"/>
  <c r="AR61" i="3"/>
  <c r="AR57" i="3"/>
  <c r="AR67" i="3"/>
  <c r="AQ58" i="3"/>
  <c r="AQ63" i="3"/>
  <c r="AQ56" i="3"/>
  <c r="AQ67" i="3"/>
  <c r="AQ61" i="3"/>
  <c r="AQ69" i="3"/>
  <c r="AQ62" i="3"/>
  <c r="AQ65" i="3"/>
  <c r="AQ68" i="3"/>
  <c r="AQ57" i="3"/>
  <c r="AQ54" i="3"/>
  <c r="AQ59" i="3"/>
  <c r="AQ55" i="3"/>
  <c r="AQ66" i="3"/>
  <c r="AQ60" i="3"/>
  <c r="AQ53" i="3"/>
  <c r="AQ64" i="3"/>
  <c r="AG54" i="3"/>
  <c r="AG64" i="3"/>
  <c r="AG56" i="3"/>
  <c r="AG61" i="3"/>
  <c r="AG69" i="3"/>
  <c r="AG55" i="3"/>
  <c r="AG60" i="3"/>
  <c r="AG62" i="3"/>
  <c r="AG66" i="3"/>
  <c r="AG53" i="3"/>
  <c r="AG57" i="3"/>
  <c r="AG59" i="3"/>
  <c r="AG65" i="3"/>
  <c r="AG63" i="3"/>
  <c r="AG68" i="3"/>
  <c r="AG58" i="3"/>
  <c r="AG67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CF33" i="21" l="1"/>
  <c r="AH33" i="21"/>
  <c r="AF71" i="21"/>
  <c r="AF53" i="21"/>
  <c r="R33" i="19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AI33" i="21" l="1"/>
  <c r="CG33" i="21"/>
  <c r="BT33" i="19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CH33" i="21" l="1"/>
  <c r="AJ33" i="21"/>
  <c r="T33" i="19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53" i="21" l="1"/>
  <c r="AI71" i="21"/>
  <c r="AK33" i="21"/>
  <c r="CI33" i="21"/>
  <c r="U33" i="19"/>
  <c r="BV33" i="19"/>
  <c r="BV33" i="20"/>
  <c r="U33" i="20"/>
  <c r="BV33" i="18"/>
  <c r="U33" i="18"/>
  <c r="U33" i="12"/>
  <c r="BW33" i="12"/>
  <c r="AS70" i="9"/>
  <c r="D70" i="12"/>
  <c r="Z70" i="12"/>
  <c r="AA70" i="12"/>
  <c r="AI70" i="12"/>
  <c r="AS70" i="12"/>
  <c r="BD70" i="12"/>
  <c r="BE70" i="12"/>
  <c r="AJ53" i="21" l="1"/>
  <c r="AJ71" i="21"/>
  <c r="AL33" i="21"/>
  <c r="CJ33" i="21"/>
  <c r="BW33" i="19"/>
  <c r="V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CK33" i="21" l="1"/>
  <c r="AM33" i="21"/>
  <c r="W33" i="19"/>
  <c r="BX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CL33" i="21" l="1"/>
  <c r="AN33" i="21"/>
  <c r="BY33" i="19"/>
  <c r="X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AO33" i="21" l="1"/>
  <c r="CM33" i="21"/>
  <c r="BZ33" i="19"/>
  <c r="Y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N33" i="21" l="1"/>
  <c r="AP33" i="21"/>
  <c r="Z33" i="19"/>
  <c r="CA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AQ33" i="21" l="1"/>
  <c r="CO33" i="21"/>
  <c r="AA33" i="19"/>
  <c r="CB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CP33" i="21" l="1"/>
  <c r="AR33" i="21"/>
  <c r="CC33" i="19"/>
  <c r="AB33" i="19"/>
  <c r="CC33" i="20"/>
  <c r="AB33" i="20"/>
  <c r="AB33" i="18"/>
  <c r="CC33" i="18"/>
  <c r="CD33" i="12"/>
  <c r="AB33" i="12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AS33" i="21" l="1"/>
  <c r="CQ33" i="21"/>
  <c r="AC33" i="19"/>
  <c r="CD33" i="19"/>
  <c r="CD33" i="20"/>
  <c r="AC33" i="20"/>
  <c r="CD33" i="18"/>
  <c r="AC33" i="18"/>
  <c r="AC33" i="12"/>
  <c r="CE33" i="12"/>
  <c r="P1300" i="1"/>
  <c r="P57" i="1"/>
  <c r="AT33" i="21" l="1"/>
  <c r="CR33" i="21"/>
  <c r="CE33" i="19"/>
  <c r="AD33" i="19"/>
  <c r="AD33" i="20"/>
  <c r="CE33" i="20"/>
  <c r="CE33" i="18"/>
  <c r="AD33" i="18"/>
  <c r="AD33" i="12"/>
  <c r="CF33" i="12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AU33" i="21" l="1"/>
  <c r="CS33" i="21"/>
  <c r="AE33" i="19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T33" i="21" l="1"/>
  <c r="AV33" i="21"/>
  <c r="CG33" i="19"/>
  <c r="AF33" i="19"/>
  <c r="CG33" i="20"/>
  <c r="AF33" i="20"/>
  <c r="AF33" i="18"/>
  <c r="CG33" i="18"/>
  <c r="CH33" i="12"/>
  <c r="AF33" i="12"/>
  <c r="CU33" i="21" l="1"/>
  <c r="AW33" i="21"/>
  <c r="AG33" i="19"/>
  <c r="CH33" i="19"/>
  <c r="CH33" i="20"/>
  <c r="AG33" i="20"/>
  <c r="CH33" i="18"/>
  <c r="AG33" i="18"/>
  <c r="AG33" i="12"/>
  <c r="CI33" i="12"/>
  <c r="T2" i="1"/>
  <c r="CV33" i="21" l="1"/>
  <c r="AX33" i="21"/>
  <c r="CI33" i="19"/>
  <c r="AH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Y33" i="21" l="1"/>
  <c r="CW33" i="21"/>
  <c r="AI33" i="19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X33" i="21" l="1"/>
  <c r="AZ33" i="21"/>
  <c r="CK33" i="19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S69" i="9"/>
  <c r="AS68" i="9"/>
  <c r="AS67" i="9"/>
  <c r="AS66" i="9"/>
  <c r="AS65" i="9"/>
  <c r="AS64" i="9"/>
  <c r="AS63" i="9"/>
  <c r="AS62" i="9"/>
  <c r="AS61" i="9"/>
  <c r="AS60" i="9"/>
  <c r="AS59" i="9"/>
  <c r="AS58" i="9"/>
  <c r="AS57" i="9"/>
  <c r="AS56" i="9"/>
  <c r="AS55" i="9"/>
  <c r="AS54" i="9"/>
  <c r="AS53" i="9"/>
  <c r="BO48" i="21" l="1"/>
  <c r="BO67" i="21" s="1"/>
  <c r="Q41" i="21"/>
  <c r="BO50" i="21"/>
  <c r="BO69" i="21" s="1"/>
  <c r="BO42" i="21"/>
  <c r="BO61" i="21" s="1"/>
  <c r="D51" i="21"/>
  <c r="BI39" i="21"/>
  <c r="BI35" i="21"/>
  <c r="BI45" i="21"/>
  <c r="H45" i="21"/>
  <c r="D41" i="21"/>
  <c r="H48" i="21"/>
  <c r="G37" i="21"/>
  <c r="K42" i="21"/>
  <c r="I47" i="21"/>
  <c r="BJ47" i="21"/>
  <c r="BJ66" i="21" s="1"/>
  <c r="E34" i="21"/>
  <c r="G38" i="21"/>
  <c r="K39" i="21"/>
  <c r="I49" i="21"/>
  <c r="F47" i="21"/>
  <c r="I50" i="21"/>
  <c r="L35" i="21"/>
  <c r="E40" i="21"/>
  <c r="E39" i="21"/>
  <c r="F40" i="21"/>
  <c r="I48" i="21"/>
  <c r="BJ43" i="21"/>
  <c r="BJ62" i="21" s="1"/>
  <c r="E36" i="21"/>
  <c r="BK41" i="21"/>
  <c r="BK38" i="21"/>
  <c r="BK50" i="21"/>
  <c r="M43" i="21"/>
  <c r="BK39" i="21"/>
  <c r="N49" i="21"/>
  <c r="N44" i="21"/>
  <c r="N39" i="21"/>
  <c r="BL41" i="21"/>
  <c r="BM45" i="21"/>
  <c r="BM36" i="21"/>
  <c r="O49" i="21"/>
  <c r="O35" i="21"/>
  <c r="O46" i="21"/>
  <c r="P41" i="21"/>
  <c r="P48" i="21"/>
  <c r="P37" i="21"/>
  <c r="BN49" i="21"/>
  <c r="Q43" i="21"/>
  <c r="BO38" i="21"/>
  <c r="BO57" i="21" s="1"/>
  <c r="R48" i="21"/>
  <c r="BP46" i="21"/>
  <c r="BP41" i="21"/>
  <c r="O40" i="21"/>
  <c r="P36" i="21"/>
  <c r="BN51" i="21"/>
  <c r="BO34" i="21"/>
  <c r="BO51" i="21"/>
  <c r="BO70" i="21" s="1"/>
  <c r="R35" i="21"/>
  <c r="BP40" i="21"/>
  <c r="R42" i="21"/>
  <c r="BP38" i="21"/>
  <c r="BO45" i="21"/>
  <c r="BO64" i="21" s="1"/>
  <c r="Q51" i="21"/>
  <c r="Q34" i="21"/>
  <c r="H49" i="21"/>
  <c r="BI49" i="21"/>
  <c r="I37" i="21"/>
  <c r="BI50" i="21"/>
  <c r="D42" i="21"/>
  <c r="H41" i="21"/>
  <c r="BI38" i="21"/>
  <c r="BI44" i="21"/>
  <c r="L44" i="21"/>
  <c r="L34" i="21"/>
  <c r="G45" i="21"/>
  <c r="BJ38" i="21"/>
  <c r="BJ57" i="21" s="1"/>
  <c r="J49" i="21"/>
  <c r="L51" i="21"/>
  <c r="E51" i="21"/>
  <c r="G49" i="21"/>
  <c r="F37" i="21"/>
  <c r="I41" i="21"/>
  <c r="BJ44" i="21"/>
  <c r="BJ63" i="21" s="1"/>
  <c r="J50" i="21"/>
  <c r="G51" i="21"/>
  <c r="BJ34" i="21"/>
  <c r="L38" i="21"/>
  <c r="F45" i="21"/>
  <c r="J44" i="21"/>
  <c r="M50" i="21"/>
  <c r="BK49" i="21"/>
  <c r="BK44" i="21"/>
  <c r="M42" i="21"/>
  <c r="M48" i="21"/>
  <c r="N43" i="21"/>
  <c r="N50" i="21"/>
  <c r="BL50" i="21"/>
  <c r="BL39" i="21"/>
  <c r="BM35" i="21"/>
  <c r="BM37" i="21"/>
  <c r="O34" i="21"/>
  <c r="O47" i="21"/>
  <c r="P35" i="21"/>
  <c r="BN38" i="21"/>
  <c r="R43" i="21"/>
  <c r="BP44" i="21"/>
  <c r="BO37" i="21"/>
  <c r="BO56" i="21" s="1"/>
  <c r="R36" i="21"/>
  <c r="Q36" i="21"/>
  <c r="BO43" i="21"/>
  <c r="BO62" i="21" s="1"/>
  <c r="Q44" i="21"/>
  <c r="BI46" i="21"/>
  <c r="D47" i="21"/>
  <c r="K35" i="21"/>
  <c r="D46" i="21"/>
  <c r="H39" i="21"/>
  <c r="D39" i="21"/>
  <c r="BI36" i="21"/>
  <c r="H38" i="21"/>
  <c r="L40" i="21"/>
  <c r="E49" i="21"/>
  <c r="BJ35" i="21"/>
  <c r="BJ54" i="21" s="1"/>
  <c r="F48" i="21"/>
  <c r="J40" i="21"/>
  <c r="L37" i="21"/>
  <c r="E41" i="21"/>
  <c r="G44" i="21"/>
  <c r="K49" i="21"/>
  <c r="BJ40" i="21"/>
  <c r="BJ59" i="21" s="1"/>
  <c r="F49" i="21"/>
  <c r="J39" i="21"/>
  <c r="G35" i="21"/>
  <c r="K44" i="21"/>
  <c r="K34" i="21"/>
  <c r="F42" i="21"/>
  <c r="J35" i="21"/>
  <c r="M38" i="21"/>
  <c r="BK43" i="21"/>
  <c r="BK34" i="21"/>
  <c r="BK45" i="21"/>
  <c r="M39" i="21"/>
  <c r="N35" i="21"/>
  <c r="N51" i="21"/>
  <c r="BL42" i="21"/>
  <c r="N46" i="21"/>
  <c r="O43" i="21"/>
  <c r="O36" i="21"/>
  <c r="O38" i="21"/>
  <c r="BM43" i="21"/>
  <c r="O39" i="21"/>
  <c r="BN43" i="21"/>
  <c r="BN45" i="21"/>
  <c r="BN39" i="21"/>
  <c r="BN35" i="21"/>
  <c r="R51" i="21"/>
  <c r="BP45" i="21"/>
  <c r="Q48" i="21"/>
  <c r="BO46" i="21"/>
  <c r="BO65" i="21" s="1"/>
  <c r="BO41" i="21"/>
  <c r="BO60" i="21" s="1"/>
  <c r="D44" i="21"/>
  <c r="H44" i="21"/>
  <c r="D34" i="21"/>
  <c r="H42" i="21"/>
  <c r="E37" i="21"/>
  <c r="D37" i="21"/>
  <c r="BI34" i="21"/>
  <c r="J34" i="21"/>
  <c r="BJ45" i="21"/>
  <c r="BJ64" i="21" s="1"/>
  <c r="E38" i="21"/>
  <c r="J41" i="21"/>
  <c r="F38" i="21"/>
  <c r="I38" i="21"/>
  <c r="BJ48" i="21"/>
  <c r="BJ67" i="21" s="1"/>
  <c r="J48" i="21"/>
  <c r="G34" i="21"/>
  <c r="K37" i="21"/>
  <c r="BJ36" i="21"/>
  <c r="BJ55" i="21" s="1"/>
  <c r="F43" i="21"/>
  <c r="I51" i="21"/>
  <c r="L49" i="21"/>
  <c r="K40" i="21"/>
  <c r="G46" i="21"/>
  <c r="G36" i="21"/>
  <c r="I46" i="21"/>
  <c r="M35" i="21"/>
  <c r="BK36" i="21"/>
  <c r="M45" i="21"/>
  <c r="BK35" i="21"/>
  <c r="N47" i="21"/>
  <c r="BL49" i="21"/>
  <c r="N41" i="21"/>
  <c r="BL38" i="21"/>
  <c r="N38" i="21"/>
  <c r="BM46" i="21"/>
  <c r="BM39" i="21"/>
  <c r="BM48" i="21"/>
  <c r="BM42" i="21"/>
  <c r="P42" i="21"/>
  <c r="BN40" i="21"/>
  <c r="BN34" i="21"/>
  <c r="BN37" i="21"/>
  <c r="P47" i="21"/>
  <c r="BO47" i="21"/>
  <c r="BO66" i="21" s="1"/>
  <c r="R49" i="21"/>
  <c r="R37" i="21"/>
  <c r="R39" i="21"/>
  <c r="BP51" i="21"/>
  <c r="BP37" i="21"/>
  <c r="P38" i="21"/>
  <c r="Q39" i="21"/>
  <c r="BP48" i="21"/>
  <c r="BM47" i="21"/>
  <c r="P40" i="21"/>
  <c r="BP50" i="21"/>
  <c r="BO39" i="21"/>
  <c r="BO58" i="21" s="1"/>
  <c r="Q35" i="21"/>
  <c r="BO49" i="21"/>
  <c r="BO68" i="21" s="1"/>
  <c r="BI51" i="21"/>
  <c r="BI41" i="21"/>
  <c r="I39" i="21"/>
  <c r="I35" i="21"/>
  <c r="H35" i="21"/>
  <c r="I34" i="21"/>
  <c r="BI40" i="21"/>
  <c r="D38" i="21"/>
  <c r="BJ39" i="21"/>
  <c r="BJ58" i="21" s="1"/>
  <c r="J51" i="21"/>
  <c r="G43" i="21"/>
  <c r="K47" i="21"/>
  <c r="I44" i="21"/>
  <c r="BJ41" i="21"/>
  <c r="BJ60" i="21" s="1"/>
  <c r="J37" i="21"/>
  <c r="L46" i="21"/>
  <c r="E45" i="21"/>
  <c r="G50" i="21"/>
  <c r="F34" i="21"/>
  <c r="I45" i="21"/>
  <c r="L42" i="21"/>
  <c r="F35" i="21"/>
  <c r="G39" i="21"/>
  <c r="K46" i="21"/>
  <c r="L50" i="21"/>
  <c r="BK46" i="21"/>
  <c r="M47" i="21"/>
  <c r="M49" i="21"/>
  <c r="M44" i="21"/>
  <c r="N37" i="21"/>
  <c r="BL36" i="21"/>
  <c r="BL44" i="21"/>
  <c r="BL40" i="21"/>
  <c r="BL48" i="21"/>
  <c r="BM41" i="21"/>
  <c r="BM51" i="21"/>
  <c r="O50" i="21"/>
  <c r="O45" i="21"/>
  <c r="BN42" i="21"/>
  <c r="P39" i="21"/>
  <c r="BN46" i="21"/>
  <c r="BN48" i="21"/>
  <c r="P45" i="21"/>
  <c r="Q40" i="21"/>
  <c r="R50" i="21"/>
  <c r="R44" i="21"/>
  <c r="R34" i="21"/>
  <c r="BP43" i="21"/>
  <c r="BP34" i="21"/>
  <c r="BN36" i="21"/>
  <c r="P43" i="21"/>
  <c r="R47" i="21"/>
  <c r="BP47" i="21"/>
  <c r="P51" i="21"/>
  <c r="Q38" i="21"/>
  <c r="BP42" i="21"/>
  <c r="BO44" i="21"/>
  <c r="BO63" i="21" s="1"/>
  <c r="Q45" i="21"/>
  <c r="BO36" i="21"/>
  <c r="BO55" i="21" s="1"/>
  <c r="D49" i="21"/>
  <c r="H51" i="21"/>
  <c r="H37" i="21"/>
  <c r="H40" i="21"/>
  <c r="H43" i="21"/>
  <c r="D43" i="21"/>
  <c r="H36" i="21"/>
  <c r="BI47" i="21"/>
  <c r="F46" i="21"/>
  <c r="J42" i="21"/>
  <c r="G41" i="21"/>
  <c r="K43" i="21"/>
  <c r="BJ50" i="21"/>
  <c r="BJ69" i="21" s="1"/>
  <c r="F44" i="21"/>
  <c r="I42" i="21"/>
  <c r="L36" i="21"/>
  <c r="E44" i="21"/>
  <c r="G40" i="21"/>
  <c r="K50" i="21"/>
  <c r="J38" i="21"/>
  <c r="BJ49" i="21"/>
  <c r="BJ68" i="21" s="1"/>
  <c r="E47" i="21"/>
  <c r="L47" i="21"/>
  <c r="K38" i="21"/>
  <c r="F41" i="21"/>
  <c r="BK37" i="21"/>
  <c r="M41" i="21"/>
  <c r="BK51" i="21"/>
  <c r="M37" i="21"/>
  <c r="BL47" i="21"/>
  <c r="N40" i="21"/>
  <c r="BL35" i="21"/>
  <c r="N45" i="21"/>
  <c r="BL34" i="21"/>
  <c r="BM34" i="21"/>
  <c r="O44" i="21"/>
  <c r="BM49" i="21"/>
  <c r="O37" i="21"/>
  <c r="P50" i="21"/>
  <c r="BN41" i="21"/>
  <c r="R40" i="21"/>
  <c r="BP35" i="21"/>
  <c r="BN47" i="21"/>
  <c r="R41" i="21"/>
  <c r="Q49" i="21"/>
  <c r="Q50" i="21"/>
  <c r="Q42" i="21"/>
  <c r="H46" i="21"/>
  <c r="H47" i="21"/>
  <c r="D35" i="21"/>
  <c r="H34" i="21"/>
  <c r="BI37" i="21"/>
  <c r="BI48" i="21"/>
  <c r="D48" i="21"/>
  <c r="I40" i="21"/>
  <c r="F39" i="21"/>
  <c r="J36" i="21"/>
  <c r="L45" i="21"/>
  <c r="K36" i="21"/>
  <c r="E35" i="21"/>
  <c r="F36" i="21"/>
  <c r="G42" i="21"/>
  <c r="BJ46" i="21"/>
  <c r="BJ65" i="21" s="1"/>
  <c r="J47" i="21"/>
  <c r="L48" i="21"/>
  <c r="K41" i="21"/>
  <c r="I36" i="21"/>
  <c r="BJ42" i="21"/>
  <c r="BJ61" i="21" s="1"/>
  <c r="E42" i="21"/>
  <c r="L41" i="21"/>
  <c r="E48" i="21"/>
  <c r="J45" i="21"/>
  <c r="M51" i="21"/>
  <c r="M40" i="21"/>
  <c r="BK40" i="21"/>
  <c r="M36" i="21"/>
  <c r="BL37" i="21"/>
  <c r="N34" i="21"/>
  <c r="BL43" i="21"/>
  <c r="N42" i="21"/>
  <c r="N36" i="21"/>
  <c r="O48" i="21"/>
  <c r="O41" i="21"/>
  <c r="BM38" i="21"/>
  <c r="BM44" i="21"/>
  <c r="P44" i="21"/>
  <c r="BN44" i="21"/>
  <c r="BN50" i="21"/>
  <c r="P49" i="21"/>
  <c r="P34" i="21"/>
  <c r="Q46" i="21"/>
  <c r="R46" i="21"/>
  <c r="R38" i="21"/>
  <c r="BP49" i="21"/>
  <c r="BP39" i="21"/>
  <c r="M46" i="21"/>
  <c r="BL46" i="21"/>
  <c r="N48" i="21"/>
  <c r="BM50" i="21"/>
  <c r="O51" i="21"/>
  <c r="P46" i="21"/>
  <c r="R45" i="21"/>
  <c r="Q37" i="21"/>
  <c r="BO40" i="21"/>
  <c r="BO59" i="21" s="1"/>
  <c r="Q47" i="21"/>
  <c r="BI43" i="21"/>
  <c r="BI42" i="21"/>
  <c r="D36" i="21"/>
  <c r="H50" i="21"/>
  <c r="D50" i="21"/>
  <c r="D45" i="21"/>
  <c r="D40" i="21"/>
  <c r="G48" i="21"/>
  <c r="K51" i="21"/>
  <c r="I43" i="21"/>
  <c r="L39" i="21"/>
  <c r="E50" i="21"/>
  <c r="G47" i="21"/>
  <c r="K48" i="21"/>
  <c r="K45" i="21"/>
  <c r="BJ37" i="21"/>
  <c r="BJ56" i="21" s="1"/>
  <c r="J43" i="21"/>
  <c r="L43" i="21"/>
  <c r="E46" i="21"/>
  <c r="F51" i="21"/>
  <c r="F50" i="21"/>
  <c r="J46" i="21"/>
  <c r="BJ51" i="21"/>
  <c r="BJ70" i="21" s="1"/>
  <c r="E43" i="21"/>
  <c r="BK48" i="21"/>
  <c r="M34" i="21"/>
  <c r="BK42" i="21"/>
  <c r="BK47" i="21"/>
  <c r="BL45" i="21"/>
  <c r="BL51" i="21"/>
  <c r="O42" i="21"/>
  <c r="BM40" i="21"/>
  <c r="BO35" i="21"/>
  <c r="BO54" i="21" s="1"/>
  <c r="BP36" i="21"/>
  <c r="BQ49" i="21"/>
  <c r="BQ35" i="21"/>
  <c r="S35" i="21"/>
  <c r="BQ50" i="21"/>
  <c r="BQ43" i="21"/>
  <c r="S46" i="21"/>
  <c r="BQ51" i="21"/>
  <c r="BQ41" i="21"/>
  <c r="S51" i="21"/>
  <c r="S43" i="21"/>
  <c r="BQ44" i="21"/>
  <c r="BQ34" i="21"/>
  <c r="S47" i="21"/>
  <c r="S42" i="21"/>
  <c r="BQ40" i="21"/>
  <c r="S48" i="21"/>
  <c r="S34" i="21"/>
  <c r="S40" i="21"/>
  <c r="BQ45" i="21"/>
  <c r="S37" i="21"/>
  <c r="S39" i="21"/>
  <c r="BQ42" i="21"/>
  <c r="BQ36" i="21"/>
  <c r="S49" i="21"/>
  <c r="BQ47" i="21"/>
  <c r="BQ38" i="21"/>
  <c r="S50" i="21"/>
  <c r="S38" i="21"/>
  <c r="BQ48" i="21"/>
  <c r="BQ46" i="21"/>
  <c r="BQ37" i="21"/>
  <c r="S44" i="21"/>
  <c r="S41" i="21"/>
  <c r="BQ39" i="21"/>
  <c r="S45" i="21"/>
  <c r="S36" i="21"/>
  <c r="BR42" i="21"/>
  <c r="BR43" i="21"/>
  <c r="T45" i="21"/>
  <c r="BR49" i="21"/>
  <c r="T51" i="21"/>
  <c r="BR50" i="21"/>
  <c r="BR40" i="21"/>
  <c r="T34" i="21"/>
  <c r="BR51" i="21"/>
  <c r="BR46" i="21"/>
  <c r="T46" i="21"/>
  <c r="BR45" i="21"/>
  <c r="BR38" i="21"/>
  <c r="T48" i="21"/>
  <c r="T43" i="21"/>
  <c r="T35" i="21"/>
  <c r="BR39" i="21"/>
  <c r="T49" i="21"/>
  <c r="T40" i="21"/>
  <c r="BR41" i="21"/>
  <c r="T39" i="21"/>
  <c r="BR34" i="21"/>
  <c r="BR48" i="21"/>
  <c r="T50" i="21"/>
  <c r="T37" i="21"/>
  <c r="BR47" i="21"/>
  <c r="T36" i="21"/>
  <c r="BR44" i="21"/>
  <c r="BR37" i="21"/>
  <c r="T44" i="21"/>
  <c r="T38" i="21"/>
  <c r="BR35" i="21"/>
  <c r="T47" i="21"/>
  <c r="T42" i="21"/>
  <c r="BR36" i="21"/>
  <c r="T41" i="21"/>
  <c r="U39" i="21"/>
  <c r="U44" i="21"/>
  <c r="U49" i="21"/>
  <c r="BS42" i="21"/>
  <c r="U50" i="21"/>
  <c r="U38" i="21"/>
  <c r="BS39" i="21"/>
  <c r="U51" i="21"/>
  <c r="U34" i="21"/>
  <c r="BS43" i="21"/>
  <c r="BS41" i="21"/>
  <c r="U47" i="21"/>
  <c r="BS49" i="21"/>
  <c r="BS46" i="21"/>
  <c r="BS36" i="21"/>
  <c r="U41" i="21"/>
  <c r="BS50" i="21"/>
  <c r="U40" i="21"/>
  <c r="BS47" i="21"/>
  <c r="U42" i="21"/>
  <c r="BS40" i="21"/>
  <c r="BS34" i="21"/>
  <c r="U45" i="21"/>
  <c r="BS35" i="21"/>
  <c r="U46" i="21"/>
  <c r="BS51" i="21"/>
  <c r="U43" i="21"/>
  <c r="U37" i="21"/>
  <c r="BS45" i="21"/>
  <c r="BS44" i="21"/>
  <c r="U48" i="21"/>
  <c r="U36" i="21"/>
  <c r="BS48" i="21"/>
  <c r="BS38" i="21"/>
  <c r="U35" i="21"/>
  <c r="BS37" i="21"/>
  <c r="V43" i="21"/>
  <c r="BT50" i="21"/>
  <c r="V45" i="21"/>
  <c r="V38" i="21"/>
  <c r="BT51" i="21"/>
  <c r="BT41" i="21"/>
  <c r="BT36" i="21"/>
  <c r="BT48" i="21"/>
  <c r="BT40" i="21"/>
  <c r="V48" i="21"/>
  <c r="BT47" i="21"/>
  <c r="BT38" i="21"/>
  <c r="V44" i="21"/>
  <c r="V35" i="21"/>
  <c r="BT37" i="21"/>
  <c r="V40" i="21"/>
  <c r="V37" i="21"/>
  <c r="V42" i="21"/>
  <c r="V49" i="21"/>
  <c r="BT49" i="21"/>
  <c r="V50" i="21"/>
  <c r="BT46" i="21"/>
  <c r="BT39" i="21"/>
  <c r="V36" i="21"/>
  <c r="BT45" i="21"/>
  <c r="BT42" i="21"/>
  <c r="V51" i="21"/>
  <c r="V41" i="21"/>
  <c r="V34" i="21"/>
  <c r="BT44" i="21"/>
  <c r="BT34" i="21"/>
  <c r="V47" i="21"/>
  <c r="BT43" i="21"/>
  <c r="BT35" i="21"/>
  <c r="V39" i="21"/>
  <c r="V46" i="21"/>
  <c r="W43" i="21"/>
  <c r="W39" i="21"/>
  <c r="BU47" i="21"/>
  <c r="BU36" i="21"/>
  <c r="W47" i="21"/>
  <c r="W38" i="21"/>
  <c r="BU48" i="21"/>
  <c r="W49" i="21"/>
  <c r="W44" i="21"/>
  <c r="W36" i="21"/>
  <c r="BU49" i="21"/>
  <c r="BU40" i="21"/>
  <c r="W50" i="21"/>
  <c r="W40" i="21"/>
  <c r="W34" i="21"/>
  <c r="BU43" i="21"/>
  <c r="BU39" i="21"/>
  <c r="W51" i="21"/>
  <c r="W35" i="21"/>
  <c r="BU44" i="21"/>
  <c r="BU38" i="21"/>
  <c r="W45" i="21"/>
  <c r="W42" i="21"/>
  <c r="BU50" i="21"/>
  <c r="BU45" i="21"/>
  <c r="BU35" i="21"/>
  <c r="W46" i="21"/>
  <c r="W41" i="21"/>
  <c r="BU46" i="21"/>
  <c r="BU41" i="21"/>
  <c r="BU37" i="21"/>
  <c r="W48" i="21"/>
  <c r="W37" i="21"/>
  <c r="BU51" i="21"/>
  <c r="BU42" i="21"/>
  <c r="BU34" i="21"/>
  <c r="BV38" i="21"/>
  <c r="X36" i="21"/>
  <c r="BV41" i="21"/>
  <c r="X51" i="21"/>
  <c r="X35" i="21"/>
  <c r="X48" i="21"/>
  <c r="X34" i="21"/>
  <c r="BV44" i="21"/>
  <c r="BV35" i="21"/>
  <c r="X46" i="21"/>
  <c r="X37" i="21"/>
  <c r="BV43" i="21"/>
  <c r="BV34" i="21"/>
  <c r="X49" i="21"/>
  <c r="X43" i="21"/>
  <c r="BV45" i="21"/>
  <c r="X39" i="21"/>
  <c r="BV36" i="21"/>
  <c r="BV49" i="21"/>
  <c r="BV51" i="21"/>
  <c r="X45" i="21"/>
  <c r="BV42" i="21"/>
  <c r="X44" i="21"/>
  <c r="X38" i="21"/>
  <c r="BV48" i="21"/>
  <c r="BV40" i="21"/>
  <c r="BV39" i="21"/>
  <c r="X47" i="21"/>
  <c r="X40" i="21"/>
  <c r="BV47" i="21"/>
  <c r="BV37" i="21"/>
  <c r="X50" i="21"/>
  <c r="X42" i="21"/>
  <c r="BV50" i="21"/>
  <c r="X41" i="21"/>
  <c r="BV46" i="21"/>
  <c r="BW51" i="21"/>
  <c r="BW38" i="21"/>
  <c r="Y48" i="21"/>
  <c r="Y45" i="21"/>
  <c r="Y49" i="21"/>
  <c r="BW47" i="21"/>
  <c r="BW37" i="21"/>
  <c r="BW35" i="21"/>
  <c r="BW48" i="21"/>
  <c r="BW39" i="21"/>
  <c r="BW34" i="21"/>
  <c r="Y46" i="21"/>
  <c r="BW49" i="21"/>
  <c r="BW41" i="21"/>
  <c r="Y43" i="21"/>
  <c r="Y40" i="21"/>
  <c r="Y44" i="21"/>
  <c r="Y41" i="21"/>
  <c r="Y36" i="21"/>
  <c r="Y38" i="21"/>
  <c r="BW50" i="21"/>
  <c r="BW43" i="21"/>
  <c r="Y37" i="21"/>
  <c r="Y35" i="21"/>
  <c r="BW46" i="21"/>
  <c r="BW42" i="21"/>
  <c r="Y50" i="21"/>
  <c r="Y34" i="21"/>
  <c r="BW44" i="21"/>
  <c r="BW40" i="21"/>
  <c r="Y51" i="21"/>
  <c r="Y42" i="21"/>
  <c r="BW45" i="21"/>
  <c r="BW36" i="21"/>
  <c r="Y47" i="21"/>
  <c r="Y39" i="21"/>
  <c r="Z42" i="21"/>
  <c r="Z34" i="21"/>
  <c r="BX47" i="21"/>
  <c r="BX41" i="21"/>
  <c r="Z51" i="21"/>
  <c r="Z37" i="21"/>
  <c r="Z36" i="21"/>
  <c r="BX46" i="21"/>
  <c r="BX42" i="21"/>
  <c r="Z49" i="21"/>
  <c r="Z45" i="21"/>
  <c r="Z35" i="21"/>
  <c r="BX44" i="21"/>
  <c r="BX40" i="21"/>
  <c r="Z50" i="21"/>
  <c r="Z41" i="21"/>
  <c r="BX51" i="21"/>
  <c r="BX37" i="21"/>
  <c r="Z48" i="21"/>
  <c r="Z43" i="21"/>
  <c r="BX45" i="21"/>
  <c r="BX35" i="21"/>
  <c r="Z47" i="21"/>
  <c r="Z39" i="21"/>
  <c r="BX48" i="21"/>
  <c r="BX43" i="21"/>
  <c r="BX34" i="21"/>
  <c r="Z46" i="21"/>
  <c r="Z38" i="21"/>
  <c r="BX49" i="21"/>
  <c r="BX39" i="21"/>
  <c r="BX36" i="21"/>
  <c r="Z44" i="21"/>
  <c r="Z40" i="21"/>
  <c r="BX50" i="21"/>
  <c r="BX38" i="21"/>
  <c r="BY42" i="21"/>
  <c r="BY38" i="21"/>
  <c r="AA49" i="21"/>
  <c r="AA41" i="21"/>
  <c r="BY48" i="21"/>
  <c r="BY47" i="21"/>
  <c r="BY37" i="21"/>
  <c r="AA50" i="21"/>
  <c r="AA37" i="21"/>
  <c r="BY49" i="21"/>
  <c r="BY39" i="21"/>
  <c r="BY35" i="21"/>
  <c r="AA44" i="21"/>
  <c r="AA40" i="21"/>
  <c r="BY50" i="21"/>
  <c r="BY34" i="21"/>
  <c r="AA45" i="21"/>
  <c r="BY51" i="21"/>
  <c r="BY41" i="21"/>
  <c r="AA43" i="21"/>
  <c r="AA35" i="21"/>
  <c r="BY46" i="21"/>
  <c r="BY43" i="21"/>
  <c r="AA51" i="21"/>
  <c r="AA42" i="21"/>
  <c r="AA36" i="21"/>
  <c r="BY44" i="21"/>
  <c r="BY36" i="21"/>
  <c r="AA47" i="21"/>
  <c r="AA38" i="21"/>
  <c r="AA39" i="21"/>
  <c r="BY45" i="21"/>
  <c r="BY40" i="21"/>
  <c r="AA48" i="21"/>
  <c r="AA46" i="21"/>
  <c r="AA34" i="21"/>
  <c r="AB46" i="21"/>
  <c r="AB35" i="21"/>
  <c r="BZ48" i="21"/>
  <c r="BZ67" i="21" s="1"/>
  <c r="BZ42" i="21"/>
  <c r="BZ61" i="21" s="1"/>
  <c r="AB48" i="21"/>
  <c r="AB43" i="21"/>
  <c r="AB38" i="21"/>
  <c r="BZ46" i="21"/>
  <c r="BZ65" i="21" s="1"/>
  <c r="BZ37" i="21"/>
  <c r="BZ56" i="21" s="1"/>
  <c r="AB49" i="21"/>
  <c r="AB39" i="21"/>
  <c r="BZ44" i="21"/>
  <c r="BZ63" i="21" s="1"/>
  <c r="BZ35" i="21"/>
  <c r="BZ54" i="21" s="1"/>
  <c r="AB50" i="21"/>
  <c r="AB40" i="21"/>
  <c r="AB34" i="21"/>
  <c r="BZ43" i="21"/>
  <c r="BZ62" i="21" s="1"/>
  <c r="BZ41" i="21"/>
  <c r="BZ60" i="21" s="1"/>
  <c r="AB44" i="21"/>
  <c r="AB42" i="21"/>
  <c r="BZ49" i="21"/>
  <c r="BZ68" i="21" s="1"/>
  <c r="BZ47" i="21"/>
  <c r="BZ66" i="21" s="1"/>
  <c r="BZ36" i="21"/>
  <c r="BZ55" i="21" s="1"/>
  <c r="AB36" i="21"/>
  <c r="AB51" i="21"/>
  <c r="AB41" i="21"/>
  <c r="BZ50" i="21"/>
  <c r="BZ69" i="21" s="1"/>
  <c r="BZ40" i="21"/>
  <c r="BZ59" i="21" s="1"/>
  <c r="BZ38" i="21"/>
  <c r="BZ57" i="21" s="1"/>
  <c r="AB47" i="21"/>
  <c r="AB45" i="21"/>
  <c r="AB37" i="21"/>
  <c r="BZ51" i="21"/>
  <c r="BZ70" i="21" s="1"/>
  <c r="BZ39" i="21"/>
  <c r="BZ58" i="21" s="1"/>
  <c r="BZ34" i="21"/>
  <c r="BZ45" i="21"/>
  <c r="BZ64" i="21" s="1"/>
  <c r="CA43" i="21"/>
  <c r="CA38" i="21"/>
  <c r="AC51" i="21"/>
  <c r="AC38" i="21"/>
  <c r="CA45" i="21"/>
  <c r="AC40" i="21"/>
  <c r="CA47" i="21"/>
  <c r="CA39" i="21"/>
  <c r="AC45" i="21"/>
  <c r="AC43" i="21"/>
  <c r="AC35" i="21"/>
  <c r="CA49" i="21"/>
  <c r="CA46" i="21"/>
  <c r="CA34" i="21"/>
  <c r="AC47" i="21"/>
  <c r="AC42" i="21"/>
  <c r="AC49" i="21"/>
  <c r="AC50" i="21"/>
  <c r="CA50" i="21"/>
  <c r="CA40" i="21"/>
  <c r="CA36" i="21"/>
  <c r="AC46" i="21"/>
  <c r="AC41" i="21"/>
  <c r="CA51" i="21"/>
  <c r="CA44" i="21"/>
  <c r="AC44" i="21"/>
  <c r="AC37" i="21"/>
  <c r="AC34" i="21"/>
  <c r="CA37" i="21"/>
  <c r="CA48" i="21"/>
  <c r="CA41" i="21"/>
  <c r="AC48" i="21"/>
  <c r="AC39" i="21"/>
  <c r="AC36" i="21"/>
  <c r="CA35" i="21"/>
  <c r="CA42" i="21"/>
  <c r="AD49" i="21"/>
  <c r="AD43" i="21"/>
  <c r="AD35" i="21"/>
  <c r="AD50" i="21"/>
  <c r="AD40" i="21"/>
  <c r="AD51" i="21"/>
  <c r="AD39" i="21"/>
  <c r="CB45" i="21"/>
  <c r="CB39" i="21"/>
  <c r="AD45" i="21"/>
  <c r="CB44" i="21"/>
  <c r="CB35" i="21"/>
  <c r="CB49" i="21"/>
  <c r="CB40" i="21"/>
  <c r="AD38" i="21"/>
  <c r="AD36" i="21"/>
  <c r="CB38" i="21"/>
  <c r="AD48" i="21"/>
  <c r="AD42" i="21"/>
  <c r="CB50" i="21"/>
  <c r="CB41" i="21"/>
  <c r="CB36" i="21"/>
  <c r="AD34" i="21"/>
  <c r="CB48" i="21"/>
  <c r="AD37" i="21"/>
  <c r="CB47" i="21"/>
  <c r="AD47" i="21"/>
  <c r="AD41" i="21"/>
  <c r="CB51" i="21"/>
  <c r="CB43" i="21"/>
  <c r="CB34" i="21"/>
  <c r="AD46" i="21"/>
  <c r="CB42" i="21"/>
  <c r="AD44" i="21"/>
  <c r="CB37" i="21"/>
  <c r="CB46" i="21"/>
  <c r="CC44" i="21"/>
  <c r="CC39" i="21"/>
  <c r="AE45" i="21"/>
  <c r="AE35" i="21"/>
  <c r="AE40" i="21"/>
  <c r="CC50" i="21"/>
  <c r="CC42" i="21"/>
  <c r="CC37" i="21"/>
  <c r="AE48" i="21"/>
  <c r="AE41" i="21"/>
  <c r="AE51" i="21"/>
  <c r="CC46" i="21"/>
  <c r="CC45" i="21"/>
  <c r="CC35" i="21"/>
  <c r="AE47" i="21"/>
  <c r="AE37" i="21"/>
  <c r="AE36" i="21"/>
  <c r="CC51" i="21"/>
  <c r="CC41" i="21"/>
  <c r="CC34" i="21"/>
  <c r="AE46" i="21"/>
  <c r="AE39" i="21"/>
  <c r="CC47" i="21"/>
  <c r="CC36" i="21"/>
  <c r="AE42" i="21"/>
  <c r="AE38" i="21"/>
  <c r="CC48" i="21"/>
  <c r="AE49" i="21"/>
  <c r="AE43" i="21"/>
  <c r="CC38" i="21"/>
  <c r="CC49" i="21"/>
  <c r="CC40" i="21"/>
  <c r="AE50" i="21"/>
  <c r="AE44" i="21"/>
  <c r="AE34" i="21"/>
  <c r="CC43" i="21"/>
  <c r="AF44" i="21"/>
  <c r="AF63" i="21" s="1"/>
  <c r="AF38" i="21"/>
  <c r="AF57" i="21" s="1"/>
  <c r="CD46" i="21"/>
  <c r="CD48" i="21"/>
  <c r="AF50" i="21"/>
  <c r="AF69" i="21" s="1"/>
  <c r="AF43" i="21"/>
  <c r="AF62" i="21" s="1"/>
  <c r="AF36" i="21"/>
  <c r="AF55" i="21" s="1"/>
  <c r="CD44" i="21"/>
  <c r="CD41" i="21"/>
  <c r="AF51" i="21"/>
  <c r="AF70" i="21" s="1"/>
  <c r="AF41" i="21"/>
  <c r="AF60" i="21" s="1"/>
  <c r="AF34" i="21"/>
  <c r="CD43" i="21"/>
  <c r="CD35" i="21"/>
  <c r="AF48" i="21"/>
  <c r="AF67" i="21" s="1"/>
  <c r="AF40" i="21"/>
  <c r="AF59" i="21" s="1"/>
  <c r="AF35" i="21"/>
  <c r="AF54" i="21" s="1"/>
  <c r="CD37" i="21"/>
  <c r="CD36" i="21"/>
  <c r="CD42" i="21"/>
  <c r="CD38" i="21"/>
  <c r="AF47" i="21"/>
  <c r="AF66" i="21" s="1"/>
  <c r="CD51" i="21"/>
  <c r="AF46" i="21"/>
  <c r="AF65" i="21" s="1"/>
  <c r="AF37" i="21"/>
  <c r="AF56" i="21" s="1"/>
  <c r="CD49" i="21"/>
  <c r="CD40" i="21"/>
  <c r="CD34" i="21"/>
  <c r="AF39" i="21"/>
  <c r="AF58" i="21" s="1"/>
  <c r="AF49" i="21"/>
  <c r="AF68" i="21" s="1"/>
  <c r="AF42" i="21"/>
  <c r="AF61" i="21" s="1"/>
  <c r="CD50" i="21"/>
  <c r="CD39" i="21"/>
  <c r="AF45" i="21"/>
  <c r="AF64" i="21" s="1"/>
  <c r="CD47" i="21"/>
  <c r="CD45" i="21"/>
  <c r="CE51" i="21"/>
  <c r="CE43" i="21"/>
  <c r="CE34" i="21"/>
  <c r="AG49" i="21"/>
  <c r="AG39" i="21"/>
  <c r="AG42" i="21"/>
  <c r="CE47" i="21"/>
  <c r="CE38" i="21"/>
  <c r="AG46" i="21"/>
  <c r="AG38" i="21"/>
  <c r="CE44" i="21"/>
  <c r="CE48" i="21"/>
  <c r="CE42" i="21"/>
  <c r="CE36" i="21"/>
  <c r="AG43" i="21"/>
  <c r="AG40" i="21"/>
  <c r="CE49" i="21"/>
  <c r="CE37" i="21"/>
  <c r="AG44" i="21"/>
  <c r="AG37" i="21"/>
  <c r="CE50" i="21"/>
  <c r="CE40" i="21"/>
  <c r="AG50" i="21"/>
  <c r="AG45" i="21"/>
  <c r="AG35" i="21"/>
  <c r="CE39" i="21"/>
  <c r="CE46" i="21"/>
  <c r="CE41" i="21"/>
  <c r="AG47" i="21"/>
  <c r="AG41" i="21"/>
  <c r="AG34" i="21"/>
  <c r="AG51" i="21"/>
  <c r="CE45" i="21"/>
  <c r="CE35" i="21"/>
  <c r="AG48" i="21"/>
  <c r="AG36" i="21"/>
  <c r="AH45" i="21"/>
  <c r="AH44" i="21"/>
  <c r="CF44" i="21"/>
  <c r="CF40" i="21"/>
  <c r="CF50" i="21"/>
  <c r="AH43" i="21"/>
  <c r="AH36" i="21"/>
  <c r="CF51" i="21"/>
  <c r="CF38" i="21"/>
  <c r="CF39" i="21"/>
  <c r="AH51" i="21"/>
  <c r="AH37" i="21"/>
  <c r="AH34" i="21"/>
  <c r="CF47" i="21"/>
  <c r="CF41" i="21"/>
  <c r="AH49" i="21"/>
  <c r="AH42" i="21"/>
  <c r="CF46" i="21"/>
  <c r="CF37" i="21"/>
  <c r="AH48" i="21"/>
  <c r="AH41" i="21"/>
  <c r="AH35" i="21"/>
  <c r="CF45" i="21"/>
  <c r="CF36" i="21"/>
  <c r="CF35" i="21"/>
  <c r="AH50" i="21"/>
  <c r="AH39" i="21"/>
  <c r="CF48" i="21"/>
  <c r="CF43" i="21"/>
  <c r="AH46" i="21"/>
  <c r="AH47" i="21"/>
  <c r="AH38" i="21"/>
  <c r="CF49" i="21"/>
  <c r="CF42" i="21"/>
  <c r="CF34" i="21"/>
  <c r="AH40" i="21"/>
  <c r="CG46" i="21"/>
  <c r="CG36" i="21"/>
  <c r="AI49" i="21"/>
  <c r="AI68" i="21" s="1"/>
  <c r="AI43" i="21"/>
  <c r="AI62" i="21" s="1"/>
  <c r="AI41" i="21"/>
  <c r="AI60" i="21" s="1"/>
  <c r="CG45" i="21"/>
  <c r="CG40" i="21"/>
  <c r="CG48" i="21"/>
  <c r="CG42" i="21"/>
  <c r="CG37" i="21"/>
  <c r="CG49" i="21"/>
  <c r="CG43" i="21"/>
  <c r="CG35" i="21"/>
  <c r="AI45" i="21"/>
  <c r="AI64" i="21" s="1"/>
  <c r="AI40" i="21"/>
  <c r="AI59" i="21" s="1"/>
  <c r="AI35" i="21"/>
  <c r="AI54" i="21" s="1"/>
  <c r="AI37" i="21"/>
  <c r="AI56" i="21" s="1"/>
  <c r="AI39" i="21"/>
  <c r="AI58" i="21" s="1"/>
  <c r="CG50" i="21"/>
  <c r="CG39" i="21"/>
  <c r="AI46" i="21"/>
  <c r="AI65" i="21" s="1"/>
  <c r="AI36" i="21"/>
  <c r="AI55" i="21" s="1"/>
  <c r="AI51" i="21"/>
  <c r="AI70" i="21" s="1"/>
  <c r="CG41" i="21"/>
  <c r="AI44" i="21"/>
  <c r="AI63" i="21" s="1"/>
  <c r="CG51" i="21"/>
  <c r="CG38" i="21"/>
  <c r="AI38" i="21"/>
  <c r="AI57" i="21" s="1"/>
  <c r="AI50" i="21"/>
  <c r="AI69" i="21" s="1"/>
  <c r="CG44" i="21"/>
  <c r="CG34" i="21"/>
  <c r="AI47" i="21"/>
  <c r="AI66" i="21" s="1"/>
  <c r="AI42" i="21"/>
  <c r="AI61" i="21" s="1"/>
  <c r="AI34" i="21"/>
  <c r="CG47" i="21"/>
  <c r="AI48" i="21"/>
  <c r="AI67" i="21" s="1"/>
  <c r="AJ44" i="21"/>
  <c r="AJ63" i="21" s="1"/>
  <c r="AJ40" i="21"/>
  <c r="AJ59" i="21" s="1"/>
  <c r="CH50" i="21"/>
  <c r="CH40" i="21"/>
  <c r="AJ45" i="21"/>
  <c r="AJ64" i="21" s="1"/>
  <c r="AJ37" i="21"/>
  <c r="AJ56" i="21" s="1"/>
  <c r="CH42" i="21"/>
  <c r="AJ46" i="21"/>
  <c r="AJ65" i="21" s="1"/>
  <c r="CH47" i="21"/>
  <c r="CH41" i="21"/>
  <c r="AJ43" i="21"/>
  <c r="AJ62" i="21" s="1"/>
  <c r="AJ35" i="21"/>
  <c r="AJ54" i="21" s="1"/>
  <c r="CH46" i="21"/>
  <c r="CH38" i="21"/>
  <c r="CH36" i="21"/>
  <c r="AJ39" i="21"/>
  <c r="AJ58" i="21" s="1"/>
  <c r="CH39" i="21"/>
  <c r="CH49" i="21"/>
  <c r="CH35" i="21"/>
  <c r="AJ48" i="21"/>
  <c r="AJ67" i="21" s="1"/>
  <c r="AJ47" i="21"/>
  <c r="AJ66" i="21" s="1"/>
  <c r="AJ36" i="21"/>
  <c r="AJ55" i="21" s="1"/>
  <c r="CH45" i="21"/>
  <c r="CH48" i="21"/>
  <c r="AJ38" i="21"/>
  <c r="AJ57" i="21" s="1"/>
  <c r="CH51" i="21"/>
  <c r="AJ49" i="21"/>
  <c r="AJ68" i="21" s="1"/>
  <c r="AJ42" i="21"/>
  <c r="AJ61" i="21" s="1"/>
  <c r="CH43" i="21"/>
  <c r="AJ50" i="21"/>
  <c r="AJ69" i="21" s="1"/>
  <c r="AJ41" i="21"/>
  <c r="AJ60" i="21" s="1"/>
  <c r="AJ34" i="21"/>
  <c r="CH44" i="21"/>
  <c r="CH37" i="21"/>
  <c r="AJ51" i="21"/>
  <c r="AJ70" i="21" s="1"/>
  <c r="CH34" i="21"/>
  <c r="AK45" i="21"/>
  <c r="AK64" i="21" s="1"/>
  <c r="AK40" i="21"/>
  <c r="AK59" i="21" s="1"/>
  <c r="CI50" i="21"/>
  <c r="CI44" i="21"/>
  <c r="CI34" i="21"/>
  <c r="AK46" i="21"/>
  <c r="AK65" i="21" s="1"/>
  <c r="AK44" i="21"/>
  <c r="AK63" i="21" s="1"/>
  <c r="CI51" i="21"/>
  <c r="CI40" i="21"/>
  <c r="AK47" i="21"/>
  <c r="AK66" i="21" s="1"/>
  <c r="AK37" i="21"/>
  <c r="AK56" i="21" s="1"/>
  <c r="CI48" i="21"/>
  <c r="CI35" i="21"/>
  <c r="AK39" i="21"/>
  <c r="AK58" i="21" s="1"/>
  <c r="AK36" i="21"/>
  <c r="AK55" i="21" s="1"/>
  <c r="CI45" i="21"/>
  <c r="CI39" i="21"/>
  <c r="AK38" i="21"/>
  <c r="AK57" i="21" s="1"/>
  <c r="CI38" i="21"/>
  <c r="AK48" i="21"/>
  <c r="AK67" i="21" s="1"/>
  <c r="AK43" i="21"/>
  <c r="AK62" i="21" s="1"/>
  <c r="AK35" i="21"/>
  <c r="AK54" i="21" s="1"/>
  <c r="CI42" i="21"/>
  <c r="CI41" i="21"/>
  <c r="CI43" i="21"/>
  <c r="CI36" i="21"/>
  <c r="AK49" i="21"/>
  <c r="AK68" i="21" s="1"/>
  <c r="AK41" i="21"/>
  <c r="AK60" i="21" s="1"/>
  <c r="CI37" i="21"/>
  <c r="AK50" i="21"/>
  <c r="AK69" i="21" s="1"/>
  <c r="AK34" i="21"/>
  <c r="CI47" i="21"/>
  <c r="AK51" i="21"/>
  <c r="AK70" i="21" s="1"/>
  <c r="AK42" i="21"/>
  <c r="AK61" i="21" s="1"/>
  <c r="CI49" i="21"/>
  <c r="CI46" i="21"/>
  <c r="CJ46" i="21"/>
  <c r="CJ41" i="21"/>
  <c r="CJ40" i="21"/>
  <c r="AL45" i="21"/>
  <c r="AL64" i="21" s="1"/>
  <c r="AL38" i="21"/>
  <c r="AL57" i="21" s="1"/>
  <c r="CJ44" i="21"/>
  <c r="CJ35" i="21"/>
  <c r="AL46" i="21"/>
  <c r="AL65" i="21" s="1"/>
  <c r="AL43" i="21"/>
  <c r="AL62" i="21" s="1"/>
  <c r="AL47" i="21"/>
  <c r="AL66" i="21" s="1"/>
  <c r="AL41" i="21"/>
  <c r="AL60" i="21" s="1"/>
  <c r="CJ39" i="21"/>
  <c r="AL48" i="21"/>
  <c r="AL67" i="21" s="1"/>
  <c r="AL36" i="21"/>
  <c r="AL55" i="21" s="1"/>
  <c r="CJ43" i="21"/>
  <c r="AL35" i="21"/>
  <c r="AL54" i="21" s="1"/>
  <c r="AL51" i="21"/>
  <c r="AL70" i="21" s="1"/>
  <c r="CJ50" i="21"/>
  <c r="CJ42" i="21"/>
  <c r="CJ34" i="21"/>
  <c r="CJ51" i="21"/>
  <c r="CJ36" i="21"/>
  <c r="CJ48" i="21"/>
  <c r="AL44" i="21"/>
  <c r="AL63" i="21" s="1"/>
  <c r="AL42" i="21"/>
  <c r="AL61" i="21" s="1"/>
  <c r="CJ38" i="21"/>
  <c r="AL39" i="21"/>
  <c r="AL58" i="21" s="1"/>
  <c r="CJ49" i="21"/>
  <c r="CJ47" i="21"/>
  <c r="AL49" i="21"/>
  <c r="AL68" i="21" s="1"/>
  <c r="AL40" i="21"/>
  <c r="AL59" i="21" s="1"/>
  <c r="AL37" i="21"/>
  <c r="AL56" i="21" s="1"/>
  <c r="CJ45" i="21"/>
  <c r="CJ37" i="21"/>
  <c r="AL50" i="21"/>
  <c r="AL69" i="21" s="1"/>
  <c r="AL34" i="21"/>
  <c r="CK43" i="21"/>
  <c r="CK42" i="21"/>
  <c r="AM45" i="21"/>
  <c r="AM64" i="21" s="1"/>
  <c r="AM39" i="21"/>
  <c r="AM58" i="21" s="1"/>
  <c r="CK44" i="21"/>
  <c r="CK39" i="21"/>
  <c r="AM46" i="21"/>
  <c r="AM65" i="21" s="1"/>
  <c r="AM38" i="21"/>
  <c r="AM57" i="21" s="1"/>
  <c r="AM41" i="21"/>
  <c r="AM60" i="21" s="1"/>
  <c r="AM40" i="21"/>
  <c r="AM59" i="21" s="1"/>
  <c r="CK50" i="21"/>
  <c r="CK41" i="21"/>
  <c r="CK35" i="21"/>
  <c r="AM42" i="21"/>
  <c r="AM61" i="21" s="1"/>
  <c r="AM35" i="21"/>
  <c r="AM54" i="21" s="1"/>
  <c r="AM34" i="21"/>
  <c r="CK46" i="21"/>
  <c r="CK36" i="21"/>
  <c r="CK37" i="21"/>
  <c r="AM47" i="21"/>
  <c r="AM66" i="21" s="1"/>
  <c r="AM37" i="21"/>
  <c r="AM56" i="21" s="1"/>
  <c r="AM43" i="21"/>
  <c r="AM62" i="21" s="1"/>
  <c r="CK51" i="21"/>
  <c r="CK34" i="21"/>
  <c r="CK47" i="21"/>
  <c r="CK45" i="21"/>
  <c r="AM49" i="21"/>
  <c r="AM68" i="21" s="1"/>
  <c r="AM44" i="21"/>
  <c r="AM63" i="21" s="1"/>
  <c r="CK48" i="21"/>
  <c r="CK38" i="21"/>
  <c r="AM50" i="21"/>
  <c r="AM69" i="21" s="1"/>
  <c r="AM48" i="21"/>
  <c r="AM67" i="21" s="1"/>
  <c r="AM36" i="21"/>
  <c r="AM55" i="21" s="1"/>
  <c r="CK49" i="21"/>
  <c r="CK40" i="21"/>
  <c r="AM51" i="21"/>
  <c r="AM70" i="21" s="1"/>
  <c r="AN44" i="21"/>
  <c r="AN38" i="21"/>
  <c r="AN50" i="21"/>
  <c r="AN43" i="21"/>
  <c r="AN35" i="21"/>
  <c r="CL47" i="21"/>
  <c r="CL42" i="21"/>
  <c r="CL48" i="21"/>
  <c r="AN51" i="21"/>
  <c r="AN41" i="21"/>
  <c r="AN36" i="21"/>
  <c r="CL46" i="21"/>
  <c r="CL39" i="21"/>
  <c r="CL38" i="21"/>
  <c r="AN48" i="21"/>
  <c r="AN42" i="21"/>
  <c r="AN34" i="21"/>
  <c r="CL45" i="21"/>
  <c r="CL44" i="21"/>
  <c r="CL35" i="21"/>
  <c r="AN49" i="21"/>
  <c r="CL37" i="21"/>
  <c r="CL36" i="21"/>
  <c r="AN46" i="21"/>
  <c r="AN40" i="21"/>
  <c r="CL51" i="21"/>
  <c r="CL43" i="21"/>
  <c r="CL34" i="21"/>
  <c r="AN47" i="21"/>
  <c r="AN37" i="21"/>
  <c r="CL49" i="21"/>
  <c r="CL41" i="21"/>
  <c r="AN45" i="21"/>
  <c r="AN39" i="21"/>
  <c r="CL50" i="21"/>
  <c r="CL40" i="21"/>
  <c r="CM51" i="21"/>
  <c r="CM43" i="21"/>
  <c r="CM36" i="21"/>
  <c r="AO49" i="21"/>
  <c r="AO39" i="21"/>
  <c r="AO37" i="21"/>
  <c r="CM47" i="21"/>
  <c r="CM42" i="21"/>
  <c r="CM34" i="21"/>
  <c r="AO46" i="21"/>
  <c r="AO42" i="21"/>
  <c r="CM37" i="21"/>
  <c r="CM48" i="21"/>
  <c r="CM38" i="21"/>
  <c r="AO43" i="21"/>
  <c r="AO38" i="21"/>
  <c r="AO41" i="21"/>
  <c r="CM49" i="21"/>
  <c r="CM41" i="21"/>
  <c r="AO44" i="21"/>
  <c r="AO50" i="21"/>
  <c r="CM50" i="21"/>
  <c r="CM44" i="21"/>
  <c r="CM40" i="21"/>
  <c r="AO51" i="21"/>
  <c r="AO45" i="21"/>
  <c r="AO34" i="21"/>
  <c r="CM35" i="21"/>
  <c r="AO48" i="21"/>
  <c r="CM46" i="21"/>
  <c r="CM39" i="21"/>
  <c r="AO47" i="21"/>
  <c r="AO36" i="21"/>
  <c r="AO35" i="21"/>
  <c r="CM45" i="21"/>
  <c r="AO40" i="21"/>
  <c r="AP42" i="21"/>
  <c r="AP43" i="21"/>
  <c r="CN51" i="21"/>
  <c r="CN42" i="21"/>
  <c r="AP45" i="21"/>
  <c r="AP36" i="21"/>
  <c r="CN44" i="21"/>
  <c r="CN41" i="21"/>
  <c r="AP51" i="21"/>
  <c r="AP44" i="21"/>
  <c r="AP35" i="21"/>
  <c r="CN46" i="21"/>
  <c r="AP49" i="21"/>
  <c r="AP40" i="21"/>
  <c r="AP34" i="21"/>
  <c r="CN45" i="21"/>
  <c r="CN35" i="21"/>
  <c r="AP37" i="21"/>
  <c r="CN47" i="21"/>
  <c r="AP38" i="21"/>
  <c r="AP50" i="21"/>
  <c r="CN34" i="21"/>
  <c r="CN40" i="21"/>
  <c r="CN37" i="21"/>
  <c r="AP47" i="21"/>
  <c r="AP41" i="21"/>
  <c r="CN48" i="21"/>
  <c r="CN43" i="21"/>
  <c r="AP39" i="21"/>
  <c r="CN49" i="21"/>
  <c r="CN36" i="21"/>
  <c r="AP46" i="21"/>
  <c r="CN38" i="21"/>
  <c r="AP48" i="21"/>
  <c r="CN39" i="21"/>
  <c r="CN50" i="21"/>
  <c r="CO47" i="21"/>
  <c r="CO41" i="21"/>
  <c r="AQ49" i="21"/>
  <c r="AQ68" i="21" s="1"/>
  <c r="AQ41" i="21"/>
  <c r="AQ60" i="21" s="1"/>
  <c r="AQ35" i="21"/>
  <c r="AQ54" i="21" s="1"/>
  <c r="CO48" i="21"/>
  <c r="CO42" i="21"/>
  <c r="CO37" i="21"/>
  <c r="AQ50" i="21"/>
  <c r="AQ69" i="21" s="1"/>
  <c r="AQ39" i="21"/>
  <c r="AQ58" i="21" s="1"/>
  <c r="CO49" i="21"/>
  <c r="CO39" i="21"/>
  <c r="CO35" i="21"/>
  <c r="AQ44" i="21"/>
  <c r="AQ63" i="21" s="1"/>
  <c r="AQ42" i="21"/>
  <c r="AQ61" i="21" s="1"/>
  <c r="AQ48" i="21"/>
  <c r="AQ67" i="21" s="1"/>
  <c r="CO50" i="21"/>
  <c r="CO43" i="21"/>
  <c r="AQ45" i="21"/>
  <c r="AQ64" i="21" s="1"/>
  <c r="AQ40" i="21"/>
  <c r="AQ59" i="21" s="1"/>
  <c r="CO36" i="21"/>
  <c r="CO51" i="21"/>
  <c r="CO34" i="21"/>
  <c r="AQ46" i="21"/>
  <c r="AQ65" i="21" s="1"/>
  <c r="AQ36" i="21"/>
  <c r="AQ55" i="21" s="1"/>
  <c r="CO44" i="21"/>
  <c r="CO40" i="21"/>
  <c r="AQ51" i="21"/>
  <c r="AQ70" i="21" s="1"/>
  <c r="AQ38" i="21"/>
  <c r="AQ57" i="21" s="1"/>
  <c r="AQ34" i="21"/>
  <c r="AQ37" i="21"/>
  <c r="AQ56" i="21" s="1"/>
  <c r="CO46" i="21"/>
  <c r="CO38" i="21"/>
  <c r="AQ47" i="21"/>
  <c r="AQ66" i="21" s="1"/>
  <c r="AQ43" i="21"/>
  <c r="AQ62" i="21" s="1"/>
  <c r="CO45" i="21"/>
  <c r="AR48" i="21"/>
  <c r="AR67" i="21" s="1"/>
  <c r="AR49" i="21"/>
  <c r="AR68" i="21" s="1"/>
  <c r="AR42" i="21"/>
  <c r="AR61" i="21" s="1"/>
  <c r="AR34" i="21"/>
  <c r="CP45" i="21"/>
  <c r="CP39" i="21"/>
  <c r="AR50" i="21"/>
  <c r="AR69" i="21" s="1"/>
  <c r="AR41" i="21"/>
  <c r="AR60" i="21" s="1"/>
  <c r="AR36" i="21"/>
  <c r="AR55" i="21" s="1"/>
  <c r="CP47" i="21"/>
  <c r="CP41" i="21"/>
  <c r="CP35" i="21"/>
  <c r="AR51" i="21"/>
  <c r="AR70" i="21" s="1"/>
  <c r="AR39" i="21"/>
  <c r="AR58" i="21" s="1"/>
  <c r="CP48" i="21"/>
  <c r="CP37" i="21"/>
  <c r="AR38" i="21"/>
  <c r="AR57" i="21" s="1"/>
  <c r="CP44" i="21"/>
  <c r="AR47" i="21"/>
  <c r="AR66" i="21" s="1"/>
  <c r="AR44" i="21"/>
  <c r="AR63" i="21" s="1"/>
  <c r="AR40" i="21"/>
  <c r="AR59" i="21" s="1"/>
  <c r="CP49" i="21"/>
  <c r="CP43" i="21"/>
  <c r="AR37" i="21"/>
  <c r="AR56" i="21" s="1"/>
  <c r="CP42" i="21"/>
  <c r="CP34" i="21"/>
  <c r="CP51" i="21"/>
  <c r="CP36" i="21"/>
  <c r="AR35" i="21"/>
  <c r="AR54" i="21" s="1"/>
  <c r="CP46" i="21"/>
  <c r="AR45" i="21"/>
  <c r="AR64" i="21" s="1"/>
  <c r="CP50" i="21"/>
  <c r="AR46" i="21"/>
  <c r="AR65" i="21" s="1"/>
  <c r="CP40" i="21"/>
  <c r="AR43" i="21"/>
  <c r="AR62" i="21" s="1"/>
  <c r="CP38" i="21"/>
  <c r="AS44" i="21"/>
  <c r="CQ48" i="21"/>
  <c r="CQ35" i="21"/>
  <c r="AS48" i="21"/>
  <c r="AS43" i="21"/>
  <c r="AS35" i="21"/>
  <c r="CQ46" i="21"/>
  <c r="CQ39" i="21"/>
  <c r="CQ49" i="21"/>
  <c r="AS49" i="21"/>
  <c r="AS42" i="21"/>
  <c r="AS36" i="21"/>
  <c r="CQ45" i="21"/>
  <c r="CQ41" i="21"/>
  <c r="CQ36" i="21"/>
  <c r="AS50" i="21"/>
  <c r="AS39" i="21"/>
  <c r="AS37" i="21"/>
  <c r="CQ47" i="21"/>
  <c r="CQ37" i="21"/>
  <c r="AS45" i="21"/>
  <c r="CQ43" i="21"/>
  <c r="AS51" i="21"/>
  <c r="AS34" i="21"/>
  <c r="CQ42" i="21"/>
  <c r="CQ38" i="21"/>
  <c r="AS41" i="21"/>
  <c r="AS46" i="21"/>
  <c r="AS38" i="21"/>
  <c r="CQ50" i="21"/>
  <c r="CQ44" i="21"/>
  <c r="CQ34" i="21"/>
  <c r="AS47" i="21"/>
  <c r="AS40" i="21"/>
  <c r="CQ51" i="21"/>
  <c r="CQ40" i="21"/>
  <c r="AT49" i="21"/>
  <c r="AT47" i="21"/>
  <c r="AT38" i="21"/>
  <c r="CR46" i="21"/>
  <c r="CR37" i="21"/>
  <c r="AT50" i="21"/>
  <c r="AT40" i="21"/>
  <c r="AT34" i="21"/>
  <c r="CR45" i="21"/>
  <c r="CR39" i="21"/>
  <c r="CR49" i="21"/>
  <c r="AT51" i="21"/>
  <c r="AT41" i="21"/>
  <c r="CR44" i="21"/>
  <c r="CR38" i="21"/>
  <c r="AT45" i="21"/>
  <c r="AT42" i="21"/>
  <c r="CR50" i="21"/>
  <c r="CR43" i="21"/>
  <c r="CR36" i="21"/>
  <c r="AT46" i="21"/>
  <c r="AT36" i="21"/>
  <c r="CR51" i="21"/>
  <c r="CR42" i="21"/>
  <c r="CR35" i="21"/>
  <c r="AT48" i="21"/>
  <c r="AT35" i="21"/>
  <c r="CR48" i="21"/>
  <c r="CR41" i="21"/>
  <c r="CR34" i="21"/>
  <c r="AT37" i="21"/>
  <c r="AT44" i="21"/>
  <c r="AT39" i="21"/>
  <c r="CR47" i="21"/>
  <c r="CR40" i="21"/>
  <c r="AT43" i="21"/>
  <c r="CS43" i="21"/>
  <c r="CS38" i="21"/>
  <c r="AU45" i="21"/>
  <c r="AU41" i="21"/>
  <c r="CS40" i="21"/>
  <c r="AU35" i="21"/>
  <c r="CS50" i="21"/>
  <c r="CS45" i="21"/>
  <c r="CS37" i="21"/>
  <c r="AU42" i="21"/>
  <c r="CS46" i="21"/>
  <c r="CS41" i="21"/>
  <c r="CS35" i="21"/>
  <c r="AU48" i="21"/>
  <c r="AU38" i="21"/>
  <c r="AU37" i="21"/>
  <c r="AU34" i="21"/>
  <c r="CS51" i="21"/>
  <c r="CS36" i="21"/>
  <c r="CS34" i="21"/>
  <c r="AU43" i="21"/>
  <c r="AU36" i="21"/>
  <c r="AU39" i="21"/>
  <c r="CS47" i="21"/>
  <c r="AU49" i="21"/>
  <c r="AU47" i="21"/>
  <c r="AU44" i="21"/>
  <c r="CS48" i="21"/>
  <c r="CS39" i="21"/>
  <c r="AU50" i="21"/>
  <c r="CS49" i="21"/>
  <c r="CS42" i="21"/>
  <c r="AU51" i="21"/>
  <c r="AU40" i="21"/>
  <c r="CS44" i="21"/>
  <c r="AU46" i="21"/>
  <c r="CT45" i="21"/>
  <c r="CT36" i="21"/>
  <c r="AV49" i="21"/>
  <c r="AV68" i="21" s="1"/>
  <c r="AV37" i="21"/>
  <c r="AV56" i="21" s="1"/>
  <c r="AV41" i="21"/>
  <c r="AV60" i="21" s="1"/>
  <c r="AV48" i="21"/>
  <c r="AV67" i="21" s="1"/>
  <c r="CT51" i="21"/>
  <c r="CT44" i="21"/>
  <c r="CT35" i="21"/>
  <c r="AV46" i="21"/>
  <c r="AV65" i="21" s="1"/>
  <c r="AV43" i="21"/>
  <c r="AV62" i="21" s="1"/>
  <c r="CT40" i="21"/>
  <c r="CT49" i="21"/>
  <c r="CT39" i="21"/>
  <c r="CT34" i="21"/>
  <c r="AV47" i="21"/>
  <c r="AV66" i="21" s="1"/>
  <c r="AV42" i="21"/>
  <c r="AV61" i="21" s="1"/>
  <c r="CT46" i="21"/>
  <c r="CT50" i="21"/>
  <c r="CT37" i="21"/>
  <c r="AV45" i="21"/>
  <c r="AV64" i="21" s="1"/>
  <c r="AV40" i="21"/>
  <c r="AV59" i="21" s="1"/>
  <c r="AV34" i="21"/>
  <c r="CT48" i="21"/>
  <c r="CT42" i="21"/>
  <c r="AV44" i="21"/>
  <c r="AV63" i="21" s="1"/>
  <c r="CT47" i="21"/>
  <c r="CT41" i="21"/>
  <c r="AV50" i="21"/>
  <c r="AV69" i="21" s="1"/>
  <c r="AV35" i="21"/>
  <c r="AV54" i="21" s="1"/>
  <c r="CT43" i="21"/>
  <c r="CT38" i="21"/>
  <c r="AV51" i="21"/>
  <c r="AV70" i="21" s="1"/>
  <c r="AV39" i="21"/>
  <c r="AV58" i="21" s="1"/>
  <c r="AV36" i="21"/>
  <c r="AV55" i="21" s="1"/>
  <c r="AV38" i="21"/>
  <c r="AV57" i="21" s="1"/>
  <c r="CU46" i="21"/>
  <c r="AW47" i="21"/>
  <c r="AW42" i="21"/>
  <c r="AW40" i="21"/>
  <c r="CU51" i="21"/>
  <c r="CU43" i="21"/>
  <c r="CU35" i="21"/>
  <c r="AW48" i="21"/>
  <c r="CU47" i="21"/>
  <c r="CU38" i="21"/>
  <c r="CU36" i="21"/>
  <c r="AW49" i="21"/>
  <c r="CU48" i="21"/>
  <c r="CU37" i="21"/>
  <c r="CU34" i="21"/>
  <c r="AW43" i="21"/>
  <c r="AW38" i="21"/>
  <c r="CU49" i="21"/>
  <c r="CU42" i="21"/>
  <c r="AW44" i="21"/>
  <c r="AW37" i="21"/>
  <c r="AW35" i="21"/>
  <c r="CU50" i="21"/>
  <c r="CU41" i="21"/>
  <c r="AW50" i="21"/>
  <c r="AW45" i="21"/>
  <c r="CU44" i="21"/>
  <c r="CU40" i="21"/>
  <c r="AW46" i="21"/>
  <c r="AW41" i="21"/>
  <c r="CU45" i="21"/>
  <c r="CU39" i="21"/>
  <c r="AW51" i="21"/>
  <c r="AW36" i="21"/>
  <c r="AW34" i="21"/>
  <c r="AW39" i="21"/>
  <c r="AX37" i="21"/>
  <c r="AX42" i="21"/>
  <c r="CV38" i="21"/>
  <c r="AX49" i="21"/>
  <c r="AX40" i="21"/>
  <c r="AX35" i="21"/>
  <c r="CV45" i="21"/>
  <c r="CV40" i="21"/>
  <c r="AX46" i="21"/>
  <c r="AX43" i="21"/>
  <c r="AX36" i="21"/>
  <c r="CV46" i="21"/>
  <c r="CV37" i="21"/>
  <c r="AX44" i="21"/>
  <c r="CV43" i="21"/>
  <c r="CV35" i="21"/>
  <c r="CV47" i="21"/>
  <c r="AX48" i="21"/>
  <c r="CV36" i="21"/>
  <c r="AX47" i="21"/>
  <c r="AX39" i="21"/>
  <c r="CV48" i="21"/>
  <c r="AX50" i="21"/>
  <c r="AX41" i="21"/>
  <c r="CV49" i="21"/>
  <c r="CV39" i="21"/>
  <c r="CV34" i="21"/>
  <c r="AX45" i="21"/>
  <c r="CV50" i="21"/>
  <c r="CV42" i="21"/>
  <c r="AX38" i="21"/>
  <c r="CV51" i="21"/>
  <c r="CV41" i="21"/>
  <c r="AX51" i="21"/>
  <c r="AX34" i="21"/>
  <c r="CV44" i="21"/>
  <c r="AY43" i="21"/>
  <c r="CW37" i="21"/>
  <c r="CW42" i="21"/>
  <c r="AY40" i="21"/>
  <c r="AY49" i="21"/>
  <c r="CW43" i="21"/>
  <c r="CW46" i="21"/>
  <c r="AY48" i="21"/>
  <c r="CW36" i="21"/>
  <c r="CW45" i="21"/>
  <c r="AY39" i="21"/>
  <c r="AY47" i="21"/>
  <c r="CW44" i="21"/>
  <c r="AY34" i="21"/>
  <c r="AY44" i="21"/>
  <c r="AY37" i="21"/>
  <c r="AY38" i="21"/>
  <c r="CW40" i="21"/>
  <c r="AY35" i="21"/>
  <c r="AY42" i="21"/>
  <c r="AY51" i="21"/>
  <c r="CW34" i="21"/>
  <c r="CW51" i="21"/>
  <c r="AY36" i="21"/>
  <c r="AY46" i="21"/>
  <c r="CW38" i="21"/>
  <c r="CW41" i="21"/>
  <c r="CW50" i="21"/>
  <c r="AY41" i="21"/>
  <c r="AY45" i="21"/>
  <c r="CW39" i="21"/>
  <c r="CW49" i="21"/>
  <c r="CW35" i="21"/>
  <c r="CW48" i="21"/>
  <c r="CW47" i="21"/>
  <c r="AY50" i="21"/>
  <c r="AZ48" i="21"/>
  <c r="AZ49" i="21"/>
  <c r="AZ50" i="21"/>
  <c r="AZ44" i="21"/>
  <c r="AZ47" i="21"/>
  <c r="AZ45" i="21"/>
  <c r="AZ51" i="21"/>
  <c r="AZ43" i="21"/>
  <c r="AZ46" i="21"/>
  <c r="AZ40" i="21"/>
  <c r="AZ42" i="21"/>
  <c r="AZ39" i="21"/>
  <c r="AZ41" i="21"/>
  <c r="AZ38" i="21"/>
  <c r="AZ37" i="21"/>
  <c r="AZ36" i="21"/>
  <c r="AZ34" i="21"/>
  <c r="AZ35" i="21"/>
  <c r="BA33" i="21"/>
  <c r="CX49" i="21"/>
  <c r="CX50" i="21"/>
  <c r="CX51" i="21"/>
  <c r="CX48" i="21"/>
  <c r="CX45" i="21"/>
  <c r="CX46" i="21"/>
  <c r="CX47" i="21"/>
  <c r="CX44" i="21"/>
  <c r="CX42" i="21"/>
  <c r="CX40" i="21"/>
  <c r="CX38" i="21"/>
  <c r="CX43" i="21"/>
  <c r="CX39" i="21"/>
  <c r="CX41" i="21"/>
  <c r="CX34" i="21"/>
  <c r="CX37" i="21"/>
  <c r="CX35" i="21"/>
  <c r="CX36" i="21"/>
  <c r="CY33" i="21"/>
  <c r="CJ40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G51" i="9"/>
  <c r="CC51" i="9"/>
  <c r="BY51" i="9"/>
  <c r="BU51" i="9"/>
  <c r="BU70" i="9" s="1"/>
  <c r="BQ51" i="9"/>
  <c r="BQ70" i="9" s="1"/>
  <c r="BM51" i="9"/>
  <c r="BM70" i="9" s="1"/>
  <c r="BI51" i="9"/>
  <c r="BI70" i="9" s="1"/>
  <c r="DE50" i="9"/>
  <c r="DA50" i="9"/>
  <c r="CW50" i="9"/>
  <c r="CS50" i="9"/>
  <c r="CO50" i="9"/>
  <c r="CK50" i="9"/>
  <c r="CG50" i="9"/>
  <c r="CC50" i="9"/>
  <c r="CC50" i="15" s="1"/>
  <c r="BY50" i="9"/>
  <c r="BY50" i="15" s="1"/>
  <c r="CU50" i="3" s="1"/>
  <c r="BU50" i="9"/>
  <c r="BQ50" i="9"/>
  <c r="BM50" i="9"/>
  <c r="BI50" i="9"/>
  <c r="DE49" i="9"/>
  <c r="DA49" i="9"/>
  <c r="CW49" i="9"/>
  <c r="CS49" i="9"/>
  <c r="CO49" i="9"/>
  <c r="CK49" i="9"/>
  <c r="CG49" i="9"/>
  <c r="CC49" i="9"/>
  <c r="CC49" i="15" s="1"/>
  <c r="BY49" i="9"/>
  <c r="BY49" i="15" s="1"/>
  <c r="CU49" i="3" s="1"/>
  <c r="BU49" i="9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O51" i="9"/>
  <c r="BO70" i="9" s="1"/>
  <c r="BK51" i="9"/>
  <c r="BK70" i="9" s="1"/>
  <c r="DG50" i="9"/>
  <c r="DC50" i="9"/>
  <c r="CY50" i="9"/>
  <c r="CU50" i="9"/>
  <c r="CQ50" i="9"/>
  <c r="CM50" i="9"/>
  <c r="CI50" i="9"/>
  <c r="CE50" i="9"/>
  <c r="CE50" i="15" s="1"/>
  <c r="CA50" i="9"/>
  <c r="CA50" i="15" s="1"/>
  <c r="BW50" i="9"/>
  <c r="BS50" i="9"/>
  <c r="BO50" i="9"/>
  <c r="BK50" i="9"/>
  <c r="DG49" i="9"/>
  <c r="DC49" i="9"/>
  <c r="CY49" i="9"/>
  <c r="CU49" i="9"/>
  <c r="CQ49" i="9"/>
  <c r="CM49" i="9"/>
  <c r="CI49" i="9"/>
  <c r="CE49" i="9"/>
  <c r="CA49" i="9"/>
  <c r="CA49" i="15" s="1"/>
  <c r="BW49" i="9"/>
  <c r="BS49" i="9"/>
  <c r="BS49" i="15" s="1"/>
  <c r="CO49" i="3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BZ51" i="9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H50" i="9"/>
  <c r="CD50" i="9"/>
  <c r="CD50" i="15" s="1"/>
  <c r="BZ50" i="9"/>
  <c r="BZ50" i="15" s="1"/>
  <c r="BV50" i="9"/>
  <c r="BR50" i="9"/>
  <c r="BN50" i="9"/>
  <c r="BJ50" i="9"/>
  <c r="DF49" i="9"/>
  <c r="DB49" i="9"/>
  <c r="CX49" i="9"/>
  <c r="CT49" i="9"/>
  <c r="CP49" i="9"/>
  <c r="CL49" i="9"/>
  <c r="CH49" i="9"/>
  <c r="CD49" i="9"/>
  <c r="CD49" i="15" s="1"/>
  <c r="BZ49" i="9"/>
  <c r="BZ49" i="15" s="1"/>
  <c r="BV49" i="9"/>
  <c r="BR49" i="9"/>
  <c r="BN49" i="9"/>
  <c r="BJ49" i="9"/>
  <c r="DF48" i="9"/>
  <c r="DB48" i="9"/>
  <c r="CX48" i="9"/>
  <c r="CT48" i="9"/>
  <c r="CV51" i="9"/>
  <c r="CF51" i="9"/>
  <c r="BP51" i="9"/>
  <c r="BP70" i="9" s="1"/>
  <c r="CZ50" i="9"/>
  <c r="CJ50" i="9"/>
  <c r="BT50" i="9"/>
  <c r="DD49" i="9"/>
  <c r="CN49" i="9"/>
  <c r="BX49" i="9"/>
  <c r="BL49" i="9"/>
  <c r="DD48" i="9"/>
  <c r="CV48" i="9"/>
  <c r="CP48" i="9"/>
  <c r="CL48" i="9"/>
  <c r="CH48" i="9"/>
  <c r="CH48" i="15" s="1"/>
  <c r="CD48" i="9"/>
  <c r="CD48" i="15" s="1"/>
  <c r="BZ48" i="9"/>
  <c r="BZ48" i="15" s="1"/>
  <c r="BV48" i="9"/>
  <c r="BR48" i="9"/>
  <c r="BN48" i="9"/>
  <c r="BJ48" i="9"/>
  <c r="DF47" i="9"/>
  <c r="DB47" i="9"/>
  <c r="CX47" i="9"/>
  <c r="CT47" i="9"/>
  <c r="CP47" i="9"/>
  <c r="CL47" i="9"/>
  <c r="CH47" i="9"/>
  <c r="CD47" i="9"/>
  <c r="CD47" i="15" s="1"/>
  <c r="BZ47" i="9"/>
  <c r="BZ47" i="15" s="1"/>
  <c r="BV47" i="9"/>
  <c r="BR47" i="9"/>
  <c r="BN47" i="9"/>
  <c r="BJ47" i="9"/>
  <c r="DF46" i="9"/>
  <c r="DB46" i="9"/>
  <c r="CX46" i="9"/>
  <c r="CT46" i="9"/>
  <c r="CP46" i="9"/>
  <c r="CL46" i="9"/>
  <c r="CH46" i="9"/>
  <c r="CD46" i="9"/>
  <c r="CD46" i="15" s="1"/>
  <c r="BZ46" i="9"/>
  <c r="BZ46" i="15" s="1"/>
  <c r="BV46" i="9"/>
  <c r="BR46" i="9"/>
  <c r="BN46" i="9"/>
  <c r="BJ46" i="9"/>
  <c r="DF45" i="9"/>
  <c r="DB45" i="9"/>
  <c r="CX45" i="9"/>
  <c r="CT45" i="9"/>
  <c r="CP45" i="9"/>
  <c r="CL45" i="9"/>
  <c r="CH45" i="9"/>
  <c r="CD45" i="9"/>
  <c r="CD45" i="15" s="1"/>
  <c r="BZ45" i="9"/>
  <c r="BZ45" i="15" s="1"/>
  <c r="BV45" i="9"/>
  <c r="BR45" i="9"/>
  <c r="BN45" i="9"/>
  <c r="BJ45" i="9"/>
  <c r="DF44" i="9"/>
  <c r="DB44" i="9"/>
  <c r="CX44" i="9"/>
  <c r="CT44" i="9"/>
  <c r="CP44" i="9"/>
  <c r="CL44" i="9"/>
  <c r="CH44" i="9"/>
  <c r="CH44" i="15" s="1"/>
  <c r="CD44" i="9"/>
  <c r="CD44" i="15" s="1"/>
  <c r="BZ44" i="9"/>
  <c r="BZ44" i="15" s="1"/>
  <c r="BV44" i="9"/>
  <c r="BR44" i="9"/>
  <c r="BN44" i="9"/>
  <c r="BJ44" i="9"/>
  <c r="DF43" i="9"/>
  <c r="DB43" i="9"/>
  <c r="CX43" i="9"/>
  <c r="CT43" i="9"/>
  <c r="CP43" i="9"/>
  <c r="CL43" i="9"/>
  <c r="CH43" i="9"/>
  <c r="CD43" i="9"/>
  <c r="BZ43" i="9"/>
  <c r="BZ43" i="15" s="1"/>
  <c r="BV43" i="9"/>
  <c r="BR43" i="9"/>
  <c r="BN43" i="9"/>
  <c r="CR51" i="9"/>
  <c r="CB51" i="9"/>
  <c r="BL51" i="9"/>
  <c r="BL70" i="9" s="1"/>
  <c r="CV50" i="9"/>
  <c r="CF50" i="9"/>
  <c r="BP50" i="9"/>
  <c r="CZ49" i="9"/>
  <c r="CJ49" i="9"/>
  <c r="BT49" i="9"/>
  <c r="BI49" i="9"/>
  <c r="DA48" i="9"/>
  <c r="CS48" i="9"/>
  <c r="CO48" i="9"/>
  <c r="CK48" i="9"/>
  <c r="CG48" i="9"/>
  <c r="CG48" i="15" s="1"/>
  <c r="CC48" i="9"/>
  <c r="CC48" i="15" s="1"/>
  <c r="BY48" i="9"/>
  <c r="BY48" i="15" s="1"/>
  <c r="CU48" i="3" s="1"/>
  <c r="BU48" i="9"/>
  <c r="BQ48" i="9"/>
  <c r="BM48" i="9"/>
  <c r="BI48" i="9"/>
  <c r="DE47" i="9"/>
  <c r="DA47" i="9"/>
  <c r="CW47" i="9"/>
  <c r="CS47" i="9"/>
  <c r="CO47" i="9"/>
  <c r="CK47" i="9"/>
  <c r="CG47" i="9"/>
  <c r="CG47" i="15" s="1"/>
  <c r="CC47" i="9"/>
  <c r="CC47" i="15" s="1"/>
  <c r="BY47" i="9"/>
  <c r="BY47" i="15" s="1"/>
  <c r="CU47" i="3" s="1"/>
  <c r="BU47" i="9"/>
  <c r="BQ47" i="9"/>
  <c r="BM47" i="9"/>
  <c r="BI47" i="9"/>
  <c r="DE46" i="9"/>
  <c r="DA46" i="9"/>
  <c r="CW46" i="9"/>
  <c r="CS46" i="9"/>
  <c r="CO46" i="9"/>
  <c r="CK46" i="9"/>
  <c r="CG46" i="9"/>
  <c r="CC46" i="9"/>
  <c r="CC46" i="15" s="1"/>
  <c r="BY46" i="9"/>
  <c r="BY46" i="15" s="1"/>
  <c r="CU46" i="3" s="1"/>
  <c r="BU46" i="9"/>
  <c r="BQ46" i="9"/>
  <c r="BM46" i="9"/>
  <c r="BI46" i="9"/>
  <c r="DE45" i="9"/>
  <c r="DA45" i="9"/>
  <c r="CW45" i="9"/>
  <c r="CS45" i="9"/>
  <c r="CO45" i="9"/>
  <c r="CK45" i="9"/>
  <c r="CG45" i="9"/>
  <c r="CG45" i="15" s="1"/>
  <c r="CC45" i="9"/>
  <c r="CC45" i="15" s="1"/>
  <c r="BY45" i="9"/>
  <c r="BY45" i="15" s="1"/>
  <c r="CU45" i="3" s="1"/>
  <c r="BU45" i="9"/>
  <c r="BQ45" i="9"/>
  <c r="BM45" i="9"/>
  <c r="BI45" i="9"/>
  <c r="DE44" i="9"/>
  <c r="DA44" i="9"/>
  <c r="CW44" i="9"/>
  <c r="CS44" i="9"/>
  <c r="CO44" i="9"/>
  <c r="CK44" i="9"/>
  <c r="CG44" i="9"/>
  <c r="CC44" i="9"/>
  <c r="BY44" i="9"/>
  <c r="BY44" i="15" s="1"/>
  <c r="CU44" i="3" s="1"/>
  <c r="BU44" i="9"/>
  <c r="BQ44" i="9"/>
  <c r="DD51" i="9"/>
  <c r="CN51" i="9"/>
  <c r="BX51" i="9"/>
  <c r="BX70" i="9" s="1"/>
  <c r="BH51" i="9"/>
  <c r="BH70" i="9" s="1"/>
  <c r="CR50" i="9"/>
  <c r="CB50" i="9"/>
  <c r="CB50" i="15" s="1"/>
  <c r="BL50" i="9"/>
  <c r="CV49" i="9"/>
  <c r="CF49" i="9"/>
  <c r="CF49" i="15" s="1"/>
  <c r="BP49" i="9"/>
  <c r="BH49" i="9"/>
  <c r="BH68" i="9" s="1"/>
  <c r="CZ48" i="9"/>
  <c r="CR48" i="9"/>
  <c r="CN48" i="9"/>
  <c r="CJ48" i="9"/>
  <c r="CF48" i="9"/>
  <c r="CF48" i="15" s="1"/>
  <c r="CB48" i="9"/>
  <c r="CB48" i="15" s="1"/>
  <c r="BX48" i="9"/>
  <c r="BT48" i="9"/>
  <c r="BP48" i="9"/>
  <c r="BL48" i="9"/>
  <c r="BH48" i="9"/>
  <c r="BH67" i="9" s="1"/>
  <c r="DD47" i="9"/>
  <c r="CZ47" i="9"/>
  <c r="CV47" i="9"/>
  <c r="CR47" i="9"/>
  <c r="CN47" i="9"/>
  <c r="CJ47" i="9"/>
  <c r="CF47" i="9"/>
  <c r="CF47" i="15" s="1"/>
  <c r="CB47" i="9"/>
  <c r="CB47" i="15" s="1"/>
  <c r="BX47" i="9"/>
  <c r="BT47" i="9"/>
  <c r="BP47" i="9"/>
  <c r="BL47" i="9"/>
  <c r="BH47" i="9"/>
  <c r="BH66" i="9" s="1"/>
  <c r="DD46" i="9"/>
  <c r="CZ46" i="9"/>
  <c r="CV46" i="9"/>
  <c r="CR46" i="9"/>
  <c r="CN46" i="9"/>
  <c r="CJ46" i="9"/>
  <c r="CJ46" i="15" s="1"/>
  <c r="CF46" i="9"/>
  <c r="CF46" i="15" s="1"/>
  <c r="CB46" i="9"/>
  <c r="CB46" i="15" s="1"/>
  <c r="BX46" i="9"/>
  <c r="BT46" i="9"/>
  <c r="BP46" i="9"/>
  <c r="BL46" i="9"/>
  <c r="BH46" i="9"/>
  <c r="BH65" i="9" s="1"/>
  <c r="DD45" i="9"/>
  <c r="CZ45" i="9"/>
  <c r="CV45" i="9"/>
  <c r="CR45" i="9"/>
  <c r="CN45" i="9"/>
  <c r="CJ45" i="9"/>
  <c r="CJ45" i="15" s="1"/>
  <c r="CF45" i="9"/>
  <c r="CF45" i="15" s="1"/>
  <c r="CB45" i="9"/>
  <c r="CB45" i="15" s="1"/>
  <c r="BX45" i="9"/>
  <c r="BX64" i="9" s="1"/>
  <c r="BT45" i="9"/>
  <c r="BP45" i="9"/>
  <c r="BL45" i="9"/>
  <c r="BH45" i="9"/>
  <c r="BH64" i="9" s="1"/>
  <c r="DD44" i="9"/>
  <c r="CZ44" i="9"/>
  <c r="CV44" i="9"/>
  <c r="CR44" i="9"/>
  <c r="CN44" i="9"/>
  <c r="CJ44" i="9"/>
  <c r="CF44" i="9"/>
  <c r="CF44" i="15" s="1"/>
  <c r="CB44" i="9"/>
  <c r="CB44" i="15" s="1"/>
  <c r="BX44" i="9"/>
  <c r="BX63" i="9" s="1"/>
  <c r="BT44" i="9"/>
  <c r="BP44" i="9"/>
  <c r="BL44" i="9"/>
  <c r="BH44" i="9"/>
  <c r="BH63" i="9" s="1"/>
  <c r="DD43" i="9"/>
  <c r="CZ43" i="9"/>
  <c r="CV43" i="9"/>
  <c r="CR43" i="9"/>
  <c r="CN43" i="9"/>
  <c r="CJ43" i="9"/>
  <c r="CJ43" i="15" s="1"/>
  <c r="CF43" i="9"/>
  <c r="CB43" i="9"/>
  <c r="CB43" i="15" s="1"/>
  <c r="BX43" i="9"/>
  <c r="CZ51" i="9"/>
  <c r="CJ51" i="9"/>
  <c r="BT51" i="9"/>
  <c r="BT70" i="9" s="1"/>
  <c r="DD50" i="9"/>
  <c r="CN50" i="9"/>
  <c r="BX50" i="9"/>
  <c r="BH50" i="9"/>
  <c r="BH69" i="9" s="1"/>
  <c r="CR49" i="9"/>
  <c r="CB49" i="9"/>
  <c r="CB49" i="15" s="1"/>
  <c r="BM49" i="9"/>
  <c r="DE48" i="9"/>
  <c r="CW48" i="9"/>
  <c r="CQ48" i="9"/>
  <c r="CM48" i="9"/>
  <c r="CI48" i="9"/>
  <c r="CE48" i="9"/>
  <c r="CE48" i="15" s="1"/>
  <c r="CA48" i="9"/>
  <c r="CA48" i="15" s="1"/>
  <c r="BW48" i="9"/>
  <c r="BS48" i="9"/>
  <c r="BO48" i="9"/>
  <c r="BK48" i="9"/>
  <c r="DG47" i="9"/>
  <c r="DC47" i="9"/>
  <c r="CY47" i="9"/>
  <c r="CU47" i="9"/>
  <c r="CQ47" i="9"/>
  <c r="CM47" i="9"/>
  <c r="CI47" i="9"/>
  <c r="CE47" i="9"/>
  <c r="CE47" i="15" s="1"/>
  <c r="CA47" i="9"/>
  <c r="CA47" i="15" s="1"/>
  <c r="BW47" i="9"/>
  <c r="BS47" i="9"/>
  <c r="BS47" i="15" s="1"/>
  <c r="CO47" i="3" s="1"/>
  <c r="BO47" i="9"/>
  <c r="BK47" i="9"/>
  <c r="DG46" i="9"/>
  <c r="DC46" i="9"/>
  <c r="CY46" i="9"/>
  <c r="CU46" i="9"/>
  <c r="CQ46" i="9"/>
  <c r="CM46" i="9"/>
  <c r="CI46" i="9"/>
  <c r="CE46" i="9"/>
  <c r="CE46" i="15" s="1"/>
  <c r="CA46" i="9"/>
  <c r="CA46" i="15" s="1"/>
  <c r="BW46" i="9"/>
  <c r="BS46" i="9"/>
  <c r="BS46" i="15" s="1"/>
  <c r="CO46" i="3" s="1"/>
  <c r="BO46" i="9"/>
  <c r="BK46" i="9"/>
  <c r="DG45" i="9"/>
  <c r="DC45" i="9"/>
  <c r="CY45" i="9"/>
  <c r="CU45" i="9"/>
  <c r="CQ45" i="9"/>
  <c r="CM45" i="9"/>
  <c r="CI45" i="9"/>
  <c r="CI45" i="15" s="1"/>
  <c r="CE45" i="9"/>
  <c r="CA45" i="9"/>
  <c r="CA45" i="15" s="1"/>
  <c r="BW45" i="9"/>
  <c r="BS45" i="9"/>
  <c r="BS45" i="15" s="1"/>
  <c r="CO45" i="3" s="1"/>
  <c r="BO45" i="9"/>
  <c r="BK45" i="9"/>
  <c r="DG44" i="9"/>
  <c r="DC44" i="9"/>
  <c r="CY44" i="9"/>
  <c r="CU44" i="9"/>
  <c r="CQ44" i="9"/>
  <c r="CM44" i="9"/>
  <c r="CI44" i="9"/>
  <c r="CE44" i="9"/>
  <c r="CE44" i="15" s="1"/>
  <c r="CA44" i="9"/>
  <c r="BW44" i="9"/>
  <c r="BS44" i="9"/>
  <c r="BS44" i="15" s="1"/>
  <c r="CO44" i="3" s="1"/>
  <c r="BO44" i="9"/>
  <c r="BK44" i="9"/>
  <c r="DG43" i="9"/>
  <c r="DC43" i="9"/>
  <c r="DE43" i="9"/>
  <c r="CU43" i="9"/>
  <c r="CM43" i="9"/>
  <c r="CE43" i="9"/>
  <c r="CE43" i="15" s="1"/>
  <c r="BW43" i="9"/>
  <c r="BQ43" i="9"/>
  <c r="BL43" i="9"/>
  <c r="BH43" i="9"/>
  <c r="BH62" i="9" s="1"/>
  <c r="DD42" i="9"/>
  <c r="CZ42" i="9"/>
  <c r="CV42" i="9"/>
  <c r="CR42" i="9"/>
  <c r="CN42" i="9"/>
  <c r="CJ42" i="9"/>
  <c r="CJ42" i="15" s="1"/>
  <c r="CF42" i="9"/>
  <c r="CF42" i="15" s="1"/>
  <c r="CB42" i="9"/>
  <c r="CB42" i="15" s="1"/>
  <c r="BX42" i="9"/>
  <c r="BT42" i="9"/>
  <c r="BP42" i="9"/>
  <c r="BL42" i="9"/>
  <c r="BH42" i="9"/>
  <c r="BH61" i="9" s="1"/>
  <c r="DD41" i="9"/>
  <c r="CZ41" i="9"/>
  <c r="CV41" i="9"/>
  <c r="CR41" i="9"/>
  <c r="CN41" i="9"/>
  <c r="CJ41" i="9"/>
  <c r="CF41" i="9"/>
  <c r="CF41" i="15" s="1"/>
  <c r="CB41" i="9"/>
  <c r="BX41" i="9"/>
  <c r="BT41" i="9"/>
  <c r="BP41" i="9"/>
  <c r="BL41" i="9"/>
  <c r="BH41" i="9"/>
  <c r="BH60" i="9" s="1"/>
  <c r="DD40" i="9"/>
  <c r="CZ40" i="9"/>
  <c r="CV40" i="9"/>
  <c r="CR40" i="9"/>
  <c r="CN40" i="9"/>
  <c r="CJ40" i="9"/>
  <c r="CF40" i="9"/>
  <c r="CF40" i="15" s="1"/>
  <c r="CB40" i="9"/>
  <c r="CB40" i="15" s="1"/>
  <c r="BX40" i="9"/>
  <c r="BT40" i="9"/>
  <c r="BP40" i="9"/>
  <c r="BL40" i="9"/>
  <c r="BH40" i="9"/>
  <c r="BH59" i="9" s="1"/>
  <c r="DD39" i="9"/>
  <c r="CZ39" i="9"/>
  <c r="CV39" i="9"/>
  <c r="CR39" i="9"/>
  <c r="CN39" i="9"/>
  <c r="CJ39" i="9"/>
  <c r="CF39" i="9"/>
  <c r="CF39" i="15" s="1"/>
  <c r="CB39" i="9"/>
  <c r="CB39" i="15" s="1"/>
  <c r="BX39" i="9"/>
  <c r="BT39" i="9"/>
  <c r="BP39" i="9"/>
  <c r="BL39" i="9"/>
  <c r="BH39" i="9"/>
  <c r="BH58" i="9" s="1"/>
  <c r="DD38" i="9"/>
  <c r="CZ38" i="9"/>
  <c r="CV38" i="9"/>
  <c r="CR38" i="9"/>
  <c r="CN38" i="9"/>
  <c r="CJ38" i="9"/>
  <c r="CF38" i="9"/>
  <c r="CF38" i="15" s="1"/>
  <c r="CB38" i="9"/>
  <c r="CB38" i="15" s="1"/>
  <c r="BX38" i="9"/>
  <c r="BT38" i="9"/>
  <c r="BP38" i="9"/>
  <c r="BL38" i="9"/>
  <c r="BH38" i="9"/>
  <c r="BH57" i="9" s="1"/>
  <c r="DD37" i="9"/>
  <c r="CZ37" i="9"/>
  <c r="CV37" i="9"/>
  <c r="CR37" i="9"/>
  <c r="CN37" i="9"/>
  <c r="CJ37" i="9"/>
  <c r="CF37" i="9"/>
  <c r="CF37" i="15" s="1"/>
  <c r="CB37" i="9"/>
  <c r="CB37" i="15" s="1"/>
  <c r="BX37" i="9"/>
  <c r="BT37" i="9"/>
  <c r="BP37" i="9"/>
  <c r="BL37" i="9"/>
  <c r="BH37" i="9"/>
  <c r="BH56" i="9" s="1"/>
  <c r="DD36" i="9"/>
  <c r="CZ36" i="9"/>
  <c r="CV36" i="9"/>
  <c r="CR36" i="9"/>
  <c r="CN36" i="9"/>
  <c r="CJ36" i="9"/>
  <c r="CF36" i="9"/>
  <c r="CF36" i="15" s="1"/>
  <c r="CB36" i="9"/>
  <c r="CB36" i="15" s="1"/>
  <c r="BX36" i="9"/>
  <c r="BT36" i="9"/>
  <c r="BP36" i="9"/>
  <c r="BL36" i="9"/>
  <c r="BH36" i="9"/>
  <c r="BH55" i="9" s="1"/>
  <c r="DD35" i="9"/>
  <c r="CZ35" i="9"/>
  <c r="CV35" i="9"/>
  <c r="CR35" i="9"/>
  <c r="CN35" i="9"/>
  <c r="CJ35" i="9"/>
  <c r="CF35" i="9"/>
  <c r="CF35" i="15" s="1"/>
  <c r="CB35" i="9"/>
  <c r="CB35" i="15" s="1"/>
  <c r="BX35" i="9"/>
  <c r="BT35" i="9"/>
  <c r="BP35" i="9"/>
  <c r="BL35" i="9"/>
  <c r="BH35" i="9"/>
  <c r="BH54" i="9" s="1"/>
  <c r="DD34" i="9"/>
  <c r="CZ34" i="9"/>
  <c r="CV34" i="9"/>
  <c r="CR34" i="9"/>
  <c r="CN34" i="9"/>
  <c r="CJ34" i="9"/>
  <c r="CF34" i="9"/>
  <c r="CF34" i="15" s="1"/>
  <c r="CB34" i="9"/>
  <c r="CB34" i="15" s="1"/>
  <c r="DA43" i="9"/>
  <c r="CS43" i="9"/>
  <c r="CK43" i="9"/>
  <c r="CC43" i="9"/>
  <c r="CC43" i="15" s="1"/>
  <c r="BU43" i="9"/>
  <c r="BP43" i="9"/>
  <c r="BK43" i="9"/>
  <c r="DG42" i="9"/>
  <c r="DC42" i="9"/>
  <c r="CY42" i="9"/>
  <c r="CU42" i="9"/>
  <c r="CQ42" i="9"/>
  <c r="CM42" i="9"/>
  <c r="CI42" i="9"/>
  <c r="CI42" i="15" s="1"/>
  <c r="CE42" i="9"/>
  <c r="CE42" i="15" s="1"/>
  <c r="CA42" i="9"/>
  <c r="CA42" i="15" s="1"/>
  <c r="BW42" i="9"/>
  <c r="BS42" i="9"/>
  <c r="BS42" i="15" s="1"/>
  <c r="CO42" i="3" s="1"/>
  <c r="BO42" i="9"/>
  <c r="BK42" i="9"/>
  <c r="DG41" i="9"/>
  <c r="DC41" i="9"/>
  <c r="CY41" i="9"/>
  <c r="CU41" i="9"/>
  <c r="CQ41" i="9"/>
  <c r="CM41" i="9"/>
  <c r="CI41" i="9"/>
  <c r="CI41" i="15" s="1"/>
  <c r="CE41" i="9"/>
  <c r="CE41" i="15" s="1"/>
  <c r="CA41" i="9"/>
  <c r="CA41" i="15" s="1"/>
  <c r="BW41" i="9"/>
  <c r="BS41" i="9"/>
  <c r="BS41" i="15" s="1"/>
  <c r="CO41" i="3" s="1"/>
  <c r="BO41" i="9"/>
  <c r="BK41" i="9"/>
  <c r="DG40" i="9"/>
  <c r="DC40" i="9"/>
  <c r="CY40" i="9"/>
  <c r="CU40" i="9"/>
  <c r="CQ40" i="9"/>
  <c r="CM40" i="9"/>
  <c r="CI40" i="9"/>
  <c r="CE40" i="9"/>
  <c r="CE40" i="15" s="1"/>
  <c r="CA40" i="9"/>
  <c r="CA40" i="15" s="1"/>
  <c r="BW40" i="9"/>
  <c r="BS40" i="9"/>
  <c r="BS40" i="15" s="1"/>
  <c r="CO40" i="3" s="1"/>
  <c r="BO40" i="9"/>
  <c r="BK40" i="9"/>
  <c r="DG39" i="9"/>
  <c r="DC39" i="9"/>
  <c r="CY39" i="9"/>
  <c r="CU39" i="9"/>
  <c r="CQ39" i="9"/>
  <c r="CM39" i="9"/>
  <c r="CI39" i="9"/>
  <c r="CE39" i="9"/>
  <c r="CE39" i="15" s="1"/>
  <c r="CA39" i="9"/>
  <c r="CA39" i="15" s="1"/>
  <c r="BW39" i="9"/>
  <c r="BS39" i="9"/>
  <c r="BS39" i="15" s="1"/>
  <c r="CO39" i="3" s="1"/>
  <c r="BO39" i="9"/>
  <c r="BK39" i="9"/>
  <c r="DG38" i="9"/>
  <c r="DC38" i="9"/>
  <c r="CY38" i="9"/>
  <c r="CU38" i="9"/>
  <c r="CQ38" i="9"/>
  <c r="CM38" i="9"/>
  <c r="CI38" i="9"/>
  <c r="CI38" i="15" s="1"/>
  <c r="CE38" i="9"/>
  <c r="CE38" i="15" s="1"/>
  <c r="CA38" i="9"/>
  <c r="CA38" i="15" s="1"/>
  <c r="BW38" i="9"/>
  <c r="BS38" i="9"/>
  <c r="BS38" i="15" s="1"/>
  <c r="CO38" i="3" s="1"/>
  <c r="BO38" i="9"/>
  <c r="BK38" i="9"/>
  <c r="DG37" i="9"/>
  <c r="DC37" i="9"/>
  <c r="CY37" i="9"/>
  <c r="CU37" i="9"/>
  <c r="CQ37" i="9"/>
  <c r="CM37" i="9"/>
  <c r="CI37" i="9"/>
  <c r="CI37" i="15" s="1"/>
  <c r="CE37" i="9"/>
  <c r="CE37" i="15" s="1"/>
  <c r="CA37" i="9"/>
  <c r="CA37" i="15" s="1"/>
  <c r="BW37" i="9"/>
  <c r="BS37" i="9"/>
  <c r="BS37" i="15" s="1"/>
  <c r="CO37" i="3" s="1"/>
  <c r="BO37" i="9"/>
  <c r="BK37" i="9"/>
  <c r="DG36" i="9"/>
  <c r="DC36" i="9"/>
  <c r="CY36" i="9"/>
  <c r="CU36" i="9"/>
  <c r="CQ36" i="9"/>
  <c r="CM36" i="9"/>
  <c r="CI36" i="9"/>
  <c r="CI36" i="15" s="1"/>
  <c r="CE36" i="9"/>
  <c r="CE36" i="15" s="1"/>
  <c r="CA36" i="9"/>
  <c r="CA36" i="15" s="1"/>
  <c r="BW36" i="9"/>
  <c r="BS36" i="9"/>
  <c r="BS36" i="15" s="1"/>
  <c r="CO36" i="3" s="1"/>
  <c r="BO36" i="9"/>
  <c r="BK36" i="9"/>
  <c r="DG35" i="9"/>
  <c r="DC35" i="9"/>
  <c r="CY35" i="9"/>
  <c r="CU35" i="9"/>
  <c r="CQ35" i="9"/>
  <c r="CM35" i="9"/>
  <c r="CI35" i="9"/>
  <c r="CI35" i="15" s="1"/>
  <c r="CE35" i="9"/>
  <c r="CE35" i="15" s="1"/>
  <c r="CA35" i="9"/>
  <c r="CA35" i="15" s="1"/>
  <c r="BW35" i="9"/>
  <c r="BS35" i="9"/>
  <c r="BS35" i="15" s="1"/>
  <c r="CO35" i="3" s="1"/>
  <c r="BO35" i="9"/>
  <c r="BK35" i="9"/>
  <c r="DG34" i="9"/>
  <c r="DC34" i="9"/>
  <c r="CY34" i="9"/>
  <c r="CU34" i="9"/>
  <c r="CQ34" i="9"/>
  <c r="CM34" i="9"/>
  <c r="CI34" i="9"/>
  <c r="CI34" i="15" s="1"/>
  <c r="CE34" i="9"/>
  <c r="CE34" i="15" s="1"/>
  <c r="CA34" i="9"/>
  <c r="CA34" i="15" s="1"/>
  <c r="BM44" i="9"/>
  <c r="CY43" i="9"/>
  <c r="CQ43" i="9"/>
  <c r="CI43" i="9"/>
  <c r="CA43" i="9"/>
  <c r="BT43" i="9"/>
  <c r="BO43" i="9"/>
  <c r="BJ43" i="9"/>
  <c r="DF42" i="9"/>
  <c r="DB42" i="9"/>
  <c r="CX42" i="9"/>
  <c r="CT42" i="9"/>
  <c r="CP42" i="9"/>
  <c r="CL42" i="9"/>
  <c r="CH42" i="9"/>
  <c r="CH42" i="15" s="1"/>
  <c r="CD42" i="9"/>
  <c r="CD42" i="15" s="1"/>
  <c r="BZ42" i="9"/>
  <c r="BZ42" i="15" s="1"/>
  <c r="BV42" i="9"/>
  <c r="BR42" i="9"/>
  <c r="BN42" i="9"/>
  <c r="BJ42" i="9"/>
  <c r="DF41" i="9"/>
  <c r="DB41" i="9"/>
  <c r="CX41" i="9"/>
  <c r="CT41" i="9"/>
  <c r="CP41" i="9"/>
  <c r="CL41" i="9"/>
  <c r="CH41" i="9"/>
  <c r="CH41" i="15" s="1"/>
  <c r="CD41" i="9"/>
  <c r="CD41" i="15" s="1"/>
  <c r="BZ41" i="9"/>
  <c r="BZ41" i="15" s="1"/>
  <c r="BV41" i="9"/>
  <c r="BR41" i="9"/>
  <c r="BN41" i="9"/>
  <c r="BJ41" i="9"/>
  <c r="DF40" i="9"/>
  <c r="DB40" i="9"/>
  <c r="CX40" i="9"/>
  <c r="CT40" i="9"/>
  <c r="CP40" i="9"/>
  <c r="CL40" i="9"/>
  <c r="CH40" i="9"/>
  <c r="CH40" i="15" s="1"/>
  <c r="CD40" i="9"/>
  <c r="CD40" i="15" s="1"/>
  <c r="BZ40" i="9"/>
  <c r="BZ40" i="15" s="1"/>
  <c r="BV40" i="9"/>
  <c r="BR40" i="9"/>
  <c r="BN40" i="9"/>
  <c r="BJ40" i="9"/>
  <c r="DF39" i="9"/>
  <c r="DB39" i="9"/>
  <c r="CX39" i="9"/>
  <c r="CT39" i="9"/>
  <c r="CP39" i="9"/>
  <c r="CL39" i="9"/>
  <c r="CH39" i="9"/>
  <c r="CH39" i="15" s="1"/>
  <c r="CD39" i="9"/>
  <c r="CD39" i="15" s="1"/>
  <c r="BZ39" i="9"/>
  <c r="BZ39" i="15" s="1"/>
  <c r="BV39" i="9"/>
  <c r="BR39" i="9"/>
  <c r="BN39" i="9"/>
  <c r="BJ39" i="9"/>
  <c r="DF38" i="9"/>
  <c r="DB38" i="9"/>
  <c r="CX38" i="9"/>
  <c r="CT38" i="9"/>
  <c r="CP38" i="9"/>
  <c r="CL38" i="9"/>
  <c r="CH38" i="9"/>
  <c r="CH38" i="15" s="1"/>
  <c r="CD38" i="9"/>
  <c r="BZ38" i="9"/>
  <c r="BV38" i="9"/>
  <c r="BR38" i="9"/>
  <c r="BN38" i="9"/>
  <c r="BJ38" i="9"/>
  <c r="DF37" i="9"/>
  <c r="DB37" i="9"/>
  <c r="CX37" i="9"/>
  <c r="CT37" i="9"/>
  <c r="CP37" i="9"/>
  <c r="CL37" i="9"/>
  <c r="CH37" i="9"/>
  <c r="CH37" i="15" s="1"/>
  <c r="CD37" i="9"/>
  <c r="CD37" i="15" s="1"/>
  <c r="BZ37" i="9"/>
  <c r="BZ37" i="15" s="1"/>
  <c r="BV37" i="9"/>
  <c r="BR37" i="9"/>
  <c r="BN37" i="9"/>
  <c r="BJ37" i="9"/>
  <c r="DF36" i="9"/>
  <c r="DB36" i="9"/>
  <c r="CX36" i="9"/>
  <c r="CT36" i="9"/>
  <c r="CP36" i="9"/>
  <c r="CL36" i="9"/>
  <c r="CH36" i="9"/>
  <c r="CH36" i="15" s="1"/>
  <c r="CD36" i="9"/>
  <c r="CD36" i="15" s="1"/>
  <c r="BZ36" i="9"/>
  <c r="BZ36" i="15" s="1"/>
  <c r="BV36" i="9"/>
  <c r="BR36" i="9"/>
  <c r="BN36" i="9"/>
  <c r="BJ36" i="9"/>
  <c r="DF35" i="9"/>
  <c r="DB35" i="9"/>
  <c r="CX35" i="9"/>
  <c r="CT35" i="9"/>
  <c r="CP35" i="9"/>
  <c r="CL35" i="9"/>
  <c r="CH35" i="9"/>
  <c r="CH35" i="15" s="1"/>
  <c r="CD35" i="9"/>
  <c r="CD35" i="15" s="1"/>
  <c r="BZ35" i="9"/>
  <c r="BV35" i="9"/>
  <c r="BR35" i="9"/>
  <c r="BN35" i="9"/>
  <c r="BJ35" i="9"/>
  <c r="DF34" i="9"/>
  <c r="BI44" i="9"/>
  <c r="CW43" i="9"/>
  <c r="CO43" i="9"/>
  <c r="CG43" i="9"/>
  <c r="CG43" i="15" s="1"/>
  <c r="BY43" i="9"/>
  <c r="BY43" i="15" s="1"/>
  <c r="CU43" i="3" s="1"/>
  <c r="BS43" i="9"/>
  <c r="BS43" i="15" s="1"/>
  <c r="CO43" i="3" s="1"/>
  <c r="BM43" i="9"/>
  <c r="BI43" i="9"/>
  <c r="DE42" i="9"/>
  <c r="DA42" i="9"/>
  <c r="CW42" i="9"/>
  <c r="CS42" i="9"/>
  <c r="CO42" i="9"/>
  <c r="CK42" i="9"/>
  <c r="CK42" i="15" s="1"/>
  <c r="CG42" i="9"/>
  <c r="CC42" i="9"/>
  <c r="CC42" i="15" s="1"/>
  <c r="BY42" i="9"/>
  <c r="BU42" i="9"/>
  <c r="BQ42" i="9"/>
  <c r="BM42" i="9"/>
  <c r="BI42" i="9"/>
  <c r="DE41" i="9"/>
  <c r="DA41" i="9"/>
  <c r="CW41" i="9"/>
  <c r="CS41" i="9"/>
  <c r="CO41" i="9"/>
  <c r="CK41" i="9"/>
  <c r="CK41" i="15" s="1"/>
  <c r="CG41" i="9"/>
  <c r="CG41" i="15" s="1"/>
  <c r="CC41" i="9"/>
  <c r="CC41" i="15" s="1"/>
  <c r="BY41" i="9"/>
  <c r="BY41" i="15" s="1"/>
  <c r="CU41" i="3" s="1"/>
  <c r="BU41" i="9"/>
  <c r="BQ41" i="9"/>
  <c r="BM41" i="9"/>
  <c r="BI41" i="9"/>
  <c r="DE40" i="9"/>
  <c r="DA40" i="9"/>
  <c r="CW40" i="9"/>
  <c r="CS40" i="9"/>
  <c r="CO40" i="9"/>
  <c r="CK40" i="9"/>
  <c r="CK40" i="15" s="1"/>
  <c r="CG40" i="9"/>
  <c r="CG40" i="15" s="1"/>
  <c r="CC40" i="9"/>
  <c r="CC40" i="15" s="1"/>
  <c r="BY40" i="9"/>
  <c r="BU40" i="9"/>
  <c r="BQ40" i="9"/>
  <c r="BM40" i="9"/>
  <c r="BI40" i="9"/>
  <c r="DE39" i="9"/>
  <c r="DA39" i="9"/>
  <c r="CW39" i="9"/>
  <c r="CS39" i="9"/>
  <c r="CO39" i="9"/>
  <c r="CK39" i="9"/>
  <c r="CK39" i="15" s="1"/>
  <c r="CG39" i="9"/>
  <c r="CG39" i="15" s="1"/>
  <c r="CC39" i="9"/>
  <c r="CC39" i="15" s="1"/>
  <c r="BY39" i="9"/>
  <c r="BY39" i="15" s="1"/>
  <c r="CU39" i="3" s="1"/>
  <c r="BU39" i="9"/>
  <c r="BQ39" i="9"/>
  <c r="BM39" i="9"/>
  <c r="BI39" i="9"/>
  <c r="DE38" i="9"/>
  <c r="DA38" i="9"/>
  <c r="CW38" i="9"/>
  <c r="CS38" i="9"/>
  <c r="CO38" i="9"/>
  <c r="CK38" i="9"/>
  <c r="CG38" i="9"/>
  <c r="CG38" i="15" s="1"/>
  <c r="CC38" i="9"/>
  <c r="CC38" i="15" s="1"/>
  <c r="BY38" i="9"/>
  <c r="BY38" i="15" s="1"/>
  <c r="CU38" i="3" s="1"/>
  <c r="BU38" i="9"/>
  <c r="BQ38" i="9"/>
  <c r="BM38" i="9"/>
  <c r="BI38" i="9"/>
  <c r="DE37" i="9"/>
  <c r="DA37" i="9"/>
  <c r="CW37" i="9"/>
  <c r="CS37" i="9"/>
  <c r="CO37" i="9"/>
  <c r="CK37" i="9"/>
  <c r="CK37" i="15" s="1"/>
  <c r="CG37" i="9"/>
  <c r="CG37" i="15" s="1"/>
  <c r="CC37" i="9"/>
  <c r="CC37" i="15" s="1"/>
  <c r="BY37" i="9"/>
  <c r="BY37" i="15" s="1"/>
  <c r="CU37" i="3" s="1"/>
  <c r="BU37" i="9"/>
  <c r="BQ37" i="9"/>
  <c r="BM37" i="9"/>
  <c r="DA36" i="9"/>
  <c r="CK36" i="9"/>
  <c r="CK36" i="15" s="1"/>
  <c r="BU36" i="9"/>
  <c r="DE35" i="9"/>
  <c r="CO35" i="9"/>
  <c r="BY35" i="9"/>
  <c r="BY35" i="15" s="1"/>
  <c r="CU35" i="3" s="1"/>
  <c r="BI35" i="9"/>
  <c r="CX34" i="9"/>
  <c r="CP34" i="9"/>
  <c r="CH34" i="9"/>
  <c r="CH34" i="15" s="1"/>
  <c r="BZ34" i="9"/>
  <c r="BZ34" i="15" s="1"/>
  <c r="BV34" i="9"/>
  <c r="BR34" i="9"/>
  <c r="BN34" i="9"/>
  <c r="BJ34" i="9"/>
  <c r="BU34" i="9"/>
  <c r="BQ34" i="9"/>
  <c r="BI34" i="9"/>
  <c r="CW36" i="9"/>
  <c r="CG36" i="9"/>
  <c r="CG36" i="15" s="1"/>
  <c r="BQ36" i="9"/>
  <c r="DA35" i="9"/>
  <c r="CK35" i="9"/>
  <c r="CK35" i="15" s="1"/>
  <c r="BU35" i="9"/>
  <c r="DE34" i="9"/>
  <c r="CW34" i="9"/>
  <c r="CO34" i="9"/>
  <c r="CG34" i="9"/>
  <c r="CG34" i="15" s="1"/>
  <c r="BY34" i="9"/>
  <c r="BY34" i="15" s="1"/>
  <c r="CU34" i="3" s="1"/>
  <c r="BI37" i="9"/>
  <c r="CS36" i="9"/>
  <c r="CC36" i="9"/>
  <c r="CC36" i="15" s="1"/>
  <c r="BM36" i="9"/>
  <c r="CW35" i="9"/>
  <c r="CG35" i="9"/>
  <c r="CG35" i="15" s="1"/>
  <c r="BQ35" i="9"/>
  <c r="DB34" i="9"/>
  <c r="CT34" i="9"/>
  <c r="CL34" i="9"/>
  <c r="CD34" i="9"/>
  <c r="CD34" i="15" s="1"/>
  <c r="BX34" i="9"/>
  <c r="BT34" i="9"/>
  <c r="BP34" i="9"/>
  <c r="BL34" i="9"/>
  <c r="BH34" i="9"/>
  <c r="DE36" i="9"/>
  <c r="CO36" i="9"/>
  <c r="BY36" i="9"/>
  <c r="BY36" i="15" s="1"/>
  <c r="CU36" i="3" s="1"/>
  <c r="BI36" i="9"/>
  <c r="CS35" i="9"/>
  <c r="CC35" i="9"/>
  <c r="CC35" i="15" s="1"/>
  <c r="BM35" i="9"/>
  <c r="DA34" i="9"/>
  <c r="CS34" i="9"/>
  <c r="CK34" i="9"/>
  <c r="CK34" i="15" s="1"/>
  <c r="CC34" i="9"/>
  <c r="CC34" i="15" s="1"/>
  <c r="BW34" i="9"/>
  <c r="BS34" i="9"/>
  <c r="BS34" i="15" s="1"/>
  <c r="CO34" i="3" s="1"/>
  <c r="BO34" i="9"/>
  <c r="BK34" i="9"/>
  <c r="BM34" i="9"/>
  <c r="H34" i="9"/>
  <c r="H34" i="15" s="1"/>
  <c r="L34" i="9"/>
  <c r="L34" i="15" s="1"/>
  <c r="P34" i="9"/>
  <c r="T34" i="9"/>
  <c r="T34" i="15" s="1"/>
  <c r="X34" i="9"/>
  <c r="AB34" i="9"/>
  <c r="AF34" i="9"/>
  <c r="AJ34" i="9"/>
  <c r="AJ34" i="15" s="1"/>
  <c r="BF34" i="3" s="1"/>
  <c r="AN34" i="9"/>
  <c r="AR34" i="9"/>
  <c r="AV34" i="9"/>
  <c r="AZ34" i="9"/>
  <c r="BD34" i="9"/>
  <c r="G34" i="9"/>
  <c r="G34" i="15" s="1"/>
  <c r="K34" i="9"/>
  <c r="O34" i="9"/>
  <c r="S34" i="9"/>
  <c r="W34" i="9"/>
  <c r="W34" i="15" s="1"/>
  <c r="AA34" i="9"/>
  <c r="AE34" i="9"/>
  <c r="AI34" i="9"/>
  <c r="AI34" i="15" s="1"/>
  <c r="AM34" i="9"/>
  <c r="AQ34" i="9"/>
  <c r="AU34" i="9"/>
  <c r="AY34" i="9"/>
  <c r="BC34" i="9"/>
  <c r="BG34" i="9"/>
  <c r="H35" i="9"/>
  <c r="H35" i="15" s="1"/>
  <c r="L35" i="9"/>
  <c r="L35" i="15" s="1"/>
  <c r="P35" i="9"/>
  <c r="P35" i="15" s="1"/>
  <c r="T35" i="9"/>
  <c r="X35" i="9"/>
  <c r="AB35" i="9"/>
  <c r="AB35" i="15" s="1"/>
  <c r="AF35" i="9"/>
  <c r="AF35" i="15" s="1"/>
  <c r="AJ35" i="9"/>
  <c r="AJ35" i="15" s="1"/>
  <c r="BF35" i="3" s="1"/>
  <c r="BF54" i="3" s="1"/>
  <c r="AN35" i="9"/>
  <c r="AR35" i="9"/>
  <c r="AV35" i="9"/>
  <c r="AZ35" i="9"/>
  <c r="BD35" i="9"/>
  <c r="BD54" i="9" s="1"/>
  <c r="E36" i="9"/>
  <c r="E36" i="15" s="1"/>
  <c r="I36" i="9"/>
  <c r="M36" i="9"/>
  <c r="M36" i="15" s="1"/>
  <c r="Q36" i="9"/>
  <c r="U36" i="9"/>
  <c r="U36" i="15" s="1"/>
  <c r="Y36" i="9"/>
  <c r="AC36" i="9"/>
  <c r="AG36" i="9"/>
  <c r="AG36" i="15" s="1"/>
  <c r="AK36" i="9"/>
  <c r="AO36" i="9"/>
  <c r="AS36" i="9"/>
  <c r="AW36" i="9"/>
  <c r="BA36" i="9"/>
  <c r="BE36" i="9"/>
  <c r="BE55" i="9" s="1"/>
  <c r="F37" i="9"/>
  <c r="F37" i="15" s="1"/>
  <c r="J37" i="9"/>
  <c r="N37" i="9"/>
  <c r="N37" i="15" s="1"/>
  <c r="R37" i="9"/>
  <c r="V37" i="9"/>
  <c r="Z37" i="9"/>
  <c r="Z37" i="15" s="1"/>
  <c r="AD37" i="9"/>
  <c r="AH37" i="9"/>
  <c r="AL37" i="9"/>
  <c r="AP37" i="9"/>
  <c r="AT37" i="9"/>
  <c r="AX37" i="9"/>
  <c r="BB37" i="9"/>
  <c r="BF37" i="9"/>
  <c r="BF56" i="9" s="1"/>
  <c r="G38" i="9"/>
  <c r="G38" i="15" s="1"/>
  <c r="K38" i="9"/>
  <c r="O38" i="9"/>
  <c r="O38" i="15" s="1"/>
  <c r="S38" i="9"/>
  <c r="W38" i="9"/>
  <c r="W38" i="15" s="1"/>
  <c r="AA38" i="9"/>
  <c r="AA38" i="15" s="1"/>
  <c r="AE38" i="9"/>
  <c r="AE38" i="15" s="1"/>
  <c r="AI38" i="9"/>
  <c r="AM38" i="9"/>
  <c r="AQ38" i="9"/>
  <c r="AU38" i="9"/>
  <c r="AY38" i="9"/>
  <c r="BC38" i="9"/>
  <c r="BG38" i="9"/>
  <c r="BG57" i="9" s="1"/>
  <c r="H39" i="9"/>
  <c r="H39" i="15" s="1"/>
  <c r="L39" i="9"/>
  <c r="P39" i="9"/>
  <c r="P39" i="15" s="1"/>
  <c r="T39" i="9"/>
  <c r="X39" i="9"/>
  <c r="AB39" i="9"/>
  <c r="AB39" i="15" s="1"/>
  <c r="AF39" i="9"/>
  <c r="AJ39" i="9"/>
  <c r="AJ39" i="15" s="1"/>
  <c r="BF39" i="3" s="1"/>
  <c r="BF58" i="3" s="1"/>
  <c r="AN39" i="9"/>
  <c r="AR39" i="9"/>
  <c r="AV39" i="9"/>
  <c r="AZ39" i="9"/>
  <c r="BD39" i="9"/>
  <c r="BD58" i="9" s="1"/>
  <c r="E40" i="9"/>
  <c r="E40" i="15" s="1"/>
  <c r="I40" i="9"/>
  <c r="I40" i="15" s="1"/>
  <c r="M40" i="9"/>
  <c r="M40" i="15" s="1"/>
  <c r="Q40" i="9"/>
  <c r="U40" i="9"/>
  <c r="Y40" i="9"/>
  <c r="Y40" i="15" s="1"/>
  <c r="AC40" i="9"/>
  <c r="AG40" i="9"/>
  <c r="AG40" i="15" s="1"/>
  <c r="AK40" i="9"/>
  <c r="AO40" i="9"/>
  <c r="AS40" i="9"/>
  <c r="AW40" i="9"/>
  <c r="BA40" i="9"/>
  <c r="BE40" i="9"/>
  <c r="BE59" i="9" s="1"/>
  <c r="F41" i="9"/>
  <c r="F41" i="15" s="1"/>
  <c r="J41" i="9"/>
  <c r="J41" i="15" s="1"/>
  <c r="N41" i="9"/>
  <c r="R41" i="9"/>
  <c r="R41" i="15" s="1"/>
  <c r="V41" i="9"/>
  <c r="Z41" i="9"/>
  <c r="AD41" i="9"/>
  <c r="AD41" i="15" s="1"/>
  <c r="AH41" i="9"/>
  <c r="AL41" i="9"/>
  <c r="AP41" i="9"/>
  <c r="AT41" i="9"/>
  <c r="AX41" i="9"/>
  <c r="BB41" i="9"/>
  <c r="BF41" i="9"/>
  <c r="BF60" i="9" s="1"/>
  <c r="G42" i="9"/>
  <c r="G42" i="15" s="1"/>
  <c r="K42" i="9"/>
  <c r="O42" i="9"/>
  <c r="O42" i="15" s="1"/>
  <c r="S42" i="9"/>
  <c r="S42" i="15" s="1"/>
  <c r="W42" i="9"/>
  <c r="W42" i="15" s="1"/>
  <c r="AA42" i="9"/>
  <c r="AE42" i="9"/>
  <c r="AI42" i="9"/>
  <c r="AI42" i="15" s="1"/>
  <c r="AM42" i="9"/>
  <c r="AQ42" i="9"/>
  <c r="AU42" i="9"/>
  <c r="AY42" i="9"/>
  <c r="BC42" i="9"/>
  <c r="BG42" i="9"/>
  <c r="BG61" i="9" s="1"/>
  <c r="H43" i="9"/>
  <c r="H43" i="15" s="1"/>
  <c r="L43" i="9"/>
  <c r="L43" i="15" s="1"/>
  <c r="P43" i="9"/>
  <c r="P43" i="15" s="1"/>
  <c r="T43" i="9"/>
  <c r="X43" i="9"/>
  <c r="AB43" i="9"/>
  <c r="AF43" i="9"/>
  <c r="AF43" i="15" s="1"/>
  <c r="AJ43" i="9"/>
  <c r="AJ43" i="15" s="1"/>
  <c r="BF43" i="3" s="1"/>
  <c r="BF62" i="3" s="1"/>
  <c r="AN43" i="9"/>
  <c r="AR43" i="9"/>
  <c r="AR62" i="9" s="1"/>
  <c r="AV43" i="9"/>
  <c r="AZ43" i="9"/>
  <c r="BD43" i="9"/>
  <c r="BD62" i="9" s="1"/>
  <c r="E44" i="9"/>
  <c r="E44" i="15" s="1"/>
  <c r="I44" i="9"/>
  <c r="I44" i="15" s="1"/>
  <c r="M44" i="9"/>
  <c r="M44" i="15" s="1"/>
  <c r="Q44" i="9"/>
  <c r="U44" i="9"/>
  <c r="U44" i="15" s="1"/>
  <c r="Y44" i="9"/>
  <c r="AC44" i="9"/>
  <c r="AC44" i="15" s="1"/>
  <c r="AG44" i="9"/>
  <c r="AG44" i="15" s="1"/>
  <c r="AK44" i="9"/>
  <c r="AO44" i="9"/>
  <c r="AS44" i="9"/>
  <c r="AW44" i="9"/>
  <c r="BA44" i="9"/>
  <c r="BE44" i="9"/>
  <c r="BE63" i="9" s="1"/>
  <c r="F45" i="9"/>
  <c r="F45" i="15" s="1"/>
  <c r="J45" i="9"/>
  <c r="N45" i="9"/>
  <c r="N45" i="15" s="1"/>
  <c r="R45" i="9"/>
  <c r="R45" i="15" s="1"/>
  <c r="V45" i="9"/>
  <c r="Z45" i="9"/>
  <c r="AD45" i="9"/>
  <c r="AH45" i="9"/>
  <c r="AH45" i="15" s="1"/>
  <c r="AL45" i="9"/>
  <c r="AP45" i="9"/>
  <c r="AT45" i="9"/>
  <c r="AX45" i="9"/>
  <c r="BB45" i="9"/>
  <c r="BF45" i="9"/>
  <c r="BF64" i="9" s="1"/>
  <c r="G46" i="9"/>
  <c r="G46" i="15" s="1"/>
  <c r="K46" i="9"/>
  <c r="O46" i="9"/>
  <c r="S46" i="9"/>
  <c r="S46" i="15" s="1"/>
  <c r="W46" i="9"/>
  <c r="W46" i="15" s="1"/>
  <c r="AA46" i="9"/>
  <c r="AA46" i="15" s="1"/>
  <c r="AE46" i="9"/>
  <c r="AE46" i="15" s="1"/>
  <c r="AI46" i="9"/>
  <c r="AI46" i="15" s="1"/>
  <c r="AM46" i="9"/>
  <c r="AQ46" i="9"/>
  <c r="AU46" i="9"/>
  <c r="AY46" i="9"/>
  <c r="BC46" i="9"/>
  <c r="BG46" i="9"/>
  <c r="BG65" i="9" s="1"/>
  <c r="H47" i="9"/>
  <c r="H47" i="15" s="1"/>
  <c r="L47" i="9"/>
  <c r="L47" i="15" s="1"/>
  <c r="P47" i="9"/>
  <c r="P47" i="15" s="1"/>
  <c r="T47" i="9"/>
  <c r="X47" i="9"/>
  <c r="AB47" i="9"/>
  <c r="AB47" i="15" s="1"/>
  <c r="AF47" i="9"/>
  <c r="AF47" i="15" s="1"/>
  <c r="AJ47" i="9"/>
  <c r="AN47" i="9"/>
  <c r="AR47" i="9"/>
  <c r="AV47" i="9"/>
  <c r="AZ47" i="9"/>
  <c r="BD47" i="9"/>
  <c r="BD66" i="9" s="1"/>
  <c r="E48" i="9"/>
  <c r="E48" i="15" s="1"/>
  <c r="I48" i="9"/>
  <c r="I48" i="15" s="1"/>
  <c r="M48" i="9"/>
  <c r="M48" i="15" s="1"/>
  <c r="Q48" i="9"/>
  <c r="Q48" i="15" s="1"/>
  <c r="U48" i="9"/>
  <c r="U48" i="15" s="1"/>
  <c r="Y48" i="9"/>
  <c r="AC48" i="9"/>
  <c r="AG48" i="9"/>
  <c r="AG48" i="15" s="1"/>
  <c r="AK48" i="9"/>
  <c r="AO48" i="9"/>
  <c r="AS48" i="9"/>
  <c r="AW48" i="9"/>
  <c r="BA48" i="9"/>
  <c r="BE48" i="9"/>
  <c r="BE67" i="9" s="1"/>
  <c r="F49" i="9"/>
  <c r="F49" i="15" s="1"/>
  <c r="J49" i="9"/>
  <c r="J49" i="15" s="1"/>
  <c r="N49" i="9"/>
  <c r="R49" i="9"/>
  <c r="R49" i="15" s="1"/>
  <c r="V49" i="9"/>
  <c r="V49" i="15" s="1"/>
  <c r="Z49" i="9"/>
  <c r="AD49" i="9"/>
  <c r="AD49" i="15" s="1"/>
  <c r="AH49" i="9"/>
  <c r="AH49" i="15" s="1"/>
  <c r="AL49" i="9"/>
  <c r="AP49" i="9"/>
  <c r="AT49" i="9"/>
  <c r="AX49" i="9"/>
  <c r="BB49" i="9"/>
  <c r="BF49" i="9"/>
  <c r="BF68" i="9" s="1"/>
  <c r="G50" i="9"/>
  <c r="G50" i="15" s="1"/>
  <c r="K50" i="9"/>
  <c r="K50" i="15" s="1"/>
  <c r="O50" i="9"/>
  <c r="O50" i="15" s="1"/>
  <c r="S50" i="9"/>
  <c r="S50" i="15" s="1"/>
  <c r="W50" i="9"/>
  <c r="W50" i="15" s="1"/>
  <c r="AA50" i="9"/>
  <c r="AA50" i="15" s="1"/>
  <c r="AE50" i="9"/>
  <c r="AI50" i="9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D70" i="9" s="1"/>
  <c r="D35" i="9"/>
  <c r="D35" i="15" s="1"/>
  <c r="D39" i="9"/>
  <c r="D39" i="15" s="1"/>
  <c r="D43" i="9"/>
  <c r="D43" i="15" s="1"/>
  <c r="D47" i="9"/>
  <c r="D47" i="15" s="1"/>
  <c r="D51" i="9"/>
  <c r="J34" i="9"/>
  <c r="J34" i="15" s="1"/>
  <c r="R34" i="9"/>
  <c r="Z34" i="9"/>
  <c r="AH34" i="9"/>
  <c r="AP34" i="9"/>
  <c r="AX34" i="9"/>
  <c r="BF34" i="9"/>
  <c r="I35" i="9"/>
  <c r="I35" i="15" s="1"/>
  <c r="N35" i="9"/>
  <c r="S35" i="9"/>
  <c r="S35" i="15" s="1"/>
  <c r="Y35" i="9"/>
  <c r="AD35" i="9"/>
  <c r="AI35" i="9"/>
  <c r="AO35" i="9"/>
  <c r="AT35" i="9"/>
  <c r="AY35" i="9"/>
  <c r="BE35" i="9"/>
  <c r="BE54" i="9" s="1"/>
  <c r="G36" i="9"/>
  <c r="G36" i="15" s="1"/>
  <c r="L36" i="9"/>
  <c r="L36" i="15" s="1"/>
  <c r="R36" i="9"/>
  <c r="R36" i="15" s="1"/>
  <c r="W36" i="9"/>
  <c r="W36" i="15" s="1"/>
  <c r="AB36" i="9"/>
  <c r="AH36" i="9"/>
  <c r="AM36" i="9"/>
  <c r="AR36" i="9"/>
  <c r="AX36" i="9"/>
  <c r="BC36" i="9"/>
  <c r="E37" i="9"/>
  <c r="E37" i="15" s="1"/>
  <c r="K37" i="9"/>
  <c r="K37" i="15" s="1"/>
  <c r="P37" i="9"/>
  <c r="P37" i="15" s="1"/>
  <c r="U37" i="9"/>
  <c r="AA37" i="9"/>
  <c r="AF37" i="9"/>
  <c r="AK37" i="9"/>
  <c r="AQ37" i="9"/>
  <c r="AV37" i="9"/>
  <c r="BA37" i="9"/>
  <c r="BG37" i="9"/>
  <c r="BG56" i="9" s="1"/>
  <c r="I38" i="9"/>
  <c r="I38" i="15" s="1"/>
  <c r="N38" i="9"/>
  <c r="T38" i="9"/>
  <c r="Y38" i="9"/>
  <c r="Y38" i="15" s="1"/>
  <c r="AD38" i="9"/>
  <c r="AJ38" i="9"/>
  <c r="AJ38" i="15" s="1"/>
  <c r="BF38" i="3" s="1"/>
  <c r="BF57" i="3" s="1"/>
  <c r="AO38" i="9"/>
  <c r="AT38" i="9"/>
  <c r="AZ38" i="9"/>
  <c r="BE38" i="9"/>
  <c r="BE57" i="9" s="1"/>
  <c r="G39" i="9"/>
  <c r="G39" i="15" s="1"/>
  <c r="M39" i="9"/>
  <c r="M39" i="15" s="1"/>
  <c r="R39" i="9"/>
  <c r="R39" i="15" s="1"/>
  <c r="W39" i="9"/>
  <c r="W39" i="15" s="1"/>
  <c r="AC39" i="9"/>
  <c r="AH39" i="9"/>
  <c r="AM39" i="9"/>
  <c r="AS39" i="9"/>
  <c r="AX39" i="9"/>
  <c r="BC39" i="9"/>
  <c r="F40" i="9"/>
  <c r="F40" i="15" s="1"/>
  <c r="K40" i="9"/>
  <c r="K40" i="15" s="1"/>
  <c r="P40" i="9"/>
  <c r="V40" i="9"/>
  <c r="V40" i="15" s="1"/>
  <c r="AA40" i="9"/>
  <c r="AA40" i="15" s="1"/>
  <c r="AF40" i="9"/>
  <c r="AL40" i="9"/>
  <c r="AQ40" i="9"/>
  <c r="AV40" i="9"/>
  <c r="BB40" i="9"/>
  <c r="BG40" i="9"/>
  <c r="BG59" i="9" s="1"/>
  <c r="I41" i="9"/>
  <c r="O41" i="9"/>
  <c r="O41" i="15" s="1"/>
  <c r="T41" i="9"/>
  <c r="Y41" i="9"/>
  <c r="AE41" i="9"/>
  <c r="AE41" i="15" s="1"/>
  <c r="AJ41" i="9"/>
  <c r="AJ41" i="15" s="1"/>
  <c r="BF41" i="3" s="1"/>
  <c r="BF60" i="3" s="1"/>
  <c r="AO41" i="9"/>
  <c r="AU41" i="9"/>
  <c r="AZ41" i="9"/>
  <c r="BE41" i="9"/>
  <c r="BE60" i="9" s="1"/>
  <c r="H42" i="9"/>
  <c r="H42" i="15" s="1"/>
  <c r="M42" i="9"/>
  <c r="M42" i="15" s="1"/>
  <c r="R42" i="9"/>
  <c r="R42" i="15" s="1"/>
  <c r="X42" i="9"/>
  <c r="AC42" i="9"/>
  <c r="AH42" i="9"/>
  <c r="AH42" i="15" s="1"/>
  <c r="AN42" i="9"/>
  <c r="AS42" i="9"/>
  <c r="AX42" i="9"/>
  <c r="BD42" i="9"/>
  <c r="BD61" i="9" s="1"/>
  <c r="F43" i="9"/>
  <c r="F43" i="15" s="1"/>
  <c r="K43" i="9"/>
  <c r="K43" i="15" s="1"/>
  <c r="Q43" i="9"/>
  <c r="Q43" i="15" s="1"/>
  <c r="V43" i="9"/>
  <c r="AA43" i="9"/>
  <c r="AA43" i="15" s="1"/>
  <c r="AG43" i="9"/>
  <c r="AG43" i="15" s="1"/>
  <c r="AL43" i="9"/>
  <c r="AQ43" i="9"/>
  <c r="AW43" i="9"/>
  <c r="BB43" i="9"/>
  <c r="BG43" i="9"/>
  <c r="BG62" i="9" s="1"/>
  <c r="J44" i="9"/>
  <c r="J44" i="15" s="1"/>
  <c r="O44" i="9"/>
  <c r="O44" i="15" s="1"/>
  <c r="T44" i="9"/>
  <c r="T44" i="15" s="1"/>
  <c r="Z44" i="9"/>
  <c r="Z44" i="15" s="1"/>
  <c r="AE44" i="9"/>
  <c r="AE44" i="15" s="1"/>
  <c r="AJ44" i="9"/>
  <c r="AJ44" i="15" s="1"/>
  <c r="BF44" i="3" s="1"/>
  <c r="BF63" i="3" s="1"/>
  <c r="AP44" i="9"/>
  <c r="AU44" i="9"/>
  <c r="AZ44" i="9"/>
  <c r="BF44" i="9"/>
  <c r="BF63" i="9" s="1"/>
  <c r="H45" i="9"/>
  <c r="H45" i="15" s="1"/>
  <c r="M45" i="9"/>
  <c r="M45" i="15" s="1"/>
  <c r="S45" i="9"/>
  <c r="S45" i="15" s="1"/>
  <c r="X45" i="9"/>
  <c r="AC45" i="9"/>
  <c r="AI45" i="9"/>
  <c r="AN45" i="9"/>
  <c r="AN64" i="9" s="1"/>
  <c r="AS45" i="9"/>
  <c r="AY45" i="9"/>
  <c r="BD45" i="9"/>
  <c r="BD64" i="9" s="1"/>
  <c r="F46" i="9"/>
  <c r="F46" i="15" s="1"/>
  <c r="L46" i="9"/>
  <c r="L46" i="15" s="1"/>
  <c r="Q46" i="9"/>
  <c r="V46" i="9"/>
  <c r="V46" i="15" s="1"/>
  <c r="AB46" i="9"/>
  <c r="AB46" i="15" s="1"/>
  <c r="AG46" i="9"/>
  <c r="AL46" i="9"/>
  <c r="AR46" i="9"/>
  <c r="AW46" i="9"/>
  <c r="BB46" i="9"/>
  <c r="E47" i="9"/>
  <c r="E47" i="15" s="1"/>
  <c r="J47" i="9"/>
  <c r="J47" i="15" s="1"/>
  <c r="O47" i="9"/>
  <c r="U47" i="9"/>
  <c r="U47" i="15" s="1"/>
  <c r="Z47" i="9"/>
  <c r="AE47" i="9"/>
  <c r="AE47" i="15" s="1"/>
  <c r="AK47" i="9"/>
  <c r="AP47" i="9"/>
  <c r="AU47" i="9"/>
  <c r="BA47" i="9"/>
  <c r="BF47" i="9"/>
  <c r="BF66" i="9" s="1"/>
  <c r="H48" i="9"/>
  <c r="H48" i="15" s="1"/>
  <c r="N48" i="9"/>
  <c r="N48" i="15" s="1"/>
  <c r="S48" i="9"/>
  <c r="S48" i="15" s="1"/>
  <c r="X48" i="9"/>
  <c r="X48" i="15" s="1"/>
  <c r="AD48" i="9"/>
  <c r="AI48" i="9"/>
  <c r="AN48" i="9"/>
  <c r="AT48" i="9"/>
  <c r="AY48" i="9"/>
  <c r="BD48" i="9"/>
  <c r="BD67" i="9" s="1"/>
  <c r="G49" i="9"/>
  <c r="L49" i="9"/>
  <c r="L49" i="15" s="1"/>
  <c r="Q49" i="9"/>
  <c r="Q49" i="15" s="1"/>
  <c r="W49" i="9"/>
  <c r="W49" i="15" s="1"/>
  <c r="AB49" i="9"/>
  <c r="AB49" i="15" s="1"/>
  <c r="AG49" i="9"/>
  <c r="AM49" i="9"/>
  <c r="AR49" i="9"/>
  <c r="AW49" i="9"/>
  <c r="BC49" i="9"/>
  <c r="E50" i="9"/>
  <c r="E50" i="15" s="1"/>
  <c r="J50" i="9"/>
  <c r="J50" i="15" s="1"/>
  <c r="P50" i="9"/>
  <c r="P50" i="15" s="1"/>
  <c r="U50" i="9"/>
  <c r="Z50" i="9"/>
  <c r="Z50" i="15" s="1"/>
  <c r="AF50" i="9"/>
  <c r="AK50" i="9"/>
  <c r="AP50" i="9"/>
  <c r="AV50" i="9"/>
  <c r="BA50" i="9"/>
  <c r="BF50" i="9"/>
  <c r="BF69" i="9" s="1"/>
  <c r="I51" i="9"/>
  <c r="N51" i="9"/>
  <c r="S51" i="9"/>
  <c r="Y51" i="9"/>
  <c r="AD51" i="9"/>
  <c r="AI51" i="9"/>
  <c r="AI70" i="9" s="1"/>
  <c r="AO51" i="9"/>
  <c r="AT51" i="9"/>
  <c r="AY51" i="9"/>
  <c r="BE51" i="9"/>
  <c r="BE70" i="9" s="1"/>
  <c r="D37" i="9"/>
  <c r="D37" i="15" s="1"/>
  <c r="D42" i="9"/>
  <c r="D42" i="15" s="1"/>
  <c r="D48" i="9"/>
  <c r="D48" i="15" s="1"/>
  <c r="I34" i="9"/>
  <c r="I34" i="15" s="1"/>
  <c r="Q34" i="9"/>
  <c r="Y34" i="9"/>
  <c r="Y34" i="15" s="1"/>
  <c r="AG34" i="9"/>
  <c r="AO34" i="9"/>
  <c r="AW34" i="9"/>
  <c r="BE34" i="9"/>
  <c r="G35" i="9"/>
  <c r="G35" i="15" s="1"/>
  <c r="M35" i="9"/>
  <c r="M35" i="15" s="1"/>
  <c r="R35" i="9"/>
  <c r="R35" i="15" s="1"/>
  <c r="W35" i="9"/>
  <c r="W35" i="15" s="1"/>
  <c r="AC35" i="9"/>
  <c r="AC35" i="15" s="1"/>
  <c r="AH35" i="9"/>
  <c r="AH35" i="15" s="1"/>
  <c r="AM35" i="9"/>
  <c r="AS35" i="9"/>
  <c r="AX35" i="9"/>
  <c r="BC35" i="9"/>
  <c r="F36" i="9"/>
  <c r="F36" i="15" s="1"/>
  <c r="K36" i="9"/>
  <c r="P36" i="9"/>
  <c r="P36" i="15" s="1"/>
  <c r="V36" i="9"/>
  <c r="AA36" i="9"/>
  <c r="AA36" i="15" s="1"/>
  <c r="AF36" i="9"/>
  <c r="AL36" i="9"/>
  <c r="AQ36" i="9"/>
  <c r="AV36" i="9"/>
  <c r="BB36" i="9"/>
  <c r="BG36" i="9"/>
  <c r="BG55" i="9" s="1"/>
  <c r="I37" i="9"/>
  <c r="O37" i="9"/>
  <c r="T37" i="9"/>
  <c r="Y37" i="9"/>
  <c r="Y37" i="15" s="1"/>
  <c r="AE37" i="9"/>
  <c r="AE37" i="15" s="1"/>
  <c r="AJ37" i="9"/>
  <c r="AJ37" i="15" s="1"/>
  <c r="BF37" i="3" s="1"/>
  <c r="BF56" i="3" s="1"/>
  <c r="AO37" i="9"/>
  <c r="AU37" i="9"/>
  <c r="AZ37" i="9"/>
  <c r="BE37" i="9"/>
  <c r="BE56" i="9" s="1"/>
  <c r="H38" i="9"/>
  <c r="H38" i="15" s="1"/>
  <c r="M38" i="9"/>
  <c r="M38" i="15" s="1"/>
  <c r="R38" i="9"/>
  <c r="R38" i="15" s="1"/>
  <c r="X38" i="9"/>
  <c r="AC38" i="9"/>
  <c r="AH38" i="9"/>
  <c r="AH38" i="15" s="1"/>
  <c r="AN38" i="9"/>
  <c r="AS38" i="9"/>
  <c r="AX38" i="9"/>
  <c r="BD38" i="9"/>
  <c r="BD57" i="9" s="1"/>
  <c r="F39" i="9"/>
  <c r="F39" i="15" s="1"/>
  <c r="K39" i="9"/>
  <c r="K39" i="15" s="1"/>
  <c r="Q39" i="9"/>
  <c r="V39" i="9"/>
  <c r="V39" i="15" s="1"/>
  <c r="AA39" i="9"/>
  <c r="AG39" i="9"/>
  <c r="AG39" i="15" s="1"/>
  <c r="AL39" i="9"/>
  <c r="AQ39" i="9"/>
  <c r="AW39" i="9"/>
  <c r="BB39" i="9"/>
  <c r="BG39" i="9"/>
  <c r="BG58" i="9" s="1"/>
  <c r="J40" i="9"/>
  <c r="J40" i="15" s="1"/>
  <c r="O40" i="9"/>
  <c r="O40" i="15" s="1"/>
  <c r="T40" i="9"/>
  <c r="Z40" i="9"/>
  <c r="AE40" i="9"/>
  <c r="AE40" i="15" s="1"/>
  <c r="AJ40" i="9"/>
  <c r="AJ40" i="15" s="1"/>
  <c r="BF40" i="3" s="1"/>
  <c r="BF59" i="3" s="1"/>
  <c r="AP40" i="9"/>
  <c r="AU40" i="9"/>
  <c r="AZ40" i="9"/>
  <c r="BF40" i="9"/>
  <c r="BF59" i="9" s="1"/>
  <c r="H41" i="9"/>
  <c r="H41" i="15" s="1"/>
  <c r="M41" i="9"/>
  <c r="M41" i="15" s="1"/>
  <c r="S41" i="9"/>
  <c r="X41" i="9"/>
  <c r="X41" i="15" s="1"/>
  <c r="AC41" i="9"/>
  <c r="AI41" i="9"/>
  <c r="AN41" i="9"/>
  <c r="AN60" i="9" s="1"/>
  <c r="AS41" i="9"/>
  <c r="AY41" i="9"/>
  <c r="BD41" i="9"/>
  <c r="BD60" i="9" s="1"/>
  <c r="F42" i="9"/>
  <c r="F42" i="15" s="1"/>
  <c r="L42" i="9"/>
  <c r="L42" i="15" s="1"/>
  <c r="Q42" i="9"/>
  <c r="Q42" i="15" s="1"/>
  <c r="V42" i="9"/>
  <c r="V42" i="15" s="1"/>
  <c r="AB42" i="9"/>
  <c r="AG42" i="9"/>
  <c r="AL42" i="9"/>
  <c r="AR42" i="9"/>
  <c r="AR61" i="9" s="1"/>
  <c r="AW42" i="9"/>
  <c r="AW61" i="9" s="1"/>
  <c r="BB42" i="9"/>
  <c r="E43" i="9"/>
  <c r="E43" i="15" s="1"/>
  <c r="J43" i="9"/>
  <c r="O43" i="9"/>
  <c r="U43" i="9"/>
  <c r="U43" i="15" s="1"/>
  <c r="Z43" i="9"/>
  <c r="AE43" i="9"/>
  <c r="AK43" i="9"/>
  <c r="AP43" i="9"/>
  <c r="AU43" i="9"/>
  <c r="AU62" i="9" s="1"/>
  <c r="BA43" i="9"/>
  <c r="BF43" i="9"/>
  <c r="BF62" i="9" s="1"/>
  <c r="H44" i="9"/>
  <c r="H44" i="15" s="1"/>
  <c r="N44" i="9"/>
  <c r="N44" i="15" s="1"/>
  <c r="S44" i="9"/>
  <c r="S44" i="15" s="1"/>
  <c r="X44" i="9"/>
  <c r="AD44" i="9"/>
  <c r="AI44" i="9"/>
  <c r="AN44" i="9"/>
  <c r="AT44" i="9"/>
  <c r="AT63" i="9" s="1"/>
  <c r="AY44" i="9"/>
  <c r="BD44" i="9"/>
  <c r="BD63" i="9" s="1"/>
  <c r="G45" i="9"/>
  <c r="L45" i="9"/>
  <c r="L45" i="15" s="1"/>
  <c r="Q45" i="9"/>
  <c r="W45" i="9"/>
  <c r="W45" i="15" s="1"/>
  <c r="AB45" i="9"/>
  <c r="AB45" i="15" s="1"/>
  <c r="AG45" i="9"/>
  <c r="AG45" i="15" s="1"/>
  <c r="AM45" i="9"/>
  <c r="AR45" i="9"/>
  <c r="AW45" i="9"/>
  <c r="BC45" i="9"/>
  <c r="E46" i="9"/>
  <c r="E46" i="15" s="1"/>
  <c r="J46" i="9"/>
  <c r="P46" i="9"/>
  <c r="P46" i="15" s="1"/>
  <c r="U46" i="9"/>
  <c r="Z46" i="9"/>
  <c r="Z46" i="15" s="1"/>
  <c r="AF46" i="9"/>
  <c r="AK46" i="9"/>
  <c r="AP46" i="9"/>
  <c r="AV46" i="9"/>
  <c r="BA46" i="9"/>
  <c r="BF46" i="9"/>
  <c r="BF65" i="9" s="1"/>
  <c r="I47" i="9"/>
  <c r="N47" i="9"/>
  <c r="N47" i="15" s="1"/>
  <c r="S47" i="9"/>
  <c r="S47" i="15" s="1"/>
  <c r="Y47" i="9"/>
  <c r="AD47" i="9"/>
  <c r="AD47" i="15" s="1"/>
  <c r="AI47" i="9"/>
  <c r="AO47" i="9"/>
  <c r="AT47" i="9"/>
  <c r="AY47" i="9"/>
  <c r="BE47" i="9"/>
  <c r="BE66" i="9" s="1"/>
  <c r="G48" i="9"/>
  <c r="G48" i="15" s="1"/>
  <c r="L48" i="9"/>
  <c r="L48" i="15" s="1"/>
  <c r="R48" i="9"/>
  <c r="R48" i="15" s="1"/>
  <c r="W48" i="9"/>
  <c r="AB48" i="9"/>
  <c r="AH48" i="9"/>
  <c r="AH48" i="15" s="1"/>
  <c r="AM48" i="9"/>
  <c r="AR48" i="9"/>
  <c r="AX48" i="9"/>
  <c r="AX67" i="9" s="1"/>
  <c r="BC48" i="9"/>
  <c r="BC67" i="9" s="1"/>
  <c r="E49" i="9"/>
  <c r="E49" i="15" s="1"/>
  <c r="K49" i="9"/>
  <c r="P49" i="9"/>
  <c r="U49" i="9"/>
  <c r="U49" i="15" s="1"/>
  <c r="AA49" i="9"/>
  <c r="AA49" i="15" s="1"/>
  <c r="AF49" i="9"/>
  <c r="AF49" i="15" s="1"/>
  <c r="AK49" i="9"/>
  <c r="AQ49" i="9"/>
  <c r="AV49" i="9"/>
  <c r="BA49" i="9"/>
  <c r="BG49" i="9"/>
  <c r="BG68" i="9" s="1"/>
  <c r="I50" i="9"/>
  <c r="I50" i="15" s="1"/>
  <c r="N50" i="9"/>
  <c r="T50" i="9"/>
  <c r="Y50" i="9"/>
  <c r="Y50" i="15" s="1"/>
  <c r="AD50" i="9"/>
  <c r="AJ50" i="9"/>
  <c r="AJ50" i="15" s="1"/>
  <c r="BF50" i="3" s="1"/>
  <c r="BF69" i="3" s="1"/>
  <c r="AO50" i="9"/>
  <c r="AT50" i="9"/>
  <c r="AT69" i="9" s="1"/>
  <c r="AZ50" i="9"/>
  <c r="BE50" i="9"/>
  <c r="BE69" i="9" s="1"/>
  <c r="G51" i="9"/>
  <c r="M51" i="9"/>
  <c r="R51" i="9"/>
  <c r="W51" i="9"/>
  <c r="AC51" i="9"/>
  <c r="AH51" i="9"/>
  <c r="AM51" i="9"/>
  <c r="AS51" i="9"/>
  <c r="AX51" i="9"/>
  <c r="BC51" i="9"/>
  <c r="D36" i="9"/>
  <c r="D36" i="15" s="1"/>
  <c r="D41" i="9"/>
  <c r="D41" i="15" s="1"/>
  <c r="D46" i="9"/>
  <c r="D46" i="15" s="1"/>
  <c r="N34" i="9"/>
  <c r="AD34" i="9"/>
  <c r="AT34" i="9"/>
  <c r="F35" i="9"/>
  <c r="F35" i="15" s="1"/>
  <c r="Q35" i="9"/>
  <c r="Q35" i="15" s="1"/>
  <c r="AA35" i="9"/>
  <c r="AA35" i="15" s="1"/>
  <c r="AL35" i="9"/>
  <c r="AW35" i="9"/>
  <c r="BG35" i="9"/>
  <c r="BG54" i="9" s="1"/>
  <c r="O36" i="9"/>
  <c r="Z36" i="9"/>
  <c r="AJ36" i="9"/>
  <c r="AJ36" i="15" s="1"/>
  <c r="BF36" i="3" s="1"/>
  <c r="BF55" i="3" s="1"/>
  <c r="AU36" i="9"/>
  <c r="BF36" i="9"/>
  <c r="BF55" i="9" s="1"/>
  <c r="M37" i="9"/>
  <c r="M37" i="15" s="1"/>
  <c r="X37" i="9"/>
  <c r="AI37" i="9"/>
  <c r="AS37" i="9"/>
  <c r="BD37" i="9"/>
  <c r="BD56" i="9" s="1"/>
  <c r="L38" i="9"/>
  <c r="L38" i="15" s="1"/>
  <c r="V38" i="9"/>
  <c r="AG38" i="9"/>
  <c r="AR38" i="9"/>
  <c r="AR57" i="9" s="1"/>
  <c r="BB38" i="9"/>
  <c r="J39" i="9"/>
  <c r="J39" i="15" s="1"/>
  <c r="U39" i="9"/>
  <c r="AE39" i="9"/>
  <c r="AE39" i="15" s="1"/>
  <c r="AP39" i="9"/>
  <c r="BA39" i="9"/>
  <c r="H40" i="9"/>
  <c r="H40" i="15" s="1"/>
  <c r="S40" i="9"/>
  <c r="S40" i="15" s="1"/>
  <c r="AD40" i="9"/>
  <c r="AN40" i="9"/>
  <c r="AN59" i="9" s="1"/>
  <c r="AY40" i="9"/>
  <c r="G41" i="9"/>
  <c r="Q41" i="9"/>
  <c r="Q41" i="15" s="1"/>
  <c r="AB41" i="9"/>
  <c r="AB41" i="15" s="1"/>
  <c r="AM41" i="9"/>
  <c r="AW41" i="9"/>
  <c r="E42" i="9"/>
  <c r="E42" i="15" s="1"/>
  <c r="P42" i="9"/>
  <c r="P42" i="15" s="1"/>
  <c r="Z42" i="9"/>
  <c r="AK42" i="9"/>
  <c r="AV42" i="9"/>
  <c r="AV61" i="9" s="1"/>
  <c r="BF42" i="9"/>
  <c r="BF61" i="9" s="1"/>
  <c r="N43" i="9"/>
  <c r="Y43" i="9"/>
  <c r="Y43" i="15" s="1"/>
  <c r="AI43" i="9"/>
  <c r="AT43" i="9"/>
  <c r="AT62" i="9" s="1"/>
  <c r="BE43" i="9"/>
  <c r="BE62" i="9" s="1"/>
  <c r="L44" i="9"/>
  <c r="L44" i="15" s="1"/>
  <c r="W44" i="9"/>
  <c r="W44" i="15" s="1"/>
  <c r="AH44" i="9"/>
  <c r="AH44" i="15" s="1"/>
  <c r="AR44" i="9"/>
  <c r="AR63" i="9" s="1"/>
  <c r="BC44" i="9"/>
  <c r="K45" i="9"/>
  <c r="K45" i="15" s="1"/>
  <c r="U45" i="9"/>
  <c r="AF45" i="9"/>
  <c r="AQ45" i="9"/>
  <c r="BA45" i="9"/>
  <c r="I46" i="9"/>
  <c r="T46" i="9"/>
  <c r="T46" i="15" s="1"/>
  <c r="AD46" i="9"/>
  <c r="AO46" i="9"/>
  <c r="AZ46" i="9"/>
  <c r="G47" i="9"/>
  <c r="G47" i="15" s="1"/>
  <c r="R47" i="9"/>
  <c r="R47" i="15" s="1"/>
  <c r="AC47" i="9"/>
  <c r="AC47" i="15" s="1"/>
  <c r="AM47" i="9"/>
  <c r="AX47" i="9"/>
  <c r="AX66" i="9" s="1"/>
  <c r="F48" i="9"/>
  <c r="F48" i="15" s="1"/>
  <c r="P48" i="9"/>
  <c r="AA48" i="9"/>
  <c r="AA48" i="15" s="1"/>
  <c r="AL48" i="9"/>
  <c r="AV48" i="9"/>
  <c r="AV67" i="9" s="1"/>
  <c r="BG48" i="9"/>
  <c r="BG67" i="9" s="1"/>
  <c r="O49" i="9"/>
  <c r="O49" i="15" s="1"/>
  <c r="Y49" i="9"/>
  <c r="Y49" i="15" s="1"/>
  <c r="AJ49" i="9"/>
  <c r="AJ49" i="15" s="1"/>
  <c r="BF49" i="3" s="1"/>
  <c r="BF68" i="3" s="1"/>
  <c r="AU49" i="9"/>
  <c r="AU68" i="9" s="1"/>
  <c r="BE49" i="9"/>
  <c r="BE68" i="9" s="1"/>
  <c r="M50" i="9"/>
  <c r="M50" i="15" s="1"/>
  <c r="X50" i="9"/>
  <c r="X50" i="15" s="1"/>
  <c r="AH50" i="9"/>
  <c r="AS50" i="9"/>
  <c r="BD50" i="9"/>
  <c r="BD69" i="9" s="1"/>
  <c r="K51" i="9"/>
  <c r="V51" i="9"/>
  <c r="AG51" i="9"/>
  <c r="AQ51" i="9"/>
  <c r="BB51" i="9"/>
  <c r="D40" i="9"/>
  <c r="D40" i="15" s="1"/>
  <c r="D50" i="9"/>
  <c r="D50" i="15" s="1"/>
  <c r="D34" i="9"/>
  <c r="D34" i="15" s="1"/>
  <c r="AL38" i="9"/>
  <c r="AK39" i="9"/>
  <c r="BF39" i="9"/>
  <c r="BF58" i="9" s="1"/>
  <c r="AI40" i="9"/>
  <c r="BD40" i="9"/>
  <c r="BD59" i="9" s="1"/>
  <c r="W41" i="9"/>
  <c r="AR41" i="9"/>
  <c r="AR60" i="9" s="1"/>
  <c r="J42" i="9"/>
  <c r="J42" i="15" s="1"/>
  <c r="AF42" i="9"/>
  <c r="BA42" i="9"/>
  <c r="S43" i="9"/>
  <c r="S43" i="15" s="1"/>
  <c r="AO43" i="9"/>
  <c r="G44" i="9"/>
  <c r="G44" i="15" s="1"/>
  <c r="AB44" i="9"/>
  <c r="AB44" i="15" s="1"/>
  <c r="AX44" i="9"/>
  <c r="AX63" i="9" s="1"/>
  <c r="P45" i="9"/>
  <c r="AK45" i="9"/>
  <c r="BG45" i="9"/>
  <c r="BG64" i="9" s="1"/>
  <c r="Y46" i="9"/>
  <c r="Y46" i="15" s="1"/>
  <c r="AT46" i="9"/>
  <c r="AT65" i="9" s="1"/>
  <c r="M47" i="9"/>
  <c r="M47" i="15" s="1"/>
  <c r="AH47" i="9"/>
  <c r="BC47" i="9"/>
  <c r="V48" i="9"/>
  <c r="V48" i="15" s="1"/>
  <c r="BB48" i="9"/>
  <c r="AE49" i="9"/>
  <c r="AE49" i="15" s="1"/>
  <c r="H50" i="9"/>
  <c r="H50" i="15" s="1"/>
  <c r="AN50" i="9"/>
  <c r="AN69" i="9" s="1"/>
  <c r="AA51" i="9"/>
  <c r="D45" i="9"/>
  <c r="D45" i="15" s="1"/>
  <c r="U34" i="9"/>
  <c r="BA34" i="9"/>
  <c r="U35" i="9"/>
  <c r="AP35" i="9"/>
  <c r="H36" i="9"/>
  <c r="H36" i="15" s="1"/>
  <c r="AD36" i="9"/>
  <c r="AY36" i="9"/>
  <c r="Q37" i="9"/>
  <c r="AM37" i="9"/>
  <c r="E38" i="9"/>
  <c r="E38" i="15" s="1"/>
  <c r="Z38" i="9"/>
  <c r="AV38" i="9"/>
  <c r="AV57" i="9" s="1"/>
  <c r="N39" i="9"/>
  <c r="AI39" i="9"/>
  <c r="AI39" i="15" s="1"/>
  <c r="BE39" i="9"/>
  <c r="BE58" i="9" s="1"/>
  <c r="W40" i="9"/>
  <c r="W40" i="15" s="1"/>
  <c r="AR40" i="9"/>
  <c r="AR59" i="9" s="1"/>
  <c r="K41" i="9"/>
  <c r="AF41" i="9"/>
  <c r="AF41" i="15" s="1"/>
  <c r="BA41" i="9"/>
  <c r="T42" i="9"/>
  <c r="AO42" i="9"/>
  <c r="G43" i="9"/>
  <c r="G43" i="15" s="1"/>
  <c r="AC43" i="9"/>
  <c r="AC43" i="15" s="1"/>
  <c r="AX43" i="9"/>
  <c r="AX62" i="9" s="1"/>
  <c r="P44" i="9"/>
  <c r="P44" i="15" s="1"/>
  <c r="AL44" i="9"/>
  <c r="BG44" i="9"/>
  <c r="BG63" i="9" s="1"/>
  <c r="Y45" i="9"/>
  <c r="Y45" i="15" s="1"/>
  <c r="AU45" i="9"/>
  <c r="AU64" i="9" s="1"/>
  <c r="M46" i="9"/>
  <c r="M46" i="15" s="1"/>
  <c r="AH46" i="9"/>
  <c r="AH46" i="15" s="1"/>
  <c r="BD46" i="9"/>
  <c r="BD65" i="9" s="1"/>
  <c r="V47" i="9"/>
  <c r="V47" i="15" s="1"/>
  <c r="AQ47" i="9"/>
  <c r="J48" i="9"/>
  <c r="J48" i="15" s="1"/>
  <c r="AE48" i="9"/>
  <c r="AZ48" i="9"/>
  <c r="S49" i="9"/>
  <c r="S49" i="15" s="1"/>
  <c r="M34" i="9"/>
  <c r="M34" i="15" s="1"/>
  <c r="AC34" i="9"/>
  <c r="AC34" i="15" s="1"/>
  <c r="AS34" i="9"/>
  <c r="E35" i="9"/>
  <c r="E35" i="15" s="1"/>
  <c r="O35" i="9"/>
  <c r="Z35" i="9"/>
  <c r="AK35" i="9"/>
  <c r="AU35" i="9"/>
  <c r="AU54" i="9" s="1"/>
  <c r="BF35" i="9"/>
  <c r="BF54" i="9" s="1"/>
  <c r="N36" i="9"/>
  <c r="N36" i="15" s="1"/>
  <c r="X36" i="9"/>
  <c r="AI36" i="9"/>
  <c r="AT36" i="9"/>
  <c r="AT55" i="9" s="1"/>
  <c r="BD36" i="9"/>
  <c r="BD55" i="9" s="1"/>
  <c r="L37" i="9"/>
  <c r="L37" i="15" s="1"/>
  <c r="W37" i="9"/>
  <c r="AG37" i="9"/>
  <c r="AG37" i="15" s="1"/>
  <c r="AR37" i="9"/>
  <c r="AR56" i="9" s="1"/>
  <c r="BC37" i="9"/>
  <c r="BC56" i="9" s="1"/>
  <c r="J38" i="9"/>
  <c r="J38" i="15" s="1"/>
  <c r="U38" i="9"/>
  <c r="U38" i="15" s="1"/>
  <c r="AF38" i="9"/>
  <c r="AP38" i="9"/>
  <c r="BA38" i="9"/>
  <c r="I39" i="9"/>
  <c r="S39" i="9"/>
  <c r="S39" i="15" s="1"/>
  <c r="AD39" i="9"/>
  <c r="AD39" i="15" s="1"/>
  <c r="AO39" i="9"/>
  <c r="AY39" i="9"/>
  <c r="G40" i="9"/>
  <c r="G40" i="15" s="1"/>
  <c r="R40" i="9"/>
  <c r="R40" i="15" s="1"/>
  <c r="AB40" i="9"/>
  <c r="AM40" i="9"/>
  <c r="AX40" i="9"/>
  <c r="AX59" i="9" s="1"/>
  <c r="E41" i="9"/>
  <c r="E41" i="15" s="1"/>
  <c r="P41" i="9"/>
  <c r="AA41" i="9"/>
  <c r="AA41" i="15" s="1"/>
  <c r="AK41" i="9"/>
  <c r="AV41" i="9"/>
  <c r="AV60" i="9" s="1"/>
  <c r="BG41" i="9"/>
  <c r="BG60" i="9" s="1"/>
  <c r="N42" i="9"/>
  <c r="Y42" i="9"/>
  <c r="Y42" i="15" s="1"/>
  <c r="AJ42" i="9"/>
  <c r="AJ42" i="15" s="1"/>
  <c r="BF42" i="3" s="1"/>
  <c r="BF61" i="3" s="1"/>
  <c r="AT42" i="9"/>
  <c r="AT61" i="9" s="1"/>
  <c r="BE42" i="9"/>
  <c r="BE61" i="9" s="1"/>
  <c r="M43" i="9"/>
  <c r="M43" i="15" s="1"/>
  <c r="W43" i="9"/>
  <c r="AH43" i="9"/>
  <c r="AS43" i="9"/>
  <c r="BC43" i="9"/>
  <c r="BC62" i="9" s="1"/>
  <c r="K44" i="9"/>
  <c r="K44" i="15" s="1"/>
  <c r="V44" i="9"/>
  <c r="AF44" i="9"/>
  <c r="AQ44" i="9"/>
  <c r="BB44" i="9"/>
  <c r="I45" i="9"/>
  <c r="I45" i="15" s="1"/>
  <c r="T45" i="9"/>
  <c r="T45" i="15" s="1"/>
  <c r="AE45" i="9"/>
  <c r="AE45" i="15" s="1"/>
  <c r="AO45" i="9"/>
  <c r="AZ45" i="9"/>
  <c r="H46" i="9"/>
  <c r="H46" i="15" s="1"/>
  <c r="R46" i="9"/>
  <c r="AC46" i="9"/>
  <c r="AN46" i="9"/>
  <c r="AX46" i="9"/>
  <c r="AX65" i="9" s="1"/>
  <c r="F47" i="9"/>
  <c r="F47" i="15" s="1"/>
  <c r="Q47" i="9"/>
  <c r="AA47" i="9"/>
  <c r="AA47" i="15" s="1"/>
  <c r="AL47" i="9"/>
  <c r="AW47" i="9"/>
  <c r="AW66" i="9" s="1"/>
  <c r="BG47" i="9"/>
  <c r="BG66" i="9" s="1"/>
  <c r="O48" i="9"/>
  <c r="Z48" i="9"/>
  <c r="Z48" i="15" s="1"/>
  <c r="AJ48" i="9"/>
  <c r="AJ48" i="15" s="1"/>
  <c r="BF48" i="3" s="1"/>
  <c r="BF67" i="3" s="1"/>
  <c r="AU48" i="9"/>
  <c r="AU67" i="9" s="1"/>
  <c r="BF48" i="9"/>
  <c r="BF67" i="9" s="1"/>
  <c r="M49" i="9"/>
  <c r="M49" i="15" s="1"/>
  <c r="X49" i="9"/>
  <c r="AI49" i="9"/>
  <c r="AS49" i="9"/>
  <c r="BD49" i="9"/>
  <c r="BD68" i="9" s="1"/>
  <c r="L50" i="9"/>
  <c r="L50" i="15" s="1"/>
  <c r="V50" i="9"/>
  <c r="AG50" i="9"/>
  <c r="AR50" i="9"/>
  <c r="AR69" i="9" s="1"/>
  <c r="BB50" i="9"/>
  <c r="J51" i="9"/>
  <c r="U51" i="9"/>
  <c r="AE51" i="9"/>
  <c r="AP51" i="9"/>
  <c r="BA51" i="9"/>
  <c r="D38" i="9"/>
  <c r="D38" i="15" s="1"/>
  <c r="D49" i="9"/>
  <c r="D49" i="15" s="1"/>
  <c r="F34" i="9"/>
  <c r="F34" i="15" s="1"/>
  <c r="V34" i="9"/>
  <c r="AL34" i="9"/>
  <c r="BB34" i="9"/>
  <c r="K35" i="9"/>
  <c r="V35" i="9"/>
  <c r="AG35" i="9"/>
  <c r="AQ35" i="9"/>
  <c r="BB35" i="9"/>
  <c r="J36" i="9"/>
  <c r="J36" i="15" s="1"/>
  <c r="T36" i="9"/>
  <c r="AE36" i="9"/>
  <c r="AP36" i="9"/>
  <c r="AZ36" i="9"/>
  <c r="H37" i="9"/>
  <c r="H37" i="15" s="1"/>
  <c r="S37" i="9"/>
  <c r="S37" i="15" s="1"/>
  <c r="AC37" i="9"/>
  <c r="AC37" i="15" s="1"/>
  <c r="AN37" i="9"/>
  <c r="AN56" i="9" s="1"/>
  <c r="AY37" i="9"/>
  <c r="F38" i="9"/>
  <c r="F38" i="15" s="1"/>
  <c r="Q38" i="9"/>
  <c r="AB38" i="9"/>
  <c r="AW38" i="9"/>
  <c r="AW57" i="9" s="1"/>
  <c r="E39" i="9"/>
  <c r="E39" i="15" s="1"/>
  <c r="O39" i="9"/>
  <c r="O39" i="15" s="1"/>
  <c r="Z39" i="9"/>
  <c r="AU39" i="9"/>
  <c r="AU58" i="9" s="1"/>
  <c r="N40" i="9"/>
  <c r="X40" i="9"/>
  <c r="AT40" i="9"/>
  <c r="L41" i="9"/>
  <c r="L41" i="15" s="1"/>
  <c r="AG41" i="9"/>
  <c r="AG41" i="15" s="1"/>
  <c r="BC41" i="9"/>
  <c r="BC60" i="9" s="1"/>
  <c r="U42" i="9"/>
  <c r="U42" i="15" s="1"/>
  <c r="AP42" i="9"/>
  <c r="I43" i="9"/>
  <c r="I43" i="15" s="1"/>
  <c r="AD43" i="9"/>
  <c r="AY43" i="9"/>
  <c r="R44" i="9"/>
  <c r="AM44" i="9"/>
  <c r="E45" i="9"/>
  <c r="E45" i="15" s="1"/>
  <c r="AA45" i="9"/>
  <c r="AV45" i="9"/>
  <c r="AV64" i="9" s="1"/>
  <c r="N46" i="9"/>
  <c r="N46" i="15" s="1"/>
  <c r="AJ46" i="9"/>
  <c r="AJ46" i="15" s="1"/>
  <c r="BF46" i="3" s="1"/>
  <c r="BF65" i="3" s="1"/>
  <c r="BE46" i="9"/>
  <c r="BE65" i="9" s="1"/>
  <c r="W47" i="9"/>
  <c r="W47" i="15" s="1"/>
  <c r="AS47" i="9"/>
  <c r="K48" i="9"/>
  <c r="AF48" i="9"/>
  <c r="AF48" i="15" s="1"/>
  <c r="AQ48" i="9"/>
  <c r="I49" i="9"/>
  <c r="I49" i="15" s="1"/>
  <c r="T49" i="9"/>
  <c r="T49" i="15" s="1"/>
  <c r="AO49" i="9"/>
  <c r="AZ49" i="9"/>
  <c r="R50" i="9"/>
  <c r="R50" i="15" s="1"/>
  <c r="AC50" i="9"/>
  <c r="AX50" i="9"/>
  <c r="AX69" i="9" s="1"/>
  <c r="F51" i="9"/>
  <c r="Q51" i="9"/>
  <c r="AL51" i="9"/>
  <c r="AW51" i="9"/>
  <c r="AW70" i="9" s="1"/>
  <c r="BG51" i="9"/>
  <c r="BG70" i="9" s="1"/>
  <c r="E34" i="9"/>
  <c r="E34" i="15" s="1"/>
  <c r="AK34" i="9"/>
  <c r="J35" i="9"/>
  <c r="J35" i="15" s="1"/>
  <c r="AE35" i="9"/>
  <c r="AE35" i="15" s="1"/>
  <c r="BA35" i="9"/>
  <c r="S36" i="9"/>
  <c r="AN36" i="9"/>
  <c r="AN55" i="9" s="1"/>
  <c r="G37" i="9"/>
  <c r="AB37" i="9"/>
  <c r="AW37" i="9"/>
  <c r="P38" i="9"/>
  <c r="P38" i="15" s="1"/>
  <c r="AK38" i="9"/>
  <c r="BF38" i="9"/>
  <c r="BF57" i="9" s="1"/>
  <c r="Y39" i="9"/>
  <c r="AT39" i="9"/>
  <c r="AT58" i="9" s="1"/>
  <c r="L40" i="9"/>
  <c r="L40" i="15" s="1"/>
  <c r="AH40" i="9"/>
  <c r="BC40" i="9"/>
  <c r="BC59" i="9" s="1"/>
  <c r="U41" i="9"/>
  <c r="AQ41" i="9"/>
  <c r="I42" i="9"/>
  <c r="I42" i="15" s="1"/>
  <c r="AD42" i="9"/>
  <c r="AZ42" i="9"/>
  <c r="R43" i="9"/>
  <c r="AM43" i="9"/>
  <c r="F44" i="9"/>
  <c r="F44" i="15" s="1"/>
  <c r="AA44" i="9"/>
  <c r="AA44" i="15" s="1"/>
  <c r="AV44" i="9"/>
  <c r="AV63" i="9" s="1"/>
  <c r="O45" i="9"/>
  <c r="O45" i="15" s="1"/>
  <c r="AJ45" i="9"/>
  <c r="BE45" i="9"/>
  <c r="BE64" i="9" s="1"/>
  <c r="X46" i="9"/>
  <c r="X46" i="15" s="1"/>
  <c r="AS46" i="9"/>
  <c r="K47" i="9"/>
  <c r="K47" i="15" s="1"/>
  <c r="AG47" i="9"/>
  <c r="AG47" i="15" s="1"/>
  <c r="BB47" i="9"/>
  <c r="T48" i="9"/>
  <c r="AP48" i="9"/>
  <c r="H49" i="9"/>
  <c r="H49" i="15" s="1"/>
  <c r="AC49" i="9"/>
  <c r="Q50" i="9"/>
  <c r="Q50" i="15" s="1"/>
  <c r="E51" i="9"/>
  <c r="AU51" i="9"/>
  <c r="AU70" i="9" s="1"/>
  <c r="F50" i="9"/>
  <c r="F50" i="15" s="1"/>
  <c r="AK51" i="9"/>
  <c r="AY49" i="9"/>
  <c r="Z51" i="9"/>
  <c r="AN49" i="9"/>
  <c r="AN68" i="9" s="1"/>
  <c r="AB50" i="9"/>
  <c r="AB50" i="15" s="1"/>
  <c r="O51" i="9"/>
  <c r="BF51" i="9"/>
  <c r="BF70" i="9" s="1"/>
  <c r="AW50" i="9"/>
  <c r="AW69" i="9" s="1"/>
  <c r="AL50" i="9"/>
  <c r="D44" i="9"/>
  <c r="D44" i="15" s="1"/>
  <c r="AY70" i="9"/>
  <c r="BB70" i="9"/>
  <c r="AC70" i="9"/>
  <c r="AT70" i="9"/>
  <c r="AZ70" i="9"/>
  <c r="BC70" i="9"/>
  <c r="J70" i="9"/>
  <c r="AR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60" i="9"/>
  <c r="BC61" i="9"/>
  <c r="BC63" i="9"/>
  <c r="BC65" i="9"/>
  <c r="AU66" i="9"/>
  <c r="BC69" i="9"/>
  <c r="AU60" i="12"/>
  <c r="W64" i="12"/>
  <c r="AW65" i="12"/>
  <c r="Y69" i="12"/>
  <c r="BB56" i="9"/>
  <c r="AT57" i="9"/>
  <c r="AD59" i="9"/>
  <c r="BB60" i="9"/>
  <c r="AD63" i="9"/>
  <c r="BB64" i="9"/>
  <c r="AD67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8" i="9"/>
  <c r="AV59" i="9"/>
  <c r="AN62" i="9"/>
  <c r="AV65" i="9"/>
  <c r="AN66" i="9"/>
  <c r="AV69" i="9"/>
  <c r="AQ54" i="12"/>
  <c r="AE56" i="12"/>
  <c r="AU64" i="12"/>
  <c r="W68" i="12"/>
  <c r="AW69" i="12"/>
  <c r="AX58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AD58" i="9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AU57" i="9"/>
  <c r="AU61" i="9"/>
  <c r="BC64" i="9"/>
  <c r="AU65" i="9"/>
  <c r="BC68" i="9"/>
  <c r="AU69" i="9"/>
  <c r="AM56" i="12"/>
  <c r="BA59" i="12"/>
  <c r="AC63" i="12"/>
  <c r="AQ66" i="12"/>
  <c r="AD57" i="9"/>
  <c r="BB58" i="9"/>
  <c r="AD65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Z64" i="12"/>
  <c r="AB68" i="12"/>
  <c r="P66" i="12"/>
  <c r="BA62" i="9"/>
  <c r="AV58" i="12"/>
  <c r="AT69" i="12"/>
  <c r="F64" i="12"/>
  <c r="AZ56" i="12"/>
  <c r="BA63" i="9"/>
  <c r="AX55" i="12"/>
  <c r="AN62" i="12"/>
  <c r="BB65" i="12"/>
  <c r="AD69" i="12"/>
  <c r="F56" i="12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63" i="9"/>
  <c r="AV66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BC58" i="9"/>
  <c r="AU63" i="9"/>
  <c r="BC66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4" i="9"/>
  <c r="AZ65" i="9"/>
  <c r="AR66" i="9"/>
  <c r="AZ67" i="9"/>
  <c r="AR68" i="9"/>
  <c r="AZ69" i="9"/>
  <c r="AU56" i="12"/>
  <c r="W60" i="12"/>
  <c r="AW61" i="12"/>
  <c r="Y65" i="12"/>
  <c r="AY66" i="12"/>
  <c r="AM68" i="12"/>
  <c r="AX55" i="9"/>
  <c r="AX59" i="12"/>
  <c r="AN66" i="12"/>
  <c r="BB69" i="12"/>
  <c r="F68" i="12"/>
  <c r="AX63" i="12"/>
  <c r="AB60" i="12"/>
  <c r="BA55" i="9"/>
  <c r="AZ60" i="12"/>
  <c r="AB64" i="12"/>
  <c r="P54" i="12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BX34" i="15" l="1"/>
  <c r="CT34" i="3" s="1"/>
  <c r="BX71" i="9"/>
  <c r="BX53" i="9"/>
  <c r="BX36" i="15"/>
  <c r="BX55" i="9"/>
  <c r="BX49" i="15"/>
  <c r="BX68" i="15" s="1"/>
  <c r="BX68" i="9"/>
  <c r="BX41" i="15"/>
  <c r="BX60" i="9"/>
  <c r="BX46" i="15"/>
  <c r="CT46" i="3" s="1"/>
  <c r="CT65" i="3" s="1"/>
  <c r="BX65" i="9"/>
  <c r="BX38" i="15"/>
  <c r="BX57" i="9"/>
  <c r="BX43" i="15"/>
  <c r="CT43" i="3" s="1"/>
  <c r="CT62" i="3" s="1"/>
  <c r="BX62" i="9"/>
  <c r="BX35" i="15"/>
  <c r="BX54" i="9"/>
  <c r="BX48" i="15"/>
  <c r="CT48" i="3" s="1"/>
  <c r="CT67" i="3" s="1"/>
  <c r="BX67" i="9"/>
  <c r="BX40" i="15"/>
  <c r="BX59" i="9"/>
  <c r="BX50" i="15"/>
  <c r="BX69" i="9"/>
  <c r="BX37" i="15"/>
  <c r="BX56" i="9"/>
  <c r="BX42" i="15"/>
  <c r="CT42" i="3" s="1"/>
  <c r="CT61" i="3" s="1"/>
  <c r="BX61" i="9"/>
  <c r="BX47" i="15"/>
  <c r="BX66" i="9"/>
  <c r="BX39" i="15"/>
  <c r="CT39" i="3" s="1"/>
  <c r="CT58" i="3" s="1"/>
  <c r="BX58" i="9"/>
  <c r="AA45" i="15"/>
  <c r="V34" i="15"/>
  <c r="U39" i="15"/>
  <c r="AH41" i="15"/>
  <c r="CG42" i="15"/>
  <c r="CV39" i="3"/>
  <c r="CV58" i="3" s="1"/>
  <c r="U39" i="3"/>
  <c r="U58" i="3" s="1"/>
  <c r="BZ58" i="15"/>
  <c r="BS48" i="15"/>
  <c r="CO48" i="3" s="1"/>
  <c r="BX44" i="15"/>
  <c r="CF50" i="15"/>
  <c r="CV43" i="3"/>
  <c r="CV62" i="3" s="1"/>
  <c r="BZ62" i="15"/>
  <c r="BS50" i="15"/>
  <c r="CO50" i="3" s="1"/>
  <c r="R46" i="15"/>
  <c r="AE48" i="15"/>
  <c r="BA48" i="3" s="1"/>
  <c r="AB48" i="15"/>
  <c r="AC45" i="15"/>
  <c r="L39" i="15"/>
  <c r="CV36" i="3"/>
  <c r="CV55" i="3" s="1"/>
  <c r="U36" i="3"/>
  <c r="U55" i="3" s="1"/>
  <c r="BZ55" i="15"/>
  <c r="CT36" i="3"/>
  <c r="CT55" i="3" s="1"/>
  <c r="BX55" i="15"/>
  <c r="CC44" i="15"/>
  <c r="CD43" i="15"/>
  <c r="CH46" i="15"/>
  <c r="CV48" i="3"/>
  <c r="CV67" i="3" s="1"/>
  <c r="U48" i="3"/>
  <c r="U67" i="3" s="1"/>
  <c r="BZ67" i="15"/>
  <c r="CT49" i="3"/>
  <c r="CT68" i="3" s="1"/>
  <c r="AG35" i="15"/>
  <c r="BC35" i="3" s="1"/>
  <c r="BZ38" i="15"/>
  <c r="CA43" i="15"/>
  <c r="CI39" i="15"/>
  <c r="CT38" i="3"/>
  <c r="CT57" i="3" s="1"/>
  <c r="BX57" i="15"/>
  <c r="CB41" i="15"/>
  <c r="U41" i="3" s="1"/>
  <c r="U60" i="3" s="1"/>
  <c r="AA37" i="15"/>
  <c r="AA42" i="15"/>
  <c r="AF39" i="15"/>
  <c r="S34" i="15"/>
  <c r="BY40" i="15"/>
  <c r="CU40" i="3" s="1"/>
  <c r="BZ35" i="15"/>
  <c r="CD38" i="15"/>
  <c r="CI43" i="15"/>
  <c r="CT35" i="3"/>
  <c r="CT54" i="3" s="1"/>
  <c r="BX54" i="15"/>
  <c r="CE45" i="15"/>
  <c r="BX67" i="15"/>
  <c r="CG46" i="15"/>
  <c r="CV47" i="3"/>
  <c r="CV66" i="3" s="1"/>
  <c r="U47" i="3"/>
  <c r="U66" i="3" s="1"/>
  <c r="BZ66" i="15"/>
  <c r="BZ71" i="21"/>
  <c r="BZ53" i="21"/>
  <c r="CV41" i="3"/>
  <c r="CV60" i="3" s="1"/>
  <c r="BZ60" i="15"/>
  <c r="CT41" i="3"/>
  <c r="CT60" i="3" s="1"/>
  <c r="BX60" i="15"/>
  <c r="CV45" i="3"/>
  <c r="CV64" i="3" s="1"/>
  <c r="U45" i="3"/>
  <c r="U64" i="3" s="1"/>
  <c r="BZ64" i="15"/>
  <c r="CV49" i="3"/>
  <c r="CV68" i="3" s="1"/>
  <c r="U49" i="3"/>
  <c r="U68" i="3" s="1"/>
  <c r="BZ68" i="15"/>
  <c r="AJ45" i="15"/>
  <c r="BF45" i="3" s="1"/>
  <c r="BF64" i="3" s="1"/>
  <c r="AE50" i="15"/>
  <c r="AJ47" i="15"/>
  <c r="BF47" i="3" s="1"/>
  <c r="BF66" i="3" s="1"/>
  <c r="CV40" i="3"/>
  <c r="CV59" i="3" s="1"/>
  <c r="U40" i="3"/>
  <c r="U59" i="3" s="1"/>
  <c r="BZ59" i="15"/>
  <c r="CT40" i="3"/>
  <c r="CT59" i="3" s="1"/>
  <c r="BX59" i="15"/>
  <c r="CT50" i="3"/>
  <c r="CT69" i="3" s="1"/>
  <c r="BX69" i="15"/>
  <c r="CF43" i="15"/>
  <c r="BX45" i="15"/>
  <c r="CV44" i="3"/>
  <c r="CV63" i="3" s="1"/>
  <c r="BZ63" i="15"/>
  <c r="U46" i="15"/>
  <c r="AC39" i="15"/>
  <c r="T39" i="15"/>
  <c r="CV34" i="3"/>
  <c r="U34" i="3"/>
  <c r="U53" i="3" s="1"/>
  <c r="BZ53" i="15"/>
  <c r="CV42" i="3"/>
  <c r="CV61" i="3" s="1"/>
  <c r="U42" i="3"/>
  <c r="U61" i="3" s="1"/>
  <c r="BZ61" i="15"/>
  <c r="CT47" i="3"/>
  <c r="CT66" i="3" s="1"/>
  <c r="BX66" i="15"/>
  <c r="CV46" i="3"/>
  <c r="CV65" i="3" s="1"/>
  <c r="U46" i="3"/>
  <c r="U65" i="3" s="1"/>
  <c r="BZ65" i="15"/>
  <c r="CV50" i="3"/>
  <c r="CV69" i="3" s="1"/>
  <c r="U50" i="3"/>
  <c r="U69" i="3" s="1"/>
  <c r="BZ69" i="15"/>
  <c r="AG46" i="15"/>
  <c r="BY42" i="15"/>
  <c r="CU42" i="3" s="1"/>
  <c r="CU70" i="3" s="1"/>
  <c r="CV37" i="3"/>
  <c r="CV56" i="3" s="1"/>
  <c r="U37" i="3"/>
  <c r="U56" i="3" s="1"/>
  <c r="BZ56" i="15"/>
  <c r="CT37" i="3"/>
  <c r="CT56" i="3" s="1"/>
  <c r="BX56" i="15"/>
  <c r="CA44" i="15"/>
  <c r="CE49" i="15"/>
  <c r="BW34" i="15"/>
  <c r="CS34" i="3" s="1"/>
  <c r="BW71" i="9"/>
  <c r="BW53" i="9"/>
  <c r="BU38" i="15"/>
  <c r="BU57" i="9"/>
  <c r="BV41" i="15"/>
  <c r="BV60" i="9"/>
  <c r="BW36" i="15"/>
  <c r="CS36" i="3" s="1"/>
  <c r="CS55" i="3" s="1"/>
  <c r="BW55" i="9"/>
  <c r="BW48" i="15"/>
  <c r="CS48" i="3" s="1"/>
  <c r="CS67" i="3" s="1"/>
  <c r="BW67" i="9"/>
  <c r="BU46" i="15"/>
  <c r="BU65" i="9"/>
  <c r="BV45" i="15"/>
  <c r="BV64" i="9"/>
  <c r="BV49" i="15"/>
  <c r="BV68" i="9"/>
  <c r="BW50" i="15"/>
  <c r="CS50" i="3" s="1"/>
  <c r="CS69" i="3" s="1"/>
  <c r="BW69" i="9"/>
  <c r="BU49" i="15"/>
  <c r="BU68" i="9"/>
  <c r="BU35" i="15"/>
  <c r="BU54" i="9"/>
  <c r="BU34" i="15"/>
  <c r="BU71" i="9"/>
  <c r="BU53" i="9"/>
  <c r="BV38" i="15"/>
  <c r="BV57" i="9"/>
  <c r="BW41" i="15"/>
  <c r="CS41" i="3" s="1"/>
  <c r="CS60" i="3" s="1"/>
  <c r="BW60" i="9"/>
  <c r="BW45" i="15"/>
  <c r="CS45" i="3" s="1"/>
  <c r="CS64" i="3" s="1"/>
  <c r="BW64" i="9"/>
  <c r="BU40" i="15"/>
  <c r="BU59" i="9"/>
  <c r="BV35" i="15"/>
  <c r="BV54" i="9"/>
  <c r="BW38" i="15"/>
  <c r="CS38" i="3" s="1"/>
  <c r="CS57" i="3" s="1"/>
  <c r="BW57" i="9"/>
  <c r="BU43" i="15"/>
  <c r="BU62" i="9"/>
  <c r="BW43" i="15"/>
  <c r="CS43" i="3" s="1"/>
  <c r="CS62" i="3" s="1"/>
  <c r="BW62" i="9"/>
  <c r="BU48" i="15"/>
  <c r="BU67" i="9"/>
  <c r="BV47" i="15"/>
  <c r="BV66" i="9"/>
  <c r="BU37" i="15"/>
  <c r="BU56" i="9"/>
  <c r="BV40" i="15"/>
  <c r="BV59" i="9"/>
  <c r="BW35" i="15"/>
  <c r="CS35" i="3" s="1"/>
  <c r="CS54" i="3" s="1"/>
  <c r="BW54" i="9"/>
  <c r="BW47" i="15"/>
  <c r="CS47" i="3" s="1"/>
  <c r="CS66" i="3" s="1"/>
  <c r="BW66" i="9"/>
  <c r="BU45" i="15"/>
  <c r="BU64" i="9"/>
  <c r="BV44" i="15"/>
  <c r="BV63" i="9"/>
  <c r="BW49" i="15"/>
  <c r="CS49" i="3" s="1"/>
  <c r="CS68" i="3" s="1"/>
  <c r="BW68" i="9"/>
  <c r="BU42" i="15"/>
  <c r="BU61" i="9"/>
  <c r="BV37" i="15"/>
  <c r="BV56" i="9"/>
  <c r="BW40" i="15"/>
  <c r="CS40" i="3" s="1"/>
  <c r="CS59" i="3" s="1"/>
  <c r="BW59" i="9"/>
  <c r="BW44" i="15"/>
  <c r="CS44" i="3" s="1"/>
  <c r="CS63" i="3" s="1"/>
  <c r="BW63" i="9"/>
  <c r="BV34" i="15"/>
  <c r="BV71" i="9"/>
  <c r="BV53" i="9"/>
  <c r="BU39" i="15"/>
  <c r="BU58" i="9"/>
  <c r="BV42" i="15"/>
  <c r="BV61" i="9"/>
  <c r="BW37" i="15"/>
  <c r="CS37" i="3" s="1"/>
  <c r="CS56" i="3" s="1"/>
  <c r="BW56" i="9"/>
  <c r="BU47" i="15"/>
  <c r="BU66" i="9"/>
  <c r="BV46" i="15"/>
  <c r="BV65" i="9"/>
  <c r="BV50" i="15"/>
  <c r="BV69" i="9"/>
  <c r="BU50" i="15"/>
  <c r="BU69" i="9"/>
  <c r="BU36" i="15"/>
  <c r="BU55" i="9"/>
  <c r="BV39" i="15"/>
  <c r="BV58" i="9"/>
  <c r="BW42" i="15"/>
  <c r="CS42" i="3" s="1"/>
  <c r="CS61" i="3" s="1"/>
  <c r="BW61" i="9"/>
  <c r="BW46" i="15"/>
  <c r="CS46" i="3" s="1"/>
  <c r="CS65" i="3" s="1"/>
  <c r="BW65" i="9"/>
  <c r="BU44" i="15"/>
  <c r="BU63" i="9"/>
  <c r="BV43" i="15"/>
  <c r="BV62" i="9"/>
  <c r="BU41" i="15"/>
  <c r="BU60" i="9"/>
  <c r="BV36" i="15"/>
  <c r="BV55" i="9"/>
  <c r="BW39" i="15"/>
  <c r="CS39" i="3" s="1"/>
  <c r="CS58" i="3" s="1"/>
  <c r="BW58" i="9"/>
  <c r="BV48" i="15"/>
  <c r="BV67" i="9"/>
  <c r="BQ34" i="15"/>
  <c r="BQ71" i="9"/>
  <c r="BQ53" i="9"/>
  <c r="BN35" i="15"/>
  <c r="BN54" i="9"/>
  <c r="BR38" i="15"/>
  <c r="BR57" i="9"/>
  <c r="BO43" i="15"/>
  <c r="BO62" i="9"/>
  <c r="BO38" i="15"/>
  <c r="BO57" i="9"/>
  <c r="BP38" i="15"/>
  <c r="BP57" i="9"/>
  <c r="BT41" i="15"/>
  <c r="CP41" i="3" s="1"/>
  <c r="CP60" i="3" s="1"/>
  <c r="BT60" i="9"/>
  <c r="BT46" i="15"/>
  <c r="CP46" i="3" s="1"/>
  <c r="CP65" i="3" s="1"/>
  <c r="BT65" i="9"/>
  <c r="BN47" i="15"/>
  <c r="BN66" i="9"/>
  <c r="BQ40" i="15"/>
  <c r="BQ59" i="9"/>
  <c r="BR35" i="15"/>
  <c r="BR54" i="9"/>
  <c r="BN40" i="15"/>
  <c r="BN59" i="9"/>
  <c r="BT43" i="15"/>
  <c r="CP43" i="3" s="1"/>
  <c r="CP62" i="3" s="1"/>
  <c r="BT62" i="9"/>
  <c r="BO35" i="15"/>
  <c r="BO54" i="9"/>
  <c r="BP43" i="15"/>
  <c r="BP62" i="9"/>
  <c r="BP35" i="15"/>
  <c r="BP54" i="9"/>
  <c r="BT38" i="15"/>
  <c r="CP38" i="3" s="1"/>
  <c r="CP57" i="3" s="1"/>
  <c r="BT57" i="9"/>
  <c r="BQ43" i="15"/>
  <c r="BQ62" i="9"/>
  <c r="BO47" i="15"/>
  <c r="BO66" i="9"/>
  <c r="BP48" i="15"/>
  <c r="BP67" i="9"/>
  <c r="BQ48" i="15"/>
  <c r="BQ67" i="9"/>
  <c r="BN44" i="15"/>
  <c r="BN63" i="9"/>
  <c r="BR47" i="15"/>
  <c r="BR66" i="9"/>
  <c r="BO49" i="15"/>
  <c r="BO68" i="9"/>
  <c r="BO71" i="21"/>
  <c r="BO53" i="21"/>
  <c r="BQ37" i="15"/>
  <c r="BQ56" i="9"/>
  <c r="BN37" i="15"/>
  <c r="BN56" i="9"/>
  <c r="BR40" i="15"/>
  <c r="BR59" i="9"/>
  <c r="BO40" i="15"/>
  <c r="BO59" i="9"/>
  <c r="BT35" i="15"/>
  <c r="CP35" i="3" s="1"/>
  <c r="CP54" i="3" s="1"/>
  <c r="BT54" i="9"/>
  <c r="BP40" i="15"/>
  <c r="BP59" i="9"/>
  <c r="BO44" i="15"/>
  <c r="BO63" i="9"/>
  <c r="BP45" i="15"/>
  <c r="BP64" i="9"/>
  <c r="BT48" i="15"/>
  <c r="CP48" i="3" s="1"/>
  <c r="CP67" i="3" s="1"/>
  <c r="BT67" i="9"/>
  <c r="BQ45" i="15"/>
  <c r="BQ64" i="9"/>
  <c r="BR44" i="15"/>
  <c r="BR63" i="9"/>
  <c r="BN34" i="15"/>
  <c r="BN71" i="9"/>
  <c r="BN53" i="9"/>
  <c r="BQ42" i="15"/>
  <c r="BQ61" i="9"/>
  <c r="BR37" i="15"/>
  <c r="BR56" i="9"/>
  <c r="BN42" i="15"/>
  <c r="BN61" i="9"/>
  <c r="BO37" i="15"/>
  <c r="BO56" i="9"/>
  <c r="BP37" i="15"/>
  <c r="BP56" i="9"/>
  <c r="BT40" i="15"/>
  <c r="CP40" i="3" s="1"/>
  <c r="CP59" i="3" s="1"/>
  <c r="BT59" i="9"/>
  <c r="BT45" i="15"/>
  <c r="CP45" i="3" s="1"/>
  <c r="CP64" i="3" s="1"/>
  <c r="BT64" i="9"/>
  <c r="BP49" i="15"/>
  <c r="BP68" i="9"/>
  <c r="BT49" i="15"/>
  <c r="CP49" i="3" s="1"/>
  <c r="CP68" i="3" s="1"/>
  <c r="BT68" i="9"/>
  <c r="BN46" i="15"/>
  <c r="BN65" i="9"/>
  <c r="BT50" i="15"/>
  <c r="CP50" i="3" s="1"/>
  <c r="CP69" i="3" s="1"/>
  <c r="BT69" i="9"/>
  <c r="BN50" i="15"/>
  <c r="BN69" i="9"/>
  <c r="BQ36" i="15"/>
  <c r="BQ55" i="9"/>
  <c r="BR34" i="15"/>
  <c r="BR53" i="9"/>
  <c r="BR71" i="9"/>
  <c r="BQ39" i="15"/>
  <c r="BQ58" i="9"/>
  <c r="BN39" i="15"/>
  <c r="BN58" i="9"/>
  <c r="BR42" i="15"/>
  <c r="BR61" i="9"/>
  <c r="BO42" i="15"/>
  <c r="BO61" i="9"/>
  <c r="BT37" i="15"/>
  <c r="CP37" i="3" s="1"/>
  <c r="CP56" i="3" s="1"/>
  <c r="BT56" i="9"/>
  <c r="BP42" i="15"/>
  <c r="BP61" i="9"/>
  <c r="BO46" i="15"/>
  <c r="BO65" i="9"/>
  <c r="BP47" i="15"/>
  <c r="BP66" i="9"/>
  <c r="BQ47" i="15"/>
  <c r="BQ66" i="9"/>
  <c r="BN43" i="15"/>
  <c r="BN62" i="9"/>
  <c r="BR46" i="15"/>
  <c r="BR65" i="9"/>
  <c r="BR50" i="15"/>
  <c r="BR69" i="9"/>
  <c r="BQ50" i="15"/>
  <c r="BQ69" i="9"/>
  <c r="BQ35" i="15"/>
  <c r="BQ54" i="9"/>
  <c r="BN36" i="15"/>
  <c r="BN55" i="9"/>
  <c r="BR39" i="15"/>
  <c r="BR58" i="9"/>
  <c r="BO39" i="15"/>
  <c r="BO58" i="9"/>
  <c r="BP39" i="15"/>
  <c r="BP58" i="9"/>
  <c r="BT42" i="15"/>
  <c r="CP42" i="3" s="1"/>
  <c r="CP61" i="3" s="1"/>
  <c r="BT61" i="9"/>
  <c r="BP44" i="15"/>
  <c r="BP63" i="9"/>
  <c r="BT47" i="15"/>
  <c r="CP47" i="3" s="1"/>
  <c r="CP66" i="3" s="1"/>
  <c r="BT66" i="9"/>
  <c r="BQ44" i="15"/>
  <c r="BQ63" i="9"/>
  <c r="BR43" i="15"/>
  <c r="BR62" i="9"/>
  <c r="BN48" i="15"/>
  <c r="BN67" i="9"/>
  <c r="BO34" i="15"/>
  <c r="BO71" i="9"/>
  <c r="BO53" i="9"/>
  <c r="BP34" i="15"/>
  <c r="BP71" i="9"/>
  <c r="BP53" i="9"/>
  <c r="BQ41" i="15"/>
  <c r="BQ60" i="9"/>
  <c r="BR36" i="15"/>
  <c r="BR55" i="9"/>
  <c r="BN41" i="15"/>
  <c r="BN60" i="9"/>
  <c r="BO36" i="15"/>
  <c r="BO55" i="9"/>
  <c r="BP36" i="15"/>
  <c r="BP55" i="9"/>
  <c r="BT39" i="15"/>
  <c r="CP39" i="3" s="1"/>
  <c r="CP58" i="3" s="1"/>
  <c r="BT58" i="9"/>
  <c r="BO48" i="15"/>
  <c r="BO67" i="9"/>
  <c r="BT44" i="15"/>
  <c r="CP44" i="3" s="1"/>
  <c r="CP63" i="3" s="1"/>
  <c r="BT63" i="9"/>
  <c r="BP50" i="15"/>
  <c r="BP69" i="9"/>
  <c r="BN45" i="15"/>
  <c r="BN64" i="9"/>
  <c r="BR48" i="15"/>
  <c r="BR67" i="9"/>
  <c r="BN49" i="15"/>
  <c r="BN68" i="9"/>
  <c r="BO50" i="15"/>
  <c r="BO69" i="9"/>
  <c r="BT34" i="15"/>
  <c r="CP34" i="3" s="1"/>
  <c r="BT71" i="9"/>
  <c r="BT53" i="9"/>
  <c r="BQ38" i="15"/>
  <c r="BQ57" i="9"/>
  <c r="BN38" i="15"/>
  <c r="BN57" i="9"/>
  <c r="BR41" i="15"/>
  <c r="BR60" i="9"/>
  <c r="BO41" i="15"/>
  <c r="BO60" i="9"/>
  <c r="BT36" i="15"/>
  <c r="CP36" i="3" s="1"/>
  <c r="CP55" i="3" s="1"/>
  <c r="BT55" i="9"/>
  <c r="BP41" i="15"/>
  <c r="BP60" i="9"/>
  <c r="BO45" i="15"/>
  <c r="BO64" i="9"/>
  <c r="BP46" i="15"/>
  <c r="BP65" i="9"/>
  <c r="BQ46" i="15"/>
  <c r="BQ65" i="9"/>
  <c r="BR45" i="15"/>
  <c r="BR64" i="9"/>
  <c r="BR49" i="15"/>
  <c r="BR68" i="9"/>
  <c r="BQ49" i="15"/>
  <c r="BQ68" i="9"/>
  <c r="BM34" i="15"/>
  <c r="CI34" i="3" s="1"/>
  <c r="BM53" i="9"/>
  <c r="BM71" i="9"/>
  <c r="BM35" i="15"/>
  <c r="CI35" i="3" s="1"/>
  <c r="CI54" i="3" s="1"/>
  <c r="BM54" i="9"/>
  <c r="BL34" i="15"/>
  <c r="BL71" i="9"/>
  <c r="BL53" i="9"/>
  <c r="BM36" i="15"/>
  <c r="CI36" i="3" s="1"/>
  <c r="CI55" i="3" s="1"/>
  <c r="BM55" i="9"/>
  <c r="BM37" i="15"/>
  <c r="CI37" i="3" s="1"/>
  <c r="CI56" i="3" s="1"/>
  <c r="BM56" i="9"/>
  <c r="BM38" i="15"/>
  <c r="CI38" i="3" s="1"/>
  <c r="CI57" i="3" s="1"/>
  <c r="BM57" i="9"/>
  <c r="BM39" i="15"/>
  <c r="CI39" i="3" s="1"/>
  <c r="CI58" i="3" s="1"/>
  <c r="BM58" i="9"/>
  <c r="BM40" i="15"/>
  <c r="CI40" i="3" s="1"/>
  <c r="CI59" i="3" s="1"/>
  <c r="BM59" i="9"/>
  <c r="BM41" i="15"/>
  <c r="CI41" i="3" s="1"/>
  <c r="CI60" i="3" s="1"/>
  <c r="BM60" i="9"/>
  <c r="BM42" i="15"/>
  <c r="CI42" i="3" s="1"/>
  <c r="CI61" i="3" s="1"/>
  <c r="BM61" i="9"/>
  <c r="BM43" i="15"/>
  <c r="CI43" i="3" s="1"/>
  <c r="CI62" i="3" s="1"/>
  <c r="BM62" i="9"/>
  <c r="BM44" i="15"/>
  <c r="CI44" i="3" s="1"/>
  <c r="CI63" i="3" s="1"/>
  <c r="BM63" i="9"/>
  <c r="BL35" i="15"/>
  <c r="BL54" i="9"/>
  <c r="BL36" i="15"/>
  <c r="BL55" i="9"/>
  <c r="BL37" i="15"/>
  <c r="BL56" i="9"/>
  <c r="BL38" i="15"/>
  <c r="BL57" i="9"/>
  <c r="BL39" i="15"/>
  <c r="BL58" i="9"/>
  <c r="BL40" i="15"/>
  <c r="BL59" i="9"/>
  <c r="BL41" i="15"/>
  <c r="BL60" i="9"/>
  <c r="BL42" i="15"/>
  <c r="BL61" i="9"/>
  <c r="BL43" i="15"/>
  <c r="BL62" i="9"/>
  <c r="BM49" i="15"/>
  <c r="CI49" i="3" s="1"/>
  <c r="CI68" i="3" s="1"/>
  <c r="BM68" i="9"/>
  <c r="BL44" i="15"/>
  <c r="BL63" i="9"/>
  <c r="BL45" i="15"/>
  <c r="BL64" i="9"/>
  <c r="BL46" i="15"/>
  <c r="BL65" i="9"/>
  <c r="BL47" i="15"/>
  <c r="BL66" i="9"/>
  <c r="BL48" i="15"/>
  <c r="BL67" i="9"/>
  <c r="BL50" i="15"/>
  <c r="BL69" i="9"/>
  <c r="BM45" i="15"/>
  <c r="CI45" i="3" s="1"/>
  <c r="CI64" i="3" s="1"/>
  <c r="BM64" i="9"/>
  <c r="BM46" i="15"/>
  <c r="CI46" i="3" s="1"/>
  <c r="CI65" i="3" s="1"/>
  <c r="BM65" i="9"/>
  <c r="BM47" i="15"/>
  <c r="CI47" i="3" s="1"/>
  <c r="CI66" i="3" s="1"/>
  <c r="BM66" i="9"/>
  <c r="BM48" i="15"/>
  <c r="CI48" i="3" s="1"/>
  <c r="CI67" i="3" s="1"/>
  <c r="BM67" i="9"/>
  <c r="BL49" i="15"/>
  <c r="BL68" i="9"/>
  <c r="BM50" i="15"/>
  <c r="CI50" i="3" s="1"/>
  <c r="CI69" i="3" s="1"/>
  <c r="BM69" i="9"/>
  <c r="BK35" i="15"/>
  <c r="CG35" i="3" s="1"/>
  <c r="BK54" i="9"/>
  <c r="BK43" i="15"/>
  <c r="CG43" i="3" s="1"/>
  <c r="CG62" i="3" s="1"/>
  <c r="BK62" i="9"/>
  <c r="BK47" i="15"/>
  <c r="CG47" i="3" s="1"/>
  <c r="CG66" i="3" s="1"/>
  <c r="BK66" i="9"/>
  <c r="BK49" i="15"/>
  <c r="CG49" i="3" s="1"/>
  <c r="CG68" i="3" s="1"/>
  <c r="BK68" i="9"/>
  <c r="BK40" i="15"/>
  <c r="CG40" i="3" s="1"/>
  <c r="CG59" i="3" s="1"/>
  <c r="BK59" i="9"/>
  <c r="BK44" i="15"/>
  <c r="CG44" i="3" s="1"/>
  <c r="CG63" i="3" s="1"/>
  <c r="BK63" i="9"/>
  <c r="BK37" i="15"/>
  <c r="CG37" i="3" s="1"/>
  <c r="CG56" i="3" s="1"/>
  <c r="BK56" i="9"/>
  <c r="BK42" i="15"/>
  <c r="CG42" i="3" s="1"/>
  <c r="CG61" i="3" s="1"/>
  <c r="BK61" i="9"/>
  <c r="BK46" i="15"/>
  <c r="CG46" i="3" s="1"/>
  <c r="CG65" i="3" s="1"/>
  <c r="BK65" i="9"/>
  <c r="BK39" i="15"/>
  <c r="CG39" i="3" s="1"/>
  <c r="CG58" i="3" s="1"/>
  <c r="BK58" i="9"/>
  <c r="BK34" i="15"/>
  <c r="CG34" i="3" s="1"/>
  <c r="CG53" i="3" s="1"/>
  <c r="BK71" i="9"/>
  <c r="BK53" i="9"/>
  <c r="BK36" i="15"/>
  <c r="CG36" i="3" s="1"/>
  <c r="CG55" i="3" s="1"/>
  <c r="BK55" i="9"/>
  <c r="BK48" i="15"/>
  <c r="CG48" i="3" s="1"/>
  <c r="CG67" i="3" s="1"/>
  <c r="BK67" i="9"/>
  <c r="BK50" i="15"/>
  <c r="CG50" i="3" s="1"/>
  <c r="CG69" i="3" s="1"/>
  <c r="BK69" i="9"/>
  <c r="BK41" i="15"/>
  <c r="CG41" i="3" s="1"/>
  <c r="CG60" i="3" s="1"/>
  <c r="BK60" i="9"/>
  <c r="BK45" i="15"/>
  <c r="CG45" i="3" s="1"/>
  <c r="CG64" i="3" s="1"/>
  <c r="BK64" i="9"/>
  <c r="BK38" i="15"/>
  <c r="CG38" i="3" s="1"/>
  <c r="CG57" i="3" s="1"/>
  <c r="BK57" i="9"/>
  <c r="BI36" i="15"/>
  <c r="CE36" i="3" s="1"/>
  <c r="BI55" i="9"/>
  <c r="BJ40" i="15"/>
  <c r="CF40" i="3" s="1"/>
  <c r="CF59" i="3" s="1"/>
  <c r="BJ59" i="9"/>
  <c r="BI45" i="15"/>
  <c r="CE45" i="3" s="1"/>
  <c r="BI64" i="9"/>
  <c r="BJ44" i="15"/>
  <c r="CF44" i="3" s="1"/>
  <c r="CF63" i="3" s="1"/>
  <c r="BJ63" i="9"/>
  <c r="BG53" i="9"/>
  <c r="BG71" i="9"/>
  <c r="BI42" i="15"/>
  <c r="CE42" i="3" s="1"/>
  <c r="BI61" i="9"/>
  <c r="BJ37" i="15"/>
  <c r="CF37" i="3" s="1"/>
  <c r="CF56" i="3" s="1"/>
  <c r="BJ56" i="9"/>
  <c r="BJ34" i="15"/>
  <c r="CF34" i="3" s="1"/>
  <c r="BJ71" i="9"/>
  <c r="BJ53" i="9"/>
  <c r="BI35" i="15"/>
  <c r="CE35" i="3" s="1"/>
  <c r="BI54" i="9"/>
  <c r="BI39" i="15"/>
  <c r="CE39" i="3" s="1"/>
  <c r="BI58" i="9"/>
  <c r="BJ42" i="15"/>
  <c r="CF42" i="3" s="1"/>
  <c r="CF61" i="3" s="1"/>
  <c r="BJ61" i="9"/>
  <c r="BI47" i="15"/>
  <c r="CE47" i="3" s="1"/>
  <c r="BI66" i="9"/>
  <c r="BI49" i="15"/>
  <c r="CE49" i="3" s="1"/>
  <c r="BI68" i="9"/>
  <c r="BJ46" i="15"/>
  <c r="CF46" i="3" s="1"/>
  <c r="CF65" i="3" s="1"/>
  <c r="BJ65" i="9"/>
  <c r="BJ50" i="15"/>
  <c r="CF50" i="3" s="1"/>
  <c r="CF69" i="3" s="1"/>
  <c r="BJ69" i="9"/>
  <c r="BI50" i="15"/>
  <c r="CE50" i="3" s="1"/>
  <c r="BI69" i="9"/>
  <c r="BE71" i="9"/>
  <c r="BE53" i="9"/>
  <c r="BI37" i="15"/>
  <c r="CE37" i="3" s="1"/>
  <c r="BI56" i="9"/>
  <c r="BJ39" i="15"/>
  <c r="CF39" i="3" s="1"/>
  <c r="CF58" i="3" s="1"/>
  <c r="BJ58" i="9"/>
  <c r="BJ71" i="21"/>
  <c r="BJ53" i="21"/>
  <c r="BF53" i="9"/>
  <c r="BF71" i="9"/>
  <c r="BH71" i="9"/>
  <c r="BH53" i="9"/>
  <c r="BI41" i="15"/>
  <c r="CE41" i="3" s="1"/>
  <c r="BI60" i="9"/>
  <c r="BJ36" i="15"/>
  <c r="CF36" i="3" s="1"/>
  <c r="CF55" i="3" s="1"/>
  <c r="BJ55" i="9"/>
  <c r="BJ48" i="15"/>
  <c r="CF48" i="3" s="1"/>
  <c r="CF67" i="3" s="1"/>
  <c r="BJ67" i="9"/>
  <c r="BI38" i="15"/>
  <c r="CE38" i="3" s="1"/>
  <c r="BI57" i="9"/>
  <c r="BI44" i="15"/>
  <c r="CE44" i="3" s="1"/>
  <c r="BI63" i="9"/>
  <c r="BJ41" i="15"/>
  <c r="CF41" i="3" s="1"/>
  <c r="CF60" i="3" s="1"/>
  <c r="BJ60" i="9"/>
  <c r="BI46" i="15"/>
  <c r="CE46" i="3" s="1"/>
  <c r="BI65" i="9"/>
  <c r="BJ45" i="15"/>
  <c r="CF45" i="3" s="1"/>
  <c r="CF64" i="3" s="1"/>
  <c r="BJ64" i="9"/>
  <c r="BJ49" i="15"/>
  <c r="CF49" i="3" s="1"/>
  <c r="CF68" i="3" s="1"/>
  <c r="BJ68" i="9"/>
  <c r="BI43" i="15"/>
  <c r="CE43" i="3" s="1"/>
  <c r="BI62" i="9"/>
  <c r="BJ38" i="15"/>
  <c r="CF38" i="3" s="1"/>
  <c r="CF57" i="3" s="1"/>
  <c r="BJ57" i="9"/>
  <c r="BD53" i="9"/>
  <c r="BD71" i="9"/>
  <c r="BI34" i="15"/>
  <c r="BI71" i="9"/>
  <c r="BI53" i="9"/>
  <c r="BI40" i="15"/>
  <c r="CE40" i="3" s="1"/>
  <c r="BI59" i="9"/>
  <c r="BJ35" i="15"/>
  <c r="CF35" i="3" s="1"/>
  <c r="CF54" i="3" s="1"/>
  <c r="BJ54" i="9"/>
  <c r="BJ43" i="15"/>
  <c r="CF43" i="3" s="1"/>
  <c r="CF62" i="3" s="1"/>
  <c r="BJ62" i="9"/>
  <c r="BI48" i="15"/>
  <c r="CE48" i="3" s="1"/>
  <c r="BI67" i="9"/>
  <c r="BJ47" i="15"/>
  <c r="CF47" i="3" s="1"/>
  <c r="CF66" i="3" s="1"/>
  <c r="BJ66" i="9"/>
  <c r="AV71" i="21"/>
  <c r="AV53" i="21"/>
  <c r="AR71" i="21"/>
  <c r="AR53" i="21"/>
  <c r="AQ53" i="21"/>
  <c r="AQ71" i="21"/>
  <c r="CK44" i="15"/>
  <c r="CJ38" i="15"/>
  <c r="CK38" i="15"/>
  <c r="CJ37" i="15"/>
  <c r="CG50" i="15"/>
  <c r="CJ47" i="15"/>
  <c r="CK47" i="15"/>
  <c r="CK48" i="15"/>
  <c r="CG44" i="15"/>
  <c r="CI46" i="15"/>
  <c r="CJ39" i="15"/>
  <c r="CI48" i="15"/>
  <c r="CH45" i="15"/>
  <c r="CJ41" i="15"/>
  <c r="CK46" i="15"/>
  <c r="CJ50" i="15"/>
  <c r="CH47" i="15"/>
  <c r="CI47" i="15"/>
  <c r="CJ40" i="15"/>
  <c r="M30" i="21"/>
  <c r="M31" i="21" s="1"/>
  <c r="CH50" i="15"/>
  <c r="CJ34" i="15"/>
  <c r="CH43" i="15"/>
  <c r="CJ35" i="15"/>
  <c r="CJ48" i="15"/>
  <c r="CI49" i="15"/>
  <c r="CI40" i="15"/>
  <c r="CI44" i="15"/>
  <c r="AY30" i="21"/>
  <c r="AY31" i="21" s="1"/>
  <c r="CH30" i="21"/>
  <c r="CH31" i="21" s="1"/>
  <c r="CW30" i="21"/>
  <c r="CW31" i="21" s="1"/>
  <c r="AJ30" i="21"/>
  <c r="AJ31" i="21" s="1"/>
  <c r="AA30" i="21"/>
  <c r="AA31" i="21" s="1"/>
  <c r="BU30" i="21"/>
  <c r="BU31" i="21" s="1"/>
  <c r="CR30" i="21"/>
  <c r="CR31" i="21" s="1"/>
  <c r="CN30" i="21"/>
  <c r="CN31" i="21" s="1"/>
  <c r="AI30" i="21"/>
  <c r="AI31" i="21" s="1"/>
  <c r="BR30" i="21"/>
  <c r="BR31" i="21" s="1"/>
  <c r="E30" i="21"/>
  <c r="E31" i="21" s="1"/>
  <c r="AU30" i="21"/>
  <c r="AU31" i="21" s="1"/>
  <c r="CM30" i="21"/>
  <c r="CM31" i="21" s="1"/>
  <c r="AH30" i="21"/>
  <c r="AH31" i="21" s="1"/>
  <c r="BV30" i="21"/>
  <c r="BV31" i="21" s="1"/>
  <c r="V30" i="21"/>
  <c r="V31" i="21" s="1"/>
  <c r="U30" i="21"/>
  <c r="U31" i="21" s="1"/>
  <c r="S30" i="21"/>
  <c r="S31" i="21" s="1"/>
  <c r="R30" i="21"/>
  <c r="R31" i="21" s="1"/>
  <c r="BN30" i="21"/>
  <c r="BN31" i="21" s="1"/>
  <c r="Q30" i="21"/>
  <c r="Q31" i="21" s="1"/>
  <c r="BO30" i="21"/>
  <c r="BO31" i="21" s="1"/>
  <c r="CQ30" i="21"/>
  <c r="CQ31" i="21" s="1"/>
  <c r="AS30" i="21"/>
  <c r="AS31" i="21" s="1"/>
  <c r="AR30" i="21"/>
  <c r="AR31" i="21" s="1"/>
  <c r="CL30" i="21"/>
  <c r="CL31" i="21" s="1"/>
  <c r="CK30" i="21"/>
  <c r="CK31" i="21" s="1"/>
  <c r="AM71" i="21"/>
  <c r="AM53" i="21"/>
  <c r="AM30" i="21"/>
  <c r="AM31" i="21" s="1"/>
  <c r="AL53" i="21"/>
  <c r="AL71" i="21"/>
  <c r="AL30" i="21"/>
  <c r="AL31" i="21" s="1"/>
  <c r="CJ30" i="21"/>
  <c r="CJ31" i="21" s="1"/>
  <c r="CD30" i="21"/>
  <c r="CD31" i="21" s="1"/>
  <c r="AF30" i="21"/>
  <c r="AF31" i="21" s="1"/>
  <c r="BY30" i="21"/>
  <c r="BY31" i="21" s="1"/>
  <c r="H30" i="21"/>
  <c r="H31" i="21" s="1"/>
  <c r="BM30" i="21"/>
  <c r="BM31" i="21" s="1"/>
  <c r="I30" i="21"/>
  <c r="I31" i="21" s="1"/>
  <c r="G30" i="21"/>
  <c r="G31" i="21" s="1"/>
  <c r="J30" i="21"/>
  <c r="J31" i="21" s="1"/>
  <c r="AX30" i="21"/>
  <c r="AX31" i="21" s="1"/>
  <c r="CV30" i="21"/>
  <c r="CV31" i="21" s="1"/>
  <c r="CU30" i="21"/>
  <c r="CU31" i="21" s="1"/>
  <c r="CO30" i="21"/>
  <c r="CO31" i="21" s="1"/>
  <c r="AK71" i="21"/>
  <c r="AK30" i="21"/>
  <c r="AK31" i="21" s="1"/>
  <c r="AK53" i="21"/>
  <c r="CG30" i="21"/>
  <c r="CG31" i="21" s="1"/>
  <c r="CF30" i="21"/>
  <c r="CF31" i="21" s="1"/>
  <c r="AG30" i="21"/>
  <c r="AG31" i="21" s="1"/>
  <c r="BZ30" i="21"/>
  <c r="BZ31" i="21" s="1"/>
  <c r="BX30" i="21"/>
  <c r="BX31" i="21" s="1"/>
  <c r="W30" i="21"/>
  <c r="W31" i="21" s="1"/>
  <c r="P30" i="21"/>
  <c r="P31" i="21" s="1"/>
  <c r="BL30" i="21"/>
  <c r="BL31" i="21" s="1"/>
  <c r="BI30" i="21"/>
  <c r="BI31" i="21" s="1"/>
  <c r="K30" i="21"/>
  <c r="K31" i="21" s="1"/>
  <c r="BJ30" i="21"/>
  <c r="BJ31" i="21" s="1"/>
  <c r="CP30" i="21"/>
  <c r="CP31" i="21" s="1"/>
  <c r="AQ30" i="21"/>
  <c r="AQ31" i="21" s="1"/>
  <c r="CA30" i="21"/>
  <c r="CA31" i="21" s="1"/>
  <c r="Z30" i="21"/>
  <c r="Z31" i="21" s="1"/>
  <c r="BS30" i="21"/>
  <c r="BS31" i="21" s="1"/>
  <c r="O30" i="21"/>
  <c r="O31" i="21" s="1"/>
  <c r="AN30" i="21"/>
  <c r="AN31" i="21" s="1"/>
  <c r="CI30" i="21"/>
  <c r="CI31" i="21" s="1"/>
  <c r="F30" i="21"/>
  <c r="F31" i="21" s="1"/>
  <c r="CS30" i="21"/>
  <c r="CS31" i="21" s="1"/>
  <c r="AT30" i="21"/>
  <c r="AT31" i="21" s="1"/>
  <c r="CC30" i="21"/>
  <c r="CC31" i="21" s="1"/>
  <c r="AC30" i="21"/>
  <c r="AC31" i="21" s="1"/>
  <c r="AB30" i="21"/>
  <c r="AB31" i="21" s="1"/>
  <c r="Y30" i="21"/>
  <c r="Y31" i="21" s="1"/>
  <c r="T30" i="21"/>
  <c r="T31" i="21" s="1"/>
  <c r="BQ30" i="21"/>
  <c r="BQ31" i="21" s="1"/>
  <c r="BK30" i="21"/>
  <c r="BK31" i="21" s="1"/>
  <c r="AW30" i="21"/>
  <c r="AW31" i="21" s="1"/>
  <c r="AV30" i="21"/>
  <c r="AV31" i="21" s="1"/>
  <c r="CT30" i="21"/>
  <c r="CT31" i="21" s="1"/>
  <c r="AP30" i="21"/>
  <c r="AP31" i="21" s="1"/>
  <c r="AO30" i="21"/>
  <c r="AO31" i="21" s="1"/>
  <c r="CE30" i="21"/>
  <c r="CE31" i="21" s="1"/>
  <c r="AE30" i="21"/>
  <c r="AE31" i="21" s="1"/>
  <c r="CB30" i="21"/>
  <c r="CB31" i="21" s="1"/>
  <c r="AD30" i="21"/>
  <c r="AD31" i="21" s="1"/>
  <c r="BW30" i="21"/>
  <c r="BW31" i="21" s="1"/>
  <c r="X30" i="21"/>
  <c r="X31" i="21" s="1"/>
  <c r="BT30" i="21"/>
  <c r="BT31" i="21" s="1"/>
  <c r="N30" i="21"/>
  <c r="N31" i="21" s="1"/>
  <c r="BP30" i="21"/>
  <c r="BP31" i="21" s="1"/>
  <c r="D30" i="21"/>
  <c r="D31" i="21" s="1"/>
  <c r="L30" i="21"/>
  <c r="L31" i="21" s="1"/>
  <c r="CK50" i="15"/>
  <c r="AH50" i="15"/>
  <c r="BD50" i="3" s="1"/>
  <c r="I37" i="15"/>
  <c r="AF37" i="3" s="1"/>
  <c r="AF56" i="3" s="1"/>
  <c r="O48" i="15"/>
  <c r="AJ48" i="3" s="1"/>
  <c r="AJ67" i="3" s="1"/>
  <c r="W37" i="15"/>
  <c r="AR37" i="3" s="1"/>
  <c r="AC69" i="9"/>
  <c r="AC50" i="15"/>
  <c r="AY50" i="3" s="1"/>
  <c r="AY69" i="3" s="1"/>
  <c r="K48" i="15"/>
  <c r="AH48" i="3" s="1"/>
  <c r="AH67" i="3" s="1"/>
  <c r="X49" i="15"/>
  <c r="AS49" i="3" s="1"/>
  <c r="AF38" i="15"/>
  <c r="BB38" i="3" s="1"/>
  <c r="BB57" i="3" s="1"/>
  <c r="Z35" i="15"/>
  <c r="AV35" i="3" s="1"/>
  <c r="AV54" i="3" s="1"/>
  <c r="T42" i="15"/>
  <c r="AO42" i="3" s="1"/>
  <c r="N39" i="15"/>
  <c r="AI39" i="3" s="1"/>
  <c r="AI58" i="3" s="1"/>
  <c r="U45" i="15"/>
  <c r="AP45" i="3" s="1"/>
  <c r="AI56" i="9"/>
  <c r="AI37" i="15"/>
  <c r="BE37" i="3" s="1"/>
  <c r="BE56" i="3" s="1"/>
  <c r="N34" i="15"/>
  <c r="AI34" i="3" s="1"/>
  <c r="P49" i="15"/>
  <c r="AK49" i="3" s="1"/>
  <c r="AK68" i="3" s="1"/>
  <c r="J46" i="15"/>
  <c r="AG46" i="3" s="1"/>
  <c r="AI63" i="9"/>
  <c r="AI44" i="15"/>
  <c r="BE44" i="3" s="1"/>
  <c r="AC60" i="9"/>
  <c r="AC41" i="15"/>
  <c r="AY41" i="3" s="1"/>
  <c r="AY60" i="3" s="1"/>
  <c r="X38" i="15"/>
  <c r="AS38" i="3" s="1"/>
  <c r="Q34" i="15"/>
  <c r="AL34" i="3" s="1"/>
  <c r="AI67" i="9"/>
  <c r="AI48" i="15"/>
  <c r="Q46" i="15"/>
  <c r="AL46" i="3" s="1"/>
  <c r="AL65" i="3" s="1"/>
  <c r="X42" i="15"/>
  <c r="AS42" i="3" s="1"/>
  <c r="AE36" i="15"/>
  <c r="BA36" i="3" s="1"/>
  <c r="N42" i="15"/>
  <c r="AI42" i="3" s="1"/>
  <c r="AI61" i="3" s="1"/>
  <c r="AD40" i="15"/>
  <c r="AZ40" i="3" s="1"/>
  <c r="AZ59" i="3" s="1"/>
  <c r="K49" i="15"/>
  <c r="AH49" i="3" s="1"/>
  <c r="AH68" i="3" s="1"/>
  <c r="R34" i="15"/>
  <c r="AM34" i="3" s="1"/>
  <c r="Y48" i="15"/>
  <c r="AT48" i="3" s="1"/>
  <c r="AD45" i="15"/>
  <c r="AZ45" i="3" s="1"/>
  <c r="AZ64" i="3" s="1"/>
  <c r="Z41" i="15"/>
  <c r="AV41" i="3" s="1"/>
  <c r="AV60" i="3" s="1"/>
  <c r="Q40" i="15"/>
  <c r="AL40" i="3" s="1"/>
  <c r="AL59" i="3" s="1"/>
  <c r="V37" i="15"/>
  <c r="AQ37" i="3" s="1"/>
  <c r="AA34" i="15"/>
  <c r="AW34" i="3" s="1"/>
  <c r="P34" i="15"/>
  <c r="AK34" i="3" s="1"/>
  <c r="I39" i="15"/>
  <c r="AF39" i="3" s="1"/>
  <c r="AF58" i="3" s="1"/>
  <c r="Q37" i="15"/>
  <c r="AL37" i="3" s="1"/>
  <c r="AL56" i="3" s="1"/>
  <c r="AB37" i="15"/>
  <c r="AX37" i="3" s="1"/>
  <c r="AX56" i="3" s="1"/>
  <c r="O35" i="15"/>
  <c r="AJ35" i="3" s="1"/>
  <c r="AJ54" i="3" s="1"/>
  <c r="P48" i="15"/>
  <c r="AK48" i="3" s="1"/>
  <c r="AK67" i="3" s="1"/>
  <c r="AI62" i="9"/>
  <c r="AI43" i="15"/>
  <c r="AI66" i="9"/>
  <c r="AI47" i="15"/>
  <c r="AC68" i="9"/>
  <c r="AC49" i="15"/>
  <c r="AI55" i="9"/>
  <c r="AI36" i="15"/>
  <c r="BE36" i="3" s="1"/>
  <c r="BE55" i="3" s="1"/>
  <c r="U35" i="15"/>
  <c r="AP35" i="3" s="1"/>
  <c r="AF42" i="15"/>
  <c r="BB42" i="3" s="1"/>
  <c r="BB61" i="3" s="1"/>
  <c r="AD46" i="15"/>
  <c r="AZ46" i="3" s="1"/>
  <c r="AZ65" i="3" s="1"/>
  <c r="X44" i="15"/>
  <c r="AS44" i="3" s="1"/>
  <c r="S41" i="15"/>
  <c r="AN41" i="3" s="1"/>
  <c r="Y41" i="15"/>
  <c r="AT41" i="3" s="1"/>
  <c r="AA39" i="15"/>
  <c r="AW39" i="3" s="1"/>
  <c r="AH40" i="15"/>
  <c r="BD40" i="3" s="1"/>
  <c r="X37" i="15"/>
  <c r="AS37" i="3" s="1"/>
  <c r="AD44" i="15"/>
  <c r="AZ44" i="3" s="1"/>
  <c r="AZ63" i="3" s="1"/>
  <c r="R43" i="15"/>
  <c r="AM43" i="3" s="1"/>
  <c r="AM62" i="3" s="1"/>
  <c r="G37" i="15"/>
  <c r="AD37" i="3" s="1"/>
  <c r="R44" i="15"/>
  <c r="AM44" i="3" s="1"/>
  <c r="AM63" i="3" s="1"/>
  <c r="AG50" i="15"/>
  <c r="BC50" i="3" s="1"/>
  <c r="V44" i="15"/>
  <c r="AQ44" i="3" s="1"/>
  <c r="P41" i="15"/>
  <c r="AK41" i="3" s="1"/>
  <c r="AK60" i="3" s="1"/>
  <c r="Z38" i="15"/>
  <c r="AV38" i="3" s="1"/>
  <c r="AV57" i="3" s="1"/>
  <c r="AB38" i="15"/>
  <c r="AX38" i="3" s="1"/>
  <c r="AX57" i="3" s="1"/>
  <c r="V35" i="15"/>
  <c r="AQ35" i="3" s="1"/>
  <c r="V50" i="15"/>
  <c r="AQ50" i="3" s="1"/>
  <c r="Q47" i="15"/>
  <c r="AL47" i="3" s="1"/>
  <c r="AL66" i="3" s="1"/>
  <c r="X36" i="15"/>
  <c r="AS36" i="3" s="1"/>
  <c r="K41" i="15"/>
  <c r="AH41" i="3" s="1"/>
  <c r="AH60" i="3" s="1"/>
  <c r="P45" i="15"/>
  <c r="AK45" i="3" s="1"/>
  <c r="AK64" i="3" s="1"/>
  <c r="N43" i="15"/>
  <c r="AI43" i="3" s="1"/>
  <c r="AI62" i="3" s="1"/>
  <c r="AG38" i="15"/>
  <c r="BC38" i="3" s="1"/>
  <c r="AD50" i="15"/>
  <c r="AZ50" i="3" s="1"/>
  <c r="AZ69" i="3" s="1"/>
  <c r="T48" i="15"/>
  <c r="AO48" i="3" s="1"/>
  <c r="W41" i="15"/>
  <c r="AR41" i="3" s="1"/>
  <c r="AF44" i="15"/>
  <c r="BB44" i="3" s="1"/>
  <c r="BB63" i="3" s="1"/>
  <c r="W48" i="15"/>
  <c r="AR48" i="3" s="1"/>
  <c r="Q45" i="15"/>
  <c r="AL45" i="3" s="1"/>
  <c r="AL64" i="3" s="1"/>
  <c r="AD48" i="15"/>
  <c r="AZ48" i="3" s="1"/>
  <c r="AZ67" i="3" s="1"/>
  <c r="X45" i="15"/>
  <c r="AS45" i="3" s="1"/>
  <c r="AD42" i="15"/>
  <c r="AZ42" i="3" s="1"/>
  <c r="AZ61" i="3" s="1"/>
  <c r="Y39" i="15"/>
  <c r="AT39" i="3" s="1"/>
  <c r="S36" i="15"/>
  <c r="AN36" i="3" s="1"/>
  <c r="AD62" i="9"/>
  <c r="AD43" i="15"/>
  <c r="AZ43" i="3" s="1"/>
  <c r="AZ62" i="3" s="1"/>
  <c r="X40" i="15"/>
  <c r="AS40" i="3" s="1"/>
  <c r="Q38" i="15"/>
  <c r="AL38" i="3" s="1"/>
  <c r="AL57" i="3" s="1"/>
  <c r="K35" i="15"/>
  <c r="AH35" i="3" s="1"/>
  <c r="AH54" i="3" s="1"/>
  <c r="U34" i="15"/>
  <c r="AP34" i="3" s="1"/>
  <c r="I46" i="15"/>
  <c r="AF46" i="3" s="1"/>
  <c r="AF65" i="3" s="1"/>
  <c r="V38" i="15"/>
  <c r="AQ38" i="3" s="1"/>
  <c r="AF46" i="15"/>
  <c r="BB46" i="3" s="1"/>
  <c r="BB65" i="3" s="1"/>
  <c r="Z43" i="15"/>
  <c r="AV43" i="3" s="1"/>
  <c r="AV62" i="3" s="1"/>
  <c r="T40" i="15"/>
  <c r="AO40" i="3" s="1"/>
  <c r="O37" i="15"/>
  <c r="AJ37" i="3" s="1"/>
  <c r="AJ56" i="3" s="1"/>
  <c r="T50" i="15"/>
  <c r="AO50" i="3" s="1"/>
  <c r="AH39" i="15"/>
  <c r="BD39" i="3" s="1"/>
  <c r="AB36" i="15"/>
  <c r="AX36" i="3" s="1"/>
  <c r="AX55" i="3" s="1"/>
  <c r="AB43" i="15"/>
  <c r="AX43" i="3" s="1"/>
  <c r="AX62" i="3" s="1"/>
  <c r="X39" i="15"/>
  <c r="AS39" i="3" s="1"/>
  <c r="AC36" i="15"/>
  <c r="AY36" i="3" s="1"/>
  <c r="AY55" i="3" s="1"/>
  <c r="T35" i="15"/>
  <c r="AO35" i="3" s="1"/>
  <c r="K34" i="15"/>
  <c r="AH34" i="3" s="1"/>
  <c r="AF34" i="15"/>
  <c r="BB34" i="3" s="1"/>
  <c r="BB53" i="3" s="1"/>
  <c r="AH47" i="15"/>
  <c r="BD47" i="3" s="1"/>
  <c r="AB40" i="15"/>
  <c r="AX40" i="3" s="1"/>
  <c r="AX59" i="3" s="1"/>
  <c r="G41" i="15"/>
  <c r="AD41" i="3" s="1"/>
  <c r="O43" i="15"/>
  <c r="AJ43" i="3" s="1"/>
  <c r="AJ62" i="3" s="1"/>
  <c r="AG34" i="15"/>
  <c r="BC34" i="3" s="1"/>
  <c r="AG49" i="15"/>
  <c r="BC49" i="3" s="1"/>
  <c r="V43" i="15"/>
  <c r="AQ43" i="3" s="1"/>
  <c r="P40" i="15"/>
  <c r="AK40" i="3" s="1"/>
  <c r="AK59" i="3" s="1"/>
  <c r="AI54" i="9"/>
  <c r="AI35" i="15"/>
  <c r="N49" i="15"/>
  <c r="AI49" i="3" s="1"/>
  <c r="AI68" i="3" s="1"/>
  <c r="J45" i="15"/>
  <c r="AG45" i="3" s="1"/>
  <c r="X43" i="15"/>
  <c r="AS43" i="3" s="1"/>
  <c r="AC40" i="15"/>
  <c r="AY40" i="3" s="1"/>
  <c r="AY59" i="3" s="1"/>
  <c r="K38" i="15"/>
  <c r="AH38" i="3" s="1"/>
  <c r="AH57" i="3" s="1"/>
  <c r="AH37" i="15"/>
  <c r="BD37" i="3" s="1"/>
  <c r="Y36" i="15"/>
  <c r="AT36" i="3" s="1"/>
  <c r="AB34" i="15"/>
  <c r="AX34" i="3" s="1"/>
  <c r="N40" i="15"/>
  <c r="AI40" i="3" s="1"/>
  <c r="AI59" i="3" s="1"/>
  <c r="AG42" i="15"/>
  <c r="BC42" i="3" s="1"/>
  <c r="V36" i="15"/>
  <c r="AQ36" i="3" s="1"/>
  <c r="I41" i="15"/>
  <c r="AF41" i="3" s="1"/>
  <c r="AF60" i="3" s="1"/>
  <c r="T36" i="15"/>
  <c r="AO36" i="3" s="1"/>
  <c r="AH43" i="15"/>
  <c r="BD43" i="3" s="1"/>
  <c r="Z36" i="15"/>
  <c r="AV36" i="3" s="1"/>
  <c r="AV55" i="3" s="1"/>
  <c r="N50" i="15"/>
  <c r="AI50" i="3" s="1"/>
  <c r="AI69" i="3" s="1"/>
  <c r="I47" i="15"/>
  <c r="AF47" i="3" s="1"/>
  <c r="AF66" i="3" s="1"/>
  <c r="AB42" i="15"/>
  <c r="AX42" i="3" s="1"/>
  <c r="AX61" i="3" s="1"/>
  <c r="U50" i="15"/>
  <c r="AP50" i="3" s="1"/>
  <c r="O47" i="15"/>
  <c r="AJ47" i="3" s="1"/>
  <c r="AJ66" i="3" s="1"/>
  <c r="U41" i="15"/>
  <c r="AP41" i="3" s="1"/>
  <c r="Z39" i="15"/>
  <c r="AV39" i="3" s="1"/>
  <c r="AV58" i="3" s="1"/>
  <c r="AI68" i="9"/>
  <c r="AI49" i="15"/>
  <c r="AC65" i="9"/>
  <c r="AC46" i="15"/>
  <c r="W43" i="15"/>
  <c r="AR43" i="3" s="1"/>
  <c r="AD36" i="15"/>
  <c r="AZ36" i="3" s="1"/>
  <c r="AZ55" i="3" s="1"/>
  <c r="AI59" i="9"/>
  <c r="AI40" i="15"/>
  <c r="BE40" i="3" s="1"/>
  <c r="BE59" i="3" s="1"/>
  <c r="AF45" i="15"/>
  <c r="BB45" i="3" s="1"/>
  <c r="BB64" i="3" s="1"/>
  <c r="Z42" i="15"/>
  <c r="AV42" i="3" s="1"/>
  <c r="AV61" i="3" s="1"/>
  <c r="O36" i="15"/>
  <c r="AJ36" i="3" s="1"/>
  <c r="AJ55" i="3" s="1"/>
  <c r="AD34" i="15"/>
  <c r="AZ34" i="3" s="1"/>
  <c r="AD38" i="15"/>
  <c r="AZ38" i="3" s="1"/>
  <c r="AZ57" i="3" s="1"/>
  <c r="Y35" i="15"/>
  <c r="AT35" i="3" s="1"/>
  <c r="Z34" i="15"/>
  <c r="AV34" i="3" s="1"/>
  <c r="AC48" i="15"/>
  <c r="AY48" i="3" s="1"/>
  <c r="AY67" i="3" s="1"/>
  <c r="T47" i="15"/>
  <c r="AO47" i="3" s="1"/>
  <c r="K46" i="15"/>
  <c r="AH46" i="3" s="1"/>
  <c r="AH65" i="3" s="1"/>
  <c r="Y44" i="15"/>
  <c r="AT44" i="3" s="1"/>
  <c r="U40" i="15"/>
  <c r="AP40" i="3" s="1"/>
  <c r="AI57" i="9"/>
  <c r="AI38" i="15"/>
  <c r="Q36" i="15"/>
  <c r="AL36" i="3" s="1"/>
  <c r="AL55" i="3" s="1"/>
  <c r="AE34" i="15"/>
  <c r="BA34" i="3" s="1"/>
  <c r="T38" i="15"/>
  <c r="AO38" i="3" s="1"/>
  <c r="AF37" i="15"/>
  <c r="BB37" i="3" s="1"/>
  <c r="BB56" i="3" s="1"/>
  <c r="N35" i="15"/>
  <c r="AI35" i="3" s="1"/>
  <c r="AI54" i="3" s="1"/>
  <c r="Z45" i="15"/>
  <c r="AV45" i="3" s="1"/>
  <c r="AV64" i="3" s="1"/>
  <c r="Q44" i="15"/>
  <c r="AL44" i="3" s="1"/>
  <c r="AL63" i="3" s="1"/>
  <c r="AE42" i="15"/>
  <c r="BA42" i="3" s="1"/>
  <c r="V41" i="15"/>
  <c r="AQ41" i="3" s="1"/>
  <c r="R37" i="15"/>
  <c r="AM37" i="3" s="1"/>
  <c r="AM56" i="3" s="1"/>
  <c r="I36" i="15"/>
  <c r="AF36" i="3" s="1"/>
  <c r="AF55" i="3" s="1"/>
  <c r="CJ44" i="15"/>
  <c r="Y47" i="15"/>
  <c r="AT47" i="3" s="1"/>
  <c r="G45" i="15"/>
  <c r="AD45" i="3" s="1"/>
  <c r="AE43" i="15"/>
  <c r="BA43" i="3" s="1"/>
  <c r="Z40" i="15"/>
  <c r="AV40" i="3" s="1"/>
  <c r="AV59" i="3" s="1"/>
  <c r="T37" i="15"/>
  <c r="AO37" i="3" s="1"/>
  <c r="AF36" i="15"/>
  <c r="BB36" i="3" s="1"/>
  <c r="BB55" i="3" s="1"/>
  <c r="G49" i="15"/>
  <c r="AD49" i="3" s="1"/>
  <c r="T41" i="15"/>
  <c r="AO41" i="3" s="1"/>
  <c r="AF40" i="15"/>
  <c r="BB40" i="3" s="1"/>
  <c r="BB59" i="3" s="1"/>
  <c r="N38" i="15"/>
  <c r="AI38" i="3" s="1"/>
  <c r="AI57" i="3" s="1"/>
  <c r="AI69" i="9"/>
  <c r="AI50" i="15"/>
  <c r="Z49" i="15"/>
  <c r="AV49" i="3" s="1"/>
  <c r="AV68" i="3" s="1"/>
  <c r="V45" i="15"/>
  <c r="AQ45" i="3" s="1"/>
  <c r="CJ36" i="15"/>
  <c r="CH49" i="15"/>
  <c r="CI50" i="15"/>
  <c r="CG49" i="15"/>
  <c r="AF50" i="15"/>
  <c r="BB50" i="3" s="1"/>
  <c r="BB69" i="3" s="1"/>
  <c r="Z47" i="15"/>
  <c r="AV47" i="3" s="1"/>
  <c r="AV66" i="3" s="1"/>
  <c r="U37" i="15"/>
  <c r="AP37" i="3" s="1"/>
  <c r="AH36" i="15"/>
  <c r="BD36" i="3" s="1"/>
  <c r="N41" i="15"/>
  <c r="AI41" i="3" s="1"/>
  <c r="AI60" i="3" s="1"/>
  <c r="S38" i="15"/>
  <c r="AN38" i="3" s="1"/>
  <c r="J37" i="15"/>
  <c r="AG37" i="3" s="1"/>
  <c r="X35" i="15"/>
  <c r="AS35" i="3" s="1"/>
  <c r="O34" i="15"/>
  <c r="AJ34" i="3" s="1"/>
  <c r="BF70" i="3"/>
  <c r="BF53" i="3"/>
  <c r="CK43" i="15"/>
  <c r="CJ49" i="15"/>
  <c r="CK49" i="15"/>
  <c r="AZ30" i="21"/>
  <c r="AZ31" i="21" s="1"/>
  <c r="J43" i="15"/>
  <c r="AG43" i="3" s="1"/>
  <c r="AI60" i="9"/>
  <c r="AI41" i="15"/>
  <c r="Q39" i="15"/>
  <c r="AL39" i="3" s="1"/>
  <c r="AL58" i="3" s="1"/>
  <c r="AC57" i="9"/>
  <c r="AC38" i="15"/>
  <c r="K36" i="15"/>
  <c r="AH36" i="3" s="1"/>
  <c r="AH55" i="3" s="1"/>
  <c r="AI64" i="9"/>
  <c r="AI45" i="15"/>
  <c r="BE45" i="3" s="1"/>
  <c r="BE64" i="3" s="1"/>
  <c r="AC61" i="9"/>
  <c r="AC42" i="15"/>
  <c r="AY42" i="3" s="1"/>
  <c r="AY61" i="3" s="1"/>
  <c r="AD35" i="15"/>
  <c r="AZ35" i="3" s="1"/>
  <c r="AZ54" i="3" s="1"/>
  <c r="AH34" i="15"/>
  <c r="BD34" i="3" s="1"/>
  <c r="X47" i="15"/>
  <c r="AS47" i="3" s="1"/>
  <c r="O46" i="15"/>
  <c r="AJ46" i="3" s="1"/>
  <c r="AJ65" i="3" s="1"/>
  <c r="T43" i="15"/>
  <c r="AO43" i="3" s="1"/>
  <c r="K42" i="15"/>
  <c r="AH42" i="3" s="1"/>
  <c r="AH61" i="3" s="1"/>
  <c r="AD37" i="15"/>
  <c r="AZ37" i="3" s="1"/>
  <c r="AZ56" i="3" s="1"/>
  <c r="X34" i="15"/>
  <c r="AS34" i="3" s="1"/>
  <c r="CK45" i="15"/>
  <c r="CY49" i="21"/>
  <c r="CY50" i="21"/>
  <c r="CY51" i="21"/>
  <c r="CY47" i="21"/>
  <c r="CY48" i="21"/>
  <c r="CY45" i="21"/>
  <c r="CY46" i="21"/>
  <c r="CY42" i="21"/>
  <c r="CY43" i="21"/>
  <c r="CY44" i="21"/>
  <c r="CY40" i="21"/>
  <c r="CY38" i="21"/>
  <c r="CY35" i="21"/>
  <c r="CY37" i="21"/>
  <c r="CY39" i="21"/>
  <c r="CY41" i="21"/>
  <c r="CY36" i="21"/>
  <c r="CY34" i="21"/>
  <c r="CZ33" i="21"/>
  <c r="CX30" i="21"/>
  <c r="CX31" i="21" s="1"/>
  <c r="BA48" i="21"/>
  <c r="BA49" i="21"/>
  <c r="BA50" i="21"/>
  <c r="BA51" i="21"/>
  <c r="BA47" i="21"/>
  <c r="BA45" i="21"/>
  <c r="BA46" i="21"/>
  <c r="BA43" i="21"/>
  <c r="BA39" i="21"/>
  <c r="BA42" i="21"/>
  <c r="BA34" i="21"/>
  <c r="BA44" i="21"/>
  <c r="BA41" i="21"/>
  <c r="BA38" i="21"/>
  <c r="BA40" i="21"/>
  <c r="BA37" i="21"/>
  <c r="BA35" i="21"/>
  <c r="BA36" i="21"/>
  <c r="BB33" i="21"/>
  <c r="BE42" i="3"/>
  <c r="BE61" i="3" s="1"/>
  <c r="AI61" i="9"/>
  <c r="BE46" i="3"/>
  <c r="BE65" i="3" s="1"/>
  <c r="AI65" i="9"/>
  <c r="BE39" i="3"/>
  <c r="BE58" i="3" s="1"/>
  <c r="AI58" i="9"/>
  <c r="AI71" i="9"/>
  <c r="AI53" i="9"/>
  <c r="AD61" i="9"/>
  <c r="AD55" i="9"/>
  <c r="AZ53" i="3"/>
  <c r="AD69" i="9"/>
  <c r="AX53" i="3"/>
  <c r="BB35" i="3"/>
  <c r="BB54" i="3" s="1"/>
  <c r="BB43" i="3"/>
  <c r="BB62" i="3" s="1"/>
  <c r="BD35" i="3"/>
  <c r="BC40" i="3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AI53" i="3"/>
  <c r="AL53" i="3"/>
  <c r="AV53" i="3"/>
  <c r="AM53" i="3"/>
  <c r="AK53" i="3"/>
  <c r="I30" i="18"/>
  <c r="I31" i="18" s="1"/>
  <c r="F30" i="20"/>
  <c r="F31" i="20" s="1"/>
  <c r="AA30" i="19"/>
  <c r="AA31" i="19" s="1"/>
  <c r="Y30" i="12"/>
  <c r="Y31" i="12" s="1"/>
  <c r="AJ53" i="3"/>
  <c r="AH53" i="3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0" i="18"/>
  <c r="AJ31" i="18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41" i="15" s="1"/>
  <c r="CL39" i="18"/>
  <c r="CL38" i="18"/>
  <c r="CL37" i="18"/>
  <c r="CL36" i="18"/>
  <c r="CL35" i="18"/>
  <c r="AK50" i="18"/>
  <c r="AK51" i="18"/>
  <c r="AK49" i="18"/>
  <c r="AK47" i="18"/>
  <c r="AK47" i="15" s="1"/>
  <c r="BG47" i="3" s="1"/>
  <c r="BG66" i="3" s="1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CL30" i="9"/>
  <c r="BZ30" i="9"/>
  <c r="CK30" i="9"/>
  <c r="CN30" i="9"/>
  <c r="AC34" i="3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AD34" i="3"/>
  <c r="G30" i="9"/>
  <c r="BP30" i="9"/>
  <c r="CO30" i="9"/>
  <c r="BJ30" i="9"/>
  <c r="DF30" i="9"/>
  <c r="CM30" i="9"/>
  <c r="DC30" i="9"/>
  <c r="DD30" i="9"/>
  <c r="V30" i="9"/>
  <c r="AQ34" i="3"/>
  <c r="AE34" i="3"/>
  <c r="H30" i="9"/>
  <c r="BS30" i="9"/>
  <c r="CS30" i="9"/>
  <c r="BT30" i="9"/>
  <c r="CT30" i="9"/>
  <c r="CW30" i="9"/>
  <c r="BI30" i="9"/>
  <c r="BI30" i="15" s="1"/>
  <c r="CE30" i="3" s="1"/>
  <c r="BN30" i="9"/>
  <c r="CH30" i="9"/>
  <c r="CE30" i="9"/>
  <c r="CU30" i="9"/>
  <c r="CF30" i="9"/>
  <c r="CV30" i="9"/>
  <c r="BE43" i="3"/>
  <c r="BE62" i="3" s="1"/>
  <c r="BE50" i="3"/>
  <c r="BE69" i="3" s="1"/>
  <c r="BD38" i="3"/>
  <c r="BC44" i="3"/>
  <c r="BC41" i="3"/>
  <c r="BC36" i="3"/>
  <c r="BC48" i="3"/>
  <c r="BB41" i="3"/>
  <c r="BB60" i="3" s="1"/>
  <c r="BA47" i="3"/>
  <c r="BA49" i="3"/>
  <c r="BA46" i="3"/>
  <c r="BA50" i="3"/>
  <c r="AY43" i="3"/>
  <c r="AY62" i="3" s="1"/>
  <c r="AY37" i="3"/>
  <c r="AY56" i="3" s="1"/>
  <c r="AY38" i="3"/>
  <c r="AY57" i="3" s="1"/>
  <c r="AX39" i="3"/>
  <c r="AX58" i="3" s="1"/>
  <c r="AX41" i="3"/>
  <c r="AX60" i="3" s="1"/>
  <c r="AW45" i="3"/>
  <c r="AW40" i="3"/>
  <c r="CI30" i="9"/>
  <c r="CY30" i="9"/>
  <c r="CJ30" i="9"/>
  <c r="CZ30" i="9"/>
  <c r="BE38" i="3"/>
  <c r="BE57" i="3" s="1"/>
  <c r="BD44" i="3"/>
  <c r="BD42" i="3"/>
  <c r="BD41" i="3"/>
  <c r="BC37" i="3"/>
  <c r="BC43" i="3"/>
  <c r="BB48" i="3"/>
  <c r="BB67" i="3" s="1"/>
  <c r="BA37" i="3"/>
  <c r="BA38" i="3"/>
  <c r="AZ49" i="3"/>
  <c r="AZ68" i="3" s="1"/>
  <c r="AZ39" i="3"/>
  <c r="AZ58" i="3" s="1"/>
  <c r="AZ47" i="3"/>
  <c r="AZ66" i="3" s="1"/>
  <c r="AY35" i="3"/>
  <c r="AY54" i="3" s="1"/>
  <c r="AY47" i="3"/>
  <c r="AY66" i="3" s="1"/>
  <c r="AX47" i="3"/>
  <c r="AX66" i="3" s="1"/>
  <c r="AX50" i="3"/>
  <c r="AX69" i="3" s="1"/>
  <c r="AX49" i="3"/>
  <c r="AX68" i="3" s="1"/>
  <c r="AX44" i="3"/>
  <c r="AX63" i="3" s="1"/>
  <c r="AW44" i="3"/>
  <c r="AW46" i="3"/>
  <c r="AW43" i="3"/>
  <c r="AW37" i="3"/>
  <c r="BE49" i="3"/>
  <c r="BE68" i="3" s="1"/>
  <c r="BE34" i="3"/>
  <c r="BE53" i="3" s="1"/>
  <c r="BE48" i="3"/>
  <c r="BE67" i="3" s="1"/>
  <c r="BE47" i="3"/>
  <c r="BE66" i="3" s="1"/>
  <c r="BD45" i="3"/>
  <c r="BC39" i="3"/>
  <c r="BC45" i="3"/>
  <c r="BB47" i="3"/>
  <c r="BB66" i="3" s="1"/>
  <c r="BB39" i="3"/>
  <c r="BB58" i="3" s="1"/>
  <c r="BA39" i="3"/>
  <c r="BA41" i="3"/>
  <c r="BA35" i="3"/>
  <c r="AY34" i="3"/>
  <c r="AY39" i="3"/>
  <c r="AY58" i="3" s="1"/>
  <c r="AX46" i="3"/>
  <c r="AX65" i="3" s="1"/>
  <c r="CA30" i="9"/>
  <c r="CQ30" i="9"/>
  <c r="DG30" i="9"/>
  <c r="CB30" i="9"/>
  <c r="CR30" i="9"/>
  <c r="BE41" i="3"/>
  <c r="BE60" i="3" s="1"/>
  <c r="BE35" i="3"/>
  <c r="BE54" i="3" s="1"/>
  <c r="BD48" i="3"/>
  <c r="BD46" i="3"/>
  <c r="BD49" i="3"/>
  <c r="BC47" i="3"/>
  <c r="BC46" i="3"/>
  <c r="BB49" i="3"/>
  <c r="BB68" i="3" s="1"/>
  <c r="BA45" i="3"/>
  <c r="BA44" i="3"/>
  <c r="BA40" i="3"/>
  <c r="AZ41" i="3"/>
  <c r="AZ60" i="3" s="1"/>
  <c r="AY49" i="3"/>
  <c r="AY68" i="3" s="1"/>
  <c r="AY46" i="3"/>
  <c r="AY65" i="3" s="1"/>
  <c r="AY45" i="3"/>
  <c r="AY64" i="3" s="1"/>
  <c r="AY44" i="3"/>
  <c r="AY63" i="3" s="1"/>
  <c r="AX35" i="3"/>
  <c r="AX54" i="3" s="1"/>
  <c r="AX48" i="3"/>
  <c r="AX67" i="3" s="1"/>
  <c r="AW36" i="3"/>
  <c r="AW48" i="3"/>
  <c r="AV44" i="3"/>
  <c r="AV63" i="3" s="1"/>
  <c r="AV46" i="3"/>
  <c r="AV65" i="3" s="1"/>
  <c r="AT50" i="3"/>
  <c r="AS46" i="3"/>
  <c r="AS50" i="3"/>
  <c r="AR42" i="3"/>
  <c r="AR38" i="3"/>
  <c r="AR36" i="3"/>
  <c r="AR47" i="3"/>
  <c r="AQ40" i="3"/>
  <c r="AQ49" i="3"/>
  <c r="AP49" i="3"/>
  <c r="AP47" i="3"/>
  <c r="AO39" i="3"/>
  <c r="AN49" i="3"/>
  <c r="AN37" i="3"/>
  <c r="AN50" i="3"/>
  <c r="AN42" i="3"/>
  <c r="AN47" i="3"/>
  <c r="AM48" i="3"/>
  <c r="AM67" i="3" s="1"/>
  <c r="AM50" i="3"/>
  <c r="AM69" i="3" s="1"/>
  <c r="AM45" i="3"/>
  <c r="AM64" i="3" s="1"/>
  <c r="AM49" i="3"/>
  <c r="AM68" i="3" s="1"/>
  <c r="AL35" i="3"/>
  <c r="AL54" i="3" s="1"/>
  <c r="AL42" i="3"/>
  <c r="AL61" i="3" s="1"/>
  <c r="AK46" i="3"/>
  <c r="AK65" i="3" s="1"/>
  <c r="AK50" i="3"/>
  <c r="AK69" i="3" s="1"/>
  <c r="AK38" i="3"/>
  <c r="AK57" i="3" s="1"/>
  <c r="AK42" i="3"/>
  <c r="AK61" i="3" s="1"/>
  <c r="AJ42" i="3"/>
  <c r="AJ61" i="3" s="1"/>
  <c r="AI45" i="3"/>
  <c r="AI64" i="3" s="1"/>
  <c r="AI47" i="3"/>
  <c r="AI66" i="3" s="1"/>
  <c r="AH47" i="3"/>
  <c r="AH66" i="3" s="1"/>
  <c r="AG34" i="3"/>
  <c r="AG50" i="3"/>
  <c r="AG44" i="3"/>
  <c r="AG38" i="3"/>
  <c r="AF43" i="3"/>
  <c r="AF62" i="3" s="1"/>
  <c r="AC35" i="3"/>
  <c r="AE40" i="3"/>
  <c r="AE46" i="3"/>
  <c r="AC36" i="3"/>
  <c r="AD42" i="3"/>
  <c r="AC45" i="3"/>
  <c r="AD44" i="3"/>
  <c r="AE48" i="3"/>
  <c r="AD47" i="3"/>
  <c r="AE41" i="3"/>
  <c r="AC44" i="3"/>
  <c r="AE49" i="3"/>
  <c r="AW50" i="3"/>
  <c r="AT42" i="3"/>
  <c r="AR34" i="3"/>
  <c r="AQ47" i="3"/>
  <c r="AQ39" i="3"/>
  <c r="AP38" i="3"/>
  <c r="AP44" i="3"/>
  <c r="AP42" i="3"/>
  <c r="AP36" i="3"/>
  <c r="AO46" i="3"/>
  <c r="AO44" i="3"/>
  <c r="AO45" i="3"/>
  <c r="AN40" i="3"/>
  <c r="AN46" i="3"/>
  <c r="AM35" i="3"/>
  <c r="AM54" i="3" s="1"/>
  <c r="AM42" i="3"/>
  <c r="AM61" i="3" s="1"/>
  <c r="AM47" i="3"/>
  <c r="AM66" i="3" s="1"/>
  <c r="AM39" i="3"/>
  <c r="AM58" i="3" s="1"/>
  <c r="AL48" i="3"/>
  <c r="AL67" i="3" s="1"/>
  <c r="AK35" i="3"/>
  <c r="AK54" i="3" s="1"/>
  <c r="AJ40" i="3"/>
  <c r="AJ59" i="3" s="1"/>
  <c r="AJ49" i="3"/>
  <c r="AJ68" i="3" s="1"/>
  <c r="AJ38" i="3"/>
  <c r="AJ57" i="3" s="1"/>
  <c r="AJ50" i="3"/>
  <c r="AJ69" i="3" s="1"/>
  <c r="AI36" i="3"/>
  <c r="AI55" i="3" s="1"/>
  <c r="AI46" i="3"/>
  <c r="AI65" i="3" s="1"/>
  <c r="AH50" i="3"/>
  <c r="AH69" i="3" s="1"/>
  <c r="AH40" i="3"/>
  <c r="AH59" i="3" s="1"/>
  <c r="AH39" i="3"/>
  <c r="AH58" i="3" s="1"/>
  <c r="AG39" i="3"/>
  <c r="AG41" i="3"/>
  <c r="AG42" i="3"/>
  <c r="AF40" i="3"/>
  <c r="AF59" i="3" s="1"/>
  <c r="AF44" i="3"/>
  <c r="AF63" i="3" s="1"/>
  <c r="AF45" i="3"/>
  <c r="AF64" i="3" s="1"/>
  <c r="AF35" i="3"/>
  <c r="AF54" i="3" s="1"/>
  <c r="AF49" i="3"/>
  <c r="AF68" i="3" s="1"/>
  <c r="AE38" i="3"/>
  <c r="AD35" i="3"/>
  <c r="AE39" i="3"/>
  <c r="AE44" i="3"/>
  <c r="AD40" i="3"/>
  <c r="AD50" i="3"/>
  <c r="AC49" i="3"/>
  <c r="AC42" i="3"/>
  <c r="AE47" i="3"/>
  <c r="AC50" i="3"/>
  <c r="AX45" i="3"/>
  <c r="AX64" i="3" s="1"/>
  <c r="AW35" i="3"/>
  <c r="AW49" i="3"/>
  <c r="AW41" i="3"/>
  <c r="AV37" i="3"/>
  <c r="AV56" i="3" s="1"/>
  <c r="AT34" i="3"/>
  <c r="AT46" i="3"/>
  <c r="AT40" i="3"/>
  <c r="AR44" i="3"/>
  <c r="AR40" i="3"/>
  <c r="AR39" i="3"/>
  <c r="AP46" i="3"/>
  <c r="AP48" i="3"/>
  <c r="AO49" i="3"/>
  <c r="AN45" i="3"/>
  <c r="AN43" i="3"/>
  <c r="AN34" i="3"/>
  <c r="AM38" i="3"/>
  <c r="AM57" i="3" s="1"/>
  <c r="AM40" i="3"/>
  <c r="AM59" i="3" s="1"/>
  <c r="AM36" i="3"/>
  <c r="AM55" i="3" s="1"/>
  <c r="AM46" i="3"/>
  <c r="AM65" i="3" s="1"/>
  <c r="AL49" i="3"/>
  <c r="AL68" i="3" s="1"/>
  <c r="AL50" i="3"/>
  <c r="AL69" i="3" s="1"/>
  <c r="AK39" i="3"/>
  <c r="AK58" i="3" s="1"/>
  <c r="AK44" i="3"/>
  <c r="AK63" i="3" s="1"/>
  <c r="AK37" i="3"/>
  <c r="AK56" i="3" s="1"/>
  <c r="AK47" i="3"/>
  <c r="AK66" i="3" s="1"/>
  <c r="AJ41" i="3"/>
  <c r="AJ60" i="3" s="1"/>
  <c r="AI48" i="3"/>
  <c r="AI67" i="3" s="1"/>
  <c r="AI37" i="3"/>
  <c r="AI56" i="3" s="1"/>
  <c r="AH37" i="3"/>
  <c r="AH56" i="3" s="1"/>
  <c r="AH43" i="3"/>
  <c r="AH62" i="3" s="1"/>
  <c r="AG40" i="3"/>
  <c r="AG47" i="3"/>
  <c r="AF38" i="3"/>
  <c r="AF57" i="3" s="1"/>
  <c r="AF34" i="3"/>
  <c r="AF50" i="3"/>
  <c r="AF69" i="3" s="1"/>
  <c r="AE36" i="3"/>
  <c r="AC39" i="3"/>
  <c r="AC43" i="3"/>
  <c r="AE37" i="3"/>
  <c r="AC40" i="3"/>
  <c r="AC47" i="3"/>
  <c r="AD38" i="3"/>
  <c r="AC41" i="3"/>
  <c r="AD48" i="3"/>
  <c r="AD43" i="3"/>
  <c r="AE45" i="3"/>
  <c r="AC48" i="3"/>
  <c r="AW38" i="3"/>
  <c r="AW47" i="3"/>
  <c r="AW42" i="3"/>
  <c r="AV48" i="3"/>
  <c r="AV67" i="3" s="1"/>
  <c r="AV50" i="3"/>
  <c r="AV69" i="3" s="1"/>
  <c r="AT49" i="3"/>
  <c r="AT43" i="3"/>
  <c r="AT38" i="3"/>
  <c r="AT45" i="3"/>
  <c r="AS48" i="3"/>
  <c r="AR49" i="3"/>
  <c r="AR46" i="3"/>
  <c r="AR45" i="3"/>
  <c r="AQ48" i="3"/>
  <c r="AQ42" i="3"/>
  <c r="AQ46" i="3"/>
  <c r="AP39" i="3"/>
  <c r="AP43" i="3"/>
  <c r="AO34" i="3"/>
  <c r="AN48" i="3"/>
  <c r="AN44" i="3"/>
  <c r="AN35" i="3"/>
  <c r="AN39" i="3"/>
  <c r="AM41" i="3"/>
  <c r="AM60" i="3" s="1"/>
  <c r="AL43" i="3"/>
  <c r="AL62" i="3" s="1"/>
  <c r="AL41" i="3"/>
  <c r="AL60" i="3" s="1"/>
  <c r="AK43" i="3"/>
  <c r="AK62" i="3" s="1"/>
  <c r="AK36" i="3"/>
  <c r="AK55" i="3" s="1"/>
  <c r="AJ45" i="3"/>
  <c r="AJ64" i="3" s="1"/>
  <c r="AJ39" i="3"/>
  <c r="AJ58" i="3" s="1"/>
  <c r="AJ44" i="3"/>
  <c r="AJ63" i="3" s="1"/>
  <c r="AI44" i="3"/>
  <c r="AI63" i="3" s="1"/>
  <c r="AH44" i="3"/>
  <c r="AH63" i="3" s="1"/>
  <c r="AH45" i="3"/>
  <c r="AH64" i="3" s="1"/>
  <c r="AG36" i="3"/>
  <c r="AG49" i="3"/>
  <c r="AG35" i="3"/>
  <c r="AG48" i="3"/>
  <c r="AF48" i="3"/>
  <c r="AF67" i="3" s="1"/>
  <c r="AF42" i="3"/>
  <c r="AF61" i="3" s="1"/>
  <c r="AC37" i="3"/>
  <c r="AD39" i="3"/>
  <c r="AE35" i="3"/>
  <c r="AC38" i="3"/>
  <c r="AD36" i="3"/>
  <c r="AE42" i="3"/>
  <c r="AD46" i="3"/>
  <c r="AE50" i="3"/>
  <c r="AE43" i="3"/>
  <c r="AC46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AD58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2" i="15"/>
  <c r="AD63" i="15"/>
  <c r="BB61" i="15"/>
  <c r="AD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AD57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O70" i="3" l="1"/>
  <c r="BX58" i="15"/>
  <c r="BX65" i="15"/>
  <c r="BX61" i="15"/>
  <c r="BX53" i="15"/>
  <c r="BX62" i="15"/>
  <c r="CV38" i="3"/>
  <c r="CV57" i="3" s="1"/>
  <c r="U38" i="3"/>
  <c r="U57" i="3" s="1"/>
  <c r="BZ57" i="15"/>
  <c r="CT53" i="3"/>
  <c r="U43" i="3"/>
  <c r="U62" i="3" s="1"/>
  <c r="U44" i="3"/>
  <c r="U63" i="3" s="1"/>
  <c r="CV35" i="3"/>
  <c r="CV54" i="3" s="1"/>
  <c r="U35" i="3"/>
  <c r="U54" i="3" s="1"/>
  <c r="BZ54" i="15"/>
  <c r="CS53" i="3"/>
  <c r="CS70" i="3"/>
  <c r="CT44" i="3"/>
  <c r="CT63" i="3" s="1"/>
  <c r="BX63" i="15"/>
  <c r="CT45" i="3"/>
  <c r="CT64" i="3" s="1"/>
  <c r="BX64" i="15"/>
  <c r="CV53" i="3"/>
  <c r="S50" i="3"/>
  <c r="S45" i="3"/>
  <c r="CR48" i="3"/>
  <c r="CR67" i="3" s="1"/>
  <c r="BV67" i="15"/>
  <c r="CR43" i="3"/>
  <c r="CR62" i="3" s="1"/>
  <c r="BV62" i="15"/>
  <c r="CR39" i="3"/>
  <c r="CR58" i="3" s="1"/>
  <c r="BV58" i="15"/>
  <c r="CR46" i="3"/>
  <c r="CR65" i="3" s="1"/>
  <c r="BV65" i="15"/>
  <c r="CQ39" i="3"/>
  <c r="CQ58" i="3" s="1"/>
  <c r="T39" i="3"/>
  <c r="T58" i="3" s="1"/>
  <c r="BU58" i="15"/>
  <c r="CQ34" i="3"/>
  <c r="T34" i="3"/>
  <c r="T53" i="3" s="1"/>
  <c r="BU53" i="15"/>
  <c r="CR49" i="3"/>
  <c r="CR68" i="3" s="1"/>
  <c r="BV68" i="15"/>
  <c r="BW55" i="15"/>
  <c r="S46" i="3"/>
  <c r="S38" i="3"/>
  <c r="S36" i="3"/>
  <c r="S42" i="3"/>
  <c r="CR37" i="3"/>
  <c r="CR56" i="3" s="1"/>
  <c r="BV56" i="15"/>
  <c r="CQ45" i="3"/>
  <c r="CQ64" i="3" s="1"/>
  <c r="T45" i="3"/>
  <c r="T64" i="3" s="1"/>
  <c r="BU64" i="15"/>
  <c r="CQ37" i="3"/>
  <c r="CQ56" i="3" s="1"/>
  <c r="T37" i="3"/>
  <c r="T56" i="3" s="1"/>
  <c r="BU56" i="15"/>
  <c r="CQ43" i="3"/>
  <c r="CQ62" i="3" s="1"/>
  <c r="T43" i="3"/>
  <c r="T62" i="3" s="1"/>
  <c r="BU62" i="15"/>
  <c r="BW64" i="15"/>
  <c r="S44" i="3"/>
  <c r="S35" i="3"/>
  <c r="S37" i="3"/>
  <c r="S43" i="3"/>
  <c r="S40" i="3"/>
  <c r="BW58" i="15"/>
  <c r="CQ44" i="3"/>
  <c r="CQ63" i="3" s="1"/>
  <c r="T44" i="3"/>
  <c r="T63" i="3" s="1"/>
  <c r="BU63" i="15"/>
  <c r="CQ36" i="3"/>
  <c r="CQ55" i="3" s="1"/>
  <c r="T36" i="3"/>
  <c r="T55" i="3" s="1"/>
  <c r="BU55" i="15"/>
  <c r="CQ47" i="3"/>
  <c r="CQ66" i="3" s="1"/>
  <c r="T47" i="3"/>
  <c r="T66" i="3" s="1"/>
  <c r="BU66" i="15"/>
  <c r="CQ35" i="3"/>
  <c r="CQ54" i="3" s="1"/>
  <c r="T35" i="3"/>
  <c r="T54" i="3" s="1"/>
  <c r="BU54" i="15"/>
  <c r="CR45" i="3"/>
  <c r="CR64" i="3" s="1"/>
  <c r="BV64" i="15"/>
  <c r="CR41" i="3"/>
  <c r="CR60" i="3" s="1"/>
  <c r="BV60" i="15"/>
  <c r="S49" i="3"/>
  <c r="CR34" i="3"/>
  <c r="BV53" i="15"/>
  <c r="CQ42" i="3"/>
  <c r="CQ61" i="3" s="1"/>
  <c r="T42" i="3"/>
  <c r="T61" i="3" s="1"/>
  <c r="BU61" i="15"/>
  <c r="BW66" i="15"/>
  <c r="CR47" i="3"/>
  <c r="CR66" i="3" s="1"/>
  <c r="BV66" i="15"/>
  <c r="BW57" i="15"/>
  <c r="BW60" i="15"/>
  <c r="CP53" i="3"/>
  <c r="CP70" i="3"/>
  <c r="S47" i="3"/>
  <c r="S39" i="3"/>
  <c r="S48" i="3"/>
  <c r="CR36" i="3"/>
  <c r="CR55" i="3" s="1"/>
  <c r="BV55" i="15"/>
  <c r="BW65" i="15"/>
  <c r="CQ50" i="3"/>
  <c r="CQ69" i="3" s="1"/>
  <c r="T50" i="3"/>
  <c r="T69" i="3" s="1"/>
  <c r="BU69" i="15"/>
  <c r="BW56" i="15"/>
  <c r="CQ49" i="3"/>
  <c r="CQ68" i="3" s="1"/>
  <c r="T49" i="3"/>
  <c r="T68" i="3" s="1"/>
  <c r="BU68" i="15"/>
  <c r="CQ46" i="3"/>
  <c r="CQ65" i="3" s="1"/>
  <c r="T46" i="3"/>
  <c r="T65" i="3" s="1"/>
  <c r="BU65" i="15"/>
  <c r="CQ38" i="3"/>
  <c r="CQ57" i="3" s="1"/>
  <c r="T38" i="3"/>
  <c r="T57" i="3" s="1"/>
  <c r="BU57" i="15"/>
  <c r="S34" i="3"/>
  <c r="BW63" i="15"/>
  <c r="BW68" i="15"/>
  <c r="BW54" i="15"/>
  <c r="CQ48" i="3"/>
  <c r="CQ67" i="3" s="1"/>
  <c r="T48" i="3"/>
  <c r="T67" i="3" s="1"/>
  <c r="BU67" i="15"/>
  <c r="CR35" i="3"/>
  <c r="CR54" i="3" s="1"/>
  <c r="BV54" i="15"/>
  <c r="CR38" i="3"/>
  <c r="CR57" i="3" s="1"/>
  <c r="BV57" i="15"/>
  <c r="S41" i="3"/>
  <c r="CQ41" i="3"/>
  <c r="CQ60" i="3" s="1"/>
  <c r="T41" i="3"/>
  <c r="T60" i="3" s="1"/>
  <c r="BU60" i="15"/>
  <c r="BW61" i="15"/>
  <c r="CR50" i="3"/>
  <c r="CR69" i="3" s="1"/>
  <c r="BV69" i="15"/>
  <c r="CR42" i="3"/>
  <c r="CR61" i="3" s="1"/>
  <c r="BV61" i="15"/>
  <c r="BW69" i="15"/>
  <c r="BW67" i="15"/>
  <c r="BW59" i="15"/>
  <c r="CR44" i="3"/>
  <c r="CR63" i="3" s="1"/>
  <c r="BV63" i="15"/>
  <c r="CR40" i="3"/>
  <c r="CR59" i="3" s="1"/>
  <c r="BV59" i="15"/>
  <c r="BW62" i="15"/>
  <c r="CQ40" i="3"/>
  <c r="CQ59" i="3" s="1"/>
  <c r="T40" i="3"/>
  <c r="T59" i="3" s="1"/>
  <c r="BU59" i="15"/>
  <c r="BW53" i="15"/>
  <c r="CK45" i="3"/>
  <c r="CK64" i="3" s="1"/>
  <c r="BO64" i="15"/>
  <c r="CN41" i="3"/>
  <c r="CN60" i="3" s="1"/>
  <c r="BR60" i="15"/>
  <c r="BT53" i="15"/>
  <c r="CJ45" i="3"/>
  <c r="CJ64" i="3" s="1"/>
  <c r="BN64" i="15"/>
  <c r="CN43" i="3"/>
  <c r="CN62" i="3" s="1"/>
  <c r="BR62" i="15"/>
  <c r="BT61" i="15"/>
  <c r="CN50" i="3"/>
  <c r="CN69" i="3" s="1"/>
  <c r="BR69" i="15"/>
  <c r="CL47" i="3"/>
  <c r="CL66" i="3" s="1"/>
  <c r="BP66" i="15"/>
  <c r="CK42" i="3"/>
  <c r="CK61" i="3" s="1"/>
  <c r="BO61" i="15"/>
  <c r="BT69" i="15"/>
  <c r="BT67" i="15"/>
  <c r="BT54" i="15"/>
  <c r="CM37" i="3"/>
  <c r="CM56" i="3" s="1"/>
  <c r="BQ56" i="15"/>
  <c r="CJ44" i="3"/>
  <c r="CJ63" i="3" s="1"/>
  <c r="BN63" i="15"/>
  <c r="CM43" i="3"/>
  <c r="CM62" i="3" s="1"/>
  <c r="BQ62" i="15"/>
  <c r="CK35" i="3"/>
  <c r="CK54" i="3" s="1"/>
  <c r="BO54" i="15"/>
  <c r="BT58" i="15"/>
  <c r="CJ36" i="3"/>
  <c r="CJ55" i="3" s="1"/>
  <c r="BN55" i="15"/>
  <c r="BT64" i="15"/>
  <c r="CJ42" i="3"/>
  <c r="CJ61" i="3" s="1"/>
  <c r="BN61" i="15"/>
  <c r="CJ34" i="3"/>
  <c r="BN53" i="15"/>
  <c r="CM40" i="3"/>
  <c r="CM59" i="3" s="1"/>
  <c r="BQ59" i="15"/>
  <c r="BT60" i="15"/>
  <c r="CN45" i="3"/>
  <c r="CN64" i="3" s="1"/>
  <c r="BR64" i="15"/>
  <c r="CL41" i="3"/>
  <c r="CL60" i="3" s="1"/>
  <c r="BP60" i="15"/>
  <c r="CJ38" i="3"/>
  <c r="CJ57" i="3" s="1"/>
  <c r="BN57" i="15"/>
  <c r="CK50" i="3"/>
  <c r="CK69" i="3" s="1"/>
  <c r="BO69" i="15"/>
  <c r="CN36" i="3"/>
  <c r="CN55" i="3" s="1"/>
  <c r="BR55" i="15"/>
  <c r="CK34" i="3"/>
  <c r="BO53" i="15"/>
  <c r="CM44" i="3"/>
  <c r="CM63" i="3" s="1"/>
  <c r="BQ63" i="15"/>
  <c r="CL39" i="3"/>
  <c r="CL58" i="3" s="1"/>
  <c r="BP58" i="15"/>
  <c r="CN46" i="3"/>
  <c r="CN65" i="3" s="1"/>
  <c r="BR65" i="15"/>
  <c r="CK46" i="3"/>
  <c r="CK65" i="3" s="1"/>
  <c r="BO65" i="15"/>
  <c r="CN42" i="3"/>
  <c r="CN61" i="3" s="1"/>
  <c r="BR61" i="15"/>
  <c r="CN34" i="3"/>
  <c r="BR53" i="15"/>
  <c r="CJ46" i="3"/>
  <c r="CJ65" i="3" s="1"/>
  <c r="BN65" i="15"/>
  <c r="CL45" i="3"/>
  <c r="CL64" i="3" s="1"/>
  <c r="BP64" i="15"/>
  <c r="CK40" i="3"/>
  <c r="CK59" i="3" s="1"/>
  <c r="BO59" i="15"/>
  <c r="CM48" i="3"/>
  <c r="CM67" i="3" s="1"/>
  <c r="BQ67" i="15"/>
  <c r="BT57" i="15"/>
  <c r="BT62" i="15"/>
  <c r="CN38" i="3"/>
  <c r="CN57" i="3" s="1"/>
  <c r="BR57" i="15"/>
  <c r="CI53" i="3"/>
  <c r="CI70" i="3"/>
  <c r="CL50" i="3"/>
  <c r="CL69" i="3" s="1"/>
  <c r="BP69" i="15"/>
  <c r="CL36" i="3"/>
  <c r="CL55" i="3" s="1"/>
  <c r="BP55" i="15"/>
  <c r="BT59" i="15"/>
  <c r="CL38" i="3"/>
  <c r="CL57" i="3" s="1"/>
  <c r="BP57" i="15"/>
  <c r="CM46" i="3"/>
  <c r="CM65" i="3" s="1"/>
  <c r="BQ65" i="15"/>
  <c r="BT55" i="15"/>
  <c r="CJ49" i="3"/>
  <c r="CJ68" i="3" s="1"/>
  <c r="BN68" i="15"/>
  <c r="CM41" i="3"/>
  <c r="CM60" i="3" s="1"/>
  <c r="BQ60" i="15"/>
  <c r="BT66" i="15"/>
  <c r="CK39" i="3"/>
  <c r="CK58" i="3" s="1"/>
  <c r="BO58" i="15"/>
  <c r="CM35" i="3"/>
  <c r="CM54" i="3" s="1"/>
  <c r="BQ54" i="15"/>
  <c r="CJ43" i="3"/>
  <c r="CJ62" i="3" s="1"/>
  <c r="BN62" i="15"/>
  <c r="CL42" i="3"/>
  <c r="CL61" i="3" s="1"/>
  <c r="BP61" i="15"/>
  <c r="CJ39" i="3"/>
  <c r="CJ58" i="3" s="1"/>
  <c r="BN58" i="15"/>
  <c r="CM36" i="3"/>
  <c r="CM55" i="3" s="1"/>
  <c r="BQ55" i="15"/>
  <c r="CN37" i="3"/>
  <c r="CN56" i="3" s="1"/>
  <c r="BR56" i="15"/>
  <c r="CN44" i="3"/>
  <c r="CN63" i="3" s="1"/>
  <c r="BR63" i="15"/>
  <c r="CK44" i="3"/>
  <c r="CK63" i="3" s="1"/>
  <c r="BO63" i="15"/>
  <c r="CN40" i="3"/>
  <c r="CN59" i="3" s="1"/>
  <c r="BR59" i="15"/>
  <c r="CK49" i="3"/>
  <c r="CK68" i="3" s="1"/>
  <c r="BO68" i="15"/>
  <c r="CL48" i="3"/>
  <c r="CL67" i="3" s="1"/>
  <c r="BP67" i="15"/>
  <c r="CL35" i="3"/>
  <c r="CL54" i="3" s="1"/>
  <c r="BP54" i="15"/>
  <c r="CJ40" i="3"/>
  <c r="CJ59" i="3" s="1"/>
  <c r="BN59" i="15"/>
  <c r="CJ47" i="3"/>
  <c r="CJ66" i="3" s="1"/>
  <c r="BN66" i="15"/>
  <c r="CJ35" i="3"/>
  <c r="CJ54" i="3" s="1"/>
  <c r="BN54" i="15"/>
  <c r="CM49" i="3"/>
  <c r="CM68" i="3" s="1"/>
  <c r="BQ68" i="15"/>
  <c r="CM38" i="3"/>
  <c r="CM57" i="3" s="1"/>
  <c r="BQ57" i="15"/>
  <c r="BT63" i="15"/>
  <c r="CK36" i="3"/>
  <c r="CK55" i="3" s="1"/>
  <c r="BO55" i="15"/>
  <c r="CJ48" i="3"/>
  <c r="CJ67" i="3" s="1"/>
  <c r="BN67" i="15"/>
  <c r="BT68" i="15"/>
  <c r="CL37" i="3"/>
  <c r="CL56" i="3" s="1"/>
  <c r="BP56" i="15"/>
  <c r="CK38" i="3"/>
  <c r="CK57" i="3" s="1"/>
  <c r="BO57" i="15"/>
  <c r="CL46" i="3"/>
  <c r="CL65" i="3" s="1"/>
  <c r="BP65" i="15"/>
  <c r="CK41" i="3"/>
  <c r="CK60" i="3" s="1"/>
  <c r="BO60" i="15"/>
  <c r="CN48" i="3"/>
  <c r="CN67" i="3" s="1"/>
  <c r="BR67" i="15"/>
  <c r="CL44" i="3"/>
  <c r="CL63" i="3" s="1"/>
  <c r="BP63" i="15"/>
  <c r="CM50" i="3"/>
  <c r="CM69" i="3" s="1"/>
  <c r="BQ69" i="15"/>
  <c r="CM47" i="3"/>
  <c r="CM66" i="3" s="1"/>
  <c r="BQ66" i="15"/>
  <c r="BT56" i="15"/>
  <c r="CJ50" i="3"/>
  <c r="CJ69" i="3" s="1"/>
  <c r="BN69" i="15"/>
  <c r="CM42" i="3"/>
  <c r="CM61" i="3" s="1"/>
  <c r="BQ61" i="15"/>
  <c r="CM45" i="3"/>
  <c r="CM64" i="3" s="1"/>
  <c r="BQ64" i="15"/>
  <c r="CL40" i="3"/>
  <c r="CL59" i="3" s="1"/>
  <c r="BP59" i="15"/>
  <c r="CJ37" i="3"/>
  <c r="CJ56" i="3" s="1"/>
  <c r="BN56" i="15"/>
  <c r="CN47" i="3"/>
  <c r="CN66" i="3" s="1"/>
  <c r="BR66" i="15"/>
  <c r="CK47" i="3"/>
  <c r="CK66" i="3" s="1"/>
  <c r="BO66" i="15"/>
  <c r="CL43" i="3"/>
  <c r="CL62" i="3" s="1"/>
  <c r="BP62" i="15"/>
  <c r="CN49" i="3"/>
  <c r="CN68" i="3" s="1"/>
  <c r="BR68" i="15"/>
  <c r="CK48" i="3"/>
  <c r="CK67" i="3" s="1"/>
  <c r="BO67" i="15"/>
  <c r="CJ41" i="3"/>
  <c r="CJ60" i="3" s="1"/>
  <c r="BN60" i="15"/>
  <c r="CL34" i="3"/>
  <c r="BP53" i="15"/>
  <c r="CN39" i="3"/>
  <c r="CN58" i="3" s="1"/>
  <c r="BR58" i="15"/>
  <c r="CM39" i="3"/>
  <c r="CM58" i="3" s="1"/>
  <c r="BQ58" i="15"/>
  <c r="CL49" i="3"/>
  <c r="CL68" i="3" s="1"/>
  <c r="BP68" i="15"/>
  <c r="CK37" i="3"/>
  <c r="CK56" i="3" s="1"/>
  <c r="BO56" i="15"/>
  <c r="CN35" i="3"/>
  <c r="CN54" i="3" s="1"/>
  <c r="BR54" i="15"/>
  <c r="BT65" i="15"/>
  <c r="CK43" i="3"/>
  <c r="CK62" i="3" s="1"/>
  <c r="BO62" i="15"/>
  <c r="CM34" i="3"/>
  <c r="BQ53" i="15"/>
  <c r="CG70" i="3"/>
  <c r="CG54" i="3"/>
  <c r="R50" i="3"/>
  <c r="BM69" i="15"/>
  <c r="CH49" i="3"/>
  <c r="CH68" i="3" s="1"/>
  <c r="BL68" i="15"/>
  <c r="R48" i="3"/>
  <c r="BM67" i="15"/>
  <c r="R47" i="3"/>
  <c r="BM66" i="15"/>
  <c r="R46" i="3"/>
  <c r="BM65" i="15"/>
  <c r="R45" i="3"/>
  <c r="BM64" i="15"/>
  <c r="CH50" i="3"/>
  <c r="CH69" i="3" s="1"/>
  <c r="BL69" i="15"/>
  <c r="CH48" i="3"/>
  <c r="CH67" i="3" s="1"/>
  <c r="BL67" i="15"/>
  <c r="CH47" i="3"/>
  <c r="CH66" i="3" s="1"/>
  <c r="BL66" i="15"/>
  <c r="CH46" i="3"/>
  <c r="CH65" i="3" s="1"/>
  <c r="BL65" i="15"/>
  <c r="CH45" i="3"/>
  <c r="CH64" i="3" s="1"/>
  <c r="BL64" i="15"/>
  <c r="CH44" i="3"/>
  <c r="CH63" i="3" s="1"/>
  <c r="BL63" i="15"/>
  <c r="R49" i="3"/>
  <c r="BM68" i="15"/>
  <c r="CH43" i="3"/>
  <c r="CH62" i="3" s="1"/>
  <c r="BL62" i="15"/>
  <c r="CH42" i="3"/>
  <c r="CH61" i="3" s="1"/>
  <c r="BL61" i="15"/>
  <c r="CH41" i="3"/>
  <c r="CH60" i="3" s="1"/>
  <c r="BL60" i="15"/>
  <c r="CH40" i="3"/>
  <c r="CH59" i="3" s="1"/>
  <c r="BL59" i="15"/>
  <c r="CH39" i="3"/>
  <c r="CH58" i="3" s="1"/>
  <c r="BL58" i="15"/>
  <c r="CH38" i="3"/>
  <c r="CH57" i="3" s="1"/>
  <c r="BL57" i="15"/>
  <c r="CH37" i="3"/>
  <c r="CH56" i="3" s="1"/>
  <c r="BL56" i="15"/>
  <c r="CH36" i="3"/>
  <c r="CH55" i="3" s="1"/>
  <c r="BL55" i="15"/>
  <c r="CH35" i="3"/>
  <c r="CH54" i="3" s="1"/>
  <c r="BL54" i="15"/>
  <c r="R44" i="3"/>
  <c r="BM63" i="15"/>
  <c r="R43" i="3"/>
  <c r="BM62" i="15"/>
  <c r="R42" i="3"/>
  <c r="BM61" i="15"/>
  <c r="R41" i="3"/>
  <c r="BM60" i="15"/>
  <c r="R40" i="3"/>
  <c r="BM59" i="15"/>
  <c r="R39" i="3"/>
  <c r="BM58" i="15"/>
  <c r="R38" i="3"/>
  <c r="BM57" i="15"/>
  <c r="R37" i="3"/>
  <c r="BM56" i="15"/>
  <c r="R36" i="3"/>
  <c r="BM55" i="15"/>
  <c r="CH34" i="3"/>
  <c r="BL53" i="15"/>
  <c r="R35" i="3"/>
  <c r="BM54" i="15"/>
  <c r="R34" i="3"/>
  <c r="BM53" i="15"/>
  <c r="BK64" i="15"/>
  <c r="BK55" i="15"/>
  <c r="BK61" i="15"/>
  <c r="BK68" i="15"/>
  <c r="BK60" i="15"/>
  <c r="BK53" i="15"/>
  <c r="BK56" i="15"/>
  <c r="BK66" i="15"/>
  <c r="BK69" i="15"/>
  <c r="BK58" i="15"/>
  <c r="BK63" i="15"/>
  <c r="BK62" i="15"/>
  <c r="CF53" i="3"/>
  <c r="CF70" i="3"/>
  <c r="BK57" i="15"/>
  <c r="BK67" i="15"/>
  <c r="BK65" i="15"/>
  <c r="BK59" i="15"/>
  <c r="BK54" i="15"/>
  <c r="Q43" i="3"/>
  <c r="CE62" i="3"/>
  <c r="BI62" i="15"/>
  <c r="BJ60" i="15"/>
  <c r="BJ55" i="15"/>
  <c r="CE69" i="3"/>
  <c r="Q50" i="3"/>
  <c r="BI69" i="15"/>
  <c r="CE66" i="3"/>
  <c r="Q47" i="3"/>
  <c r="BI66" i="15"/>
  <c r="CE67" i="3"/>
  <c r="Q48" i="3"/>
  <c r="BI67" i="15"/>
  <c r="BJ53" i="15"/>
  <c r="BJ63" i="15"/>
  <c r="Q34" i="3"/>
  <c r="CE34" i="3"/>
  <c r="BI53" i="15"/>
  <c r="BJ68" i="15"/>
  <c r="Q44" i="3"/>
  <c r="CE63" i="3"/>
  <c r="BI63" i="15"/>
  <c r="CE60" i="3"/>
  <c r="Q41" i="3"/>
  <c r="BI60" i="15"/>
  <c r="BJ58" i="15"/>
  <c r="BJ69" i="15"/>
  <c r="BJ61" i="15"/>
  <c r="BJ62" i="15"/>
  <c r="BJ56" i="15"/>
  <c r="CE64" i="3"/>
  <c r="Q45" i="3"/>
  <c r="BI64" i="15"/>
  <c r="BJ64" i="15"/>
  <c r="Q38" i="3"/>
  <c r="CE57" i="3"/>
  <c r="BI57" i="15"/>
  <c r="CE56" i="3"/>
  <c r="Q37" i="3"/>
  <c r="BI56" i="15"/>
  <c r="BJ65" i="15"/>
  <c r="CE58" i="3"/>
  <c r="Q39" i="3"/>
  <c r="BI58" i="15"/>
  <c r="BI31" i="15"/>
  <c r="BJ54" i="15"/>
  <c r="CE61" i="3"/>
  <c r="Q42" i="3"/>
  <c r="BI61" i="15"/>
  <c r="BJ59" i="15"/>
  <c r="BJ57" i="15"/>
  <c r="Q46" i="3"/>
  <c r="CE65" i="3"/>
  <c r="BI65" i="15"/>
  <c r="BJ67" i="15"/>
  <c r="CE68" i="3"/>
  <c r="Q49" i="3"/>
  <c r="BI68" i="15"/>
  <c r="Q35" i="3"/>
  <c r="CE54" i="3"/>
  <c r="BI54" i="15"/>
  <c r="BJ66" i="15"/>
  <c r="CE59" i="3"/>
  <c r="Q40" i="3"/>
  <c r="BI59" i="15"/>
  <c r="Q36" i="3"/>
  <c r="CE55" i="3"/>
  <c r="BI55" i="15"/>
  <c r="BV30" i="15"/>
  <c r="R30" i="15"/>
  <c r="R31" i="15" s="1"/>
  <c r="AK38" i="15"/>
  <c r="BG38" i="3" s="1"/>
  <c r="BG57" i="3" s="1"/>
  <c r="BL30" i="15"/>
  <c r="U30" i="15"/>
  <c r="U31" i="15" s="1"/>
  <c r="BR30" i="15"/>
  <c r="CL39" i="15"/>
  <c r="CL45" i="15"/>
  <c r="AK34" i="15"/>
  <c r="BG34" i="3" s="1"/>
  <c r="BG53" i="3" s="1"/>
  <c r="CL46" i="15"/>
  <c r="AF30" i="15"/>
  <c r="AF31" i="15" s="1"/>
  <c r="AK35" i="15"/>
  <c r="BG35" i="3" s="1"/>
  <c r="BG54" i="3" s="1"/>
  <c r="O30" i="15"/>
  <c r="O31" i="15" s="1"/>
  <c r="AK41" i="15"/>
  <c r="BG41" i="3" s="1"/>
  <c r="BG60" i="3" s="1"/>
  <c r="AK45" i="15"/>
  <c r="BG45" i="3" s="1"/>
  <c r="BG64" i="3" s="1"/>
  <c r="AH30" i="15"/>
  <c r="AH31" i="15" s="1"/>
  <c r="CL43" i="15"/>
  <c r="BS30" i="15"/>
  <c r="N30" i="15"/>
  <c r="N31" i="15" s="1"/>
  <c r="CD30" i="15"/>
  <c r="CD31" i="15" s="1"/>
  <c r="S30" i="15"/>
  <c r="S31" i="15" s="1"/>
  <c r="AK50" i="15"/>
  <c r="BG50" i="3" s="1"/>
  <c r="BG69" i="3" s="1"/>
  <c r="AK39" i="15"/>
  <c r="BG39" i="3" s="1"/>
  <c r="BG58" i="3" s="1"/>
  <c r="CL37" i="15"/>
  <c r="CL38" i="15"/>
  <c r="L30" i="15"/>
  <c r="L31" i="15" s="1"/>
  <c r="BQ30" i="15"/>
  <c r="BM30" i="15"/>
  <c r="CI30" i="3" s="1"/>
  <c r="CI31" i="3" s="1"/>
  <c r="AK49" i="15"/>
  <c r="BG49" i="3" s="1"/>
  <c r="BG68" i="3" s="1"/>
  <c r="BP30" i="15"/>
  <c r="F30" i="15"/>
  <c r="F31" i="15" s="1"/>
  <c r="G30" i="15"/>
  <c r="G31" i="15" s="1"/>
  <c r="CC30" i="15"/>
  <c r="CC31" i="15" s="1"/>
  <c r="CL47" i="15"/>
  <c r="AD30" i="15"/>
  <c r="AD31" i="15" s="1"/>
  <c r="AK42" i="15"/>
  <c r="BG42" i="3" s="1"/>
  <c r="BG61" i="3" s="1"/>
  <c r="CB30" i="15"/>
  <c r="CB31" i="15" s="1"/>
  <c r="CF30" i="15"/>
  <c r="CF31" i="15" s="1"/>
  <c r="BX30" i="15"/>
  <c r="AG30" i="15"/>
  <c r="AG31" i="15" s="1"/>
  <c r="P30" i="15"/>
  <c r="P31" i="15" s="1"/>
  <c r="Q30" i="15"/>
  <c r="Q31" i="15" s="1"/>
  <c r="Z30" i="15"/>
  <c r="Z31" i="15" s="1"/>
  <c r="CL36" i="15"/>
  <c r="AA30" i="15"/>
  <c r="AA31" i="15" s="1"/>
  <c r="J30" i="15"/>
  <c r="J31" i="15" s="1"/>
  <c r="Y30" i="15"/>
  <c r="Y31" i="15" s="1"/>
  <c r="CE30" i="15"/>
  <c r="CE31" i="15" s="1"/>
  <c r="BU30" i="15"/>
  <c r="CL44" i="15"/>
  <c r="CA30" i="15"/>
  <c r="H30" i="15"/>
  <c r="H31" i="15" s="1"/>
  <c r="BJ30" i="15"/>
  <c r="CF30" i="3" s="1"/>
  <c r="CF31" i="3" s="1"/>
  <c r="CG30" i="15"/>
  <c r="CG31" i="15" s="1"/>
  <c r="AK36" i="15"/>
  <c r="BG36" i="3" s="1"/>
  <c r="BG55" i="3" s="1"/>
  <c r="AK48" i="15"/>
  <c r="BG48" i="3" s="1"/>
  <c r="BG67" i="3" s="1"/>
  <c r="W30" i="15"/>
  <c r="W31" i="15" s="1"/>
  <c r="BN30" i="15"/>
  <c r="AK40" i="15"/>
  <c r="BG40" i="3" s="1"/>
  <c r="BG59" i="3" s="1"/>
  <c r="T30" i="15"/>
  <c r="T31" i="15" s="1"/>
  <c r="K30" i="15"/>
  <c r="K31" i="15" s="1"/>
  <c r="CJ30" i="15"/>
  <c r="CJ31" i="15" s="1"/>
  <c r="AK44" i="15"/>
  <c r="BG44" i="3" s="1"/>
  <c r="BG63" i="3" s="1"/>
  <c r="CL34" i="15"/>
  <c r="CL40" i="15"/>
  <c r="CL48" i="15"/>
  <c r="CL50" i="15"/>
  <c r="CL49" i="15"/>
  <c r="AK46" i="15"/>
  <c r="BG46" i="3" s="1"/>
  <c r="BG65" i="3" s="1"/>
  <c r="I30" i="15"/>
  <c r="I31" i="15" s="1"/>
  <c r="AC30" i="15"/>
  <c r="AC31" i="15" s="1"/>
  <c r="CL31" i="9"/>
  <c r="X30" i="15"/>
  <c r="X31" i="15" s="1"/>
  <c r="M30" i="15"/>
  <c r="M31" i="15" s="1"/>
  <c r="CH30" i="15"/>
  <c r="CH31" i="15" s="1"/>
  <c r="BW30" i="15"/>
  <c r="CS30" i="3" s="1"/>
  <c r="CS31" i="3" s="1"/>
  <c r="BO31" i="9"/>
  <c r="BO30" i="15"/>
  <c r="AI30" i="15"/>
  <c r="AI31" i="15" s="1"/>
  <c r="AJ30" i="15"/>
  <c r="V30" i="15"/>
  <c r="V31" i="15" s="1"/>
  <c r="BY30" i="15"/>
  <c r="CY30" i="21"/>
  <c r="CY31" i="21" s="1"/>
  <c r="BK30" i="15"/>
  <c r="CG30" i="3" s="1"/>
  <c r="CG31" i="3" s="1"/>
  <c r="AK37" i="15"/>
  <c r="BG37" i="3" s="1"/>
  <c r="BG56" i="3" s="1"/>
  <c r="AK43" i="15"/>
  <c r="BG43" i="3" s="1"/>
  <c r="BG62" i="3" s="1"/>
  <c r="CL35" i="15"/>
  <c r="DH31" i="9"/>
  <c r="AB30" i="15"/>
  <c r="AB31" i="15" s="1"/>
  <c r="CI30" i="15"/>
  <c r="CI31" i="15" s="1"/>
  <c r="BT30" i="15"/>
  <c r="CP30" i="3" s="1"/>
  <c r="CP31" i="3" s="1"/>
  <c r="CK31" i="9"/>
  <c r="CK30" i="15"/>
  <c r="CK31" i="15" s="1"/>
  <c r="E30" i="15"/>
  <c r="E31" i="15" s="1"/>
  <c r="BH31" i="9"/>
  <c r="BZ31" i="9"/>
  <c r="BZ30" i="15"/>
  <c r="CL42" i="15"/>
  <c r="AE30" i="15"/>
  <c r="AE31" i="15" s="1"/>
  <c r="CN31" i="9"/>
  <c r="BB49" i="21"/>
  <c r="BB50" i="21"/>
  <c r="BB51" i="21"/>
  <c r="BB47" i="21"/>
  <c r="BB48" i="21"/>
  <c r="BB45" i="21"/>
  <c r="BB46" i="21"/>
  <c r="BB44" i="21"/>
  <c r="BB42" i="21"/>
  <c r="BB40" i="21"/>
  <c r="BB43" i="21"/>
  <c r="BB41" i="21"/>
  <c r="BB39" i="21"/>
  <c r="BB38" i="21"/>
  <c r="BC33" i="21"/>
  <c r="BB35" i="21"/>
  <c r="BB37" i="21"/>
  <c r="BB36" i="21"/>
  <c r="BB34" i="21"/>
  <c r="BA30" i="21"/>
  <c r="BA31" i="21" s="1"/>
  <c r="CZ50" i="21"/>
  <c r="CZ51" i="21"/>
  <c r="CZ48" i="21"/>
  <c r="CZ49" i="21"/>
  <c r="CZ46" i="21"/>
  <c r="CZ47" i="21"/>
  <c r="CZ45" i="21"/>
  <c r="CZ43" i="21"/>
  <c r="CZ44" i="21"/>
  <c r="CZ41" i="21"/>
  <c r="CZ42" i="21"/>
  <c r="CZ36" i="21"/>
  <c r="CZ40" i="21"/>
  <c r="CZ37" i="21"/>
  <c r="CZ39" i="21"/>
  <c r="CZ38" i="21"/>
  <c r="CZ35" i="21"/>
  <c r="CZ34" i="21"/>
  <c r="DA33" i="21"/>
  <c r="BE70" i="3"/>
  <c r="BE63" i="3"/>
  <c r="BC70" i="3"/>
  <c r="BA70" i="3"/>
  <c r="BB70" i="3"/>
  <c r="AI59" i="15"/>
  <c r="AI66" i="15"/>
  <c r="AI69" i="15"/>
  <c r="BD70" i="3"/>
  <c r="AI65" i="15"/>
  <c r="AI63" i="15"/>
  <c r="AI64" i="15"/>
  <c r="AI60" i="15"/>
  <c r="AI56" i="15"/>
  <c r="AI62" i="15"/>
  <c r="AI67" i="15"/>
  <c r="AI53" i="15"/>
  <c r="AI54" i="15"/>
  <c r="AI55" i="15"/>
  <c r="AI57" i="15"/>
  <c r="AI61" i="15"/>
  <c r="AI68" i="15"/>
  <c r="AI58" i="15"/>
  <c r="AZ70" i="3"/>
  <c r="AD68" i="15"/>
  <c r="AD60" i="15"/>
  <c r="AD66" i="15"/>
  <c r="AY53" i="3"/>
  <c r="AY70" i="3"/>
  <c r="AW70" i="3"/>
  <c r="AX70" i="3"/>
  <c r="I34" i="3"/>
  <c r="AP70" i="3"/>
  <c r="AV70" i="3"/>
  <c r="AH70" i="3"/>
  <c r="AK70" i="3"/>
  <c r="AD70" i="3"/>
  <c r="AL70" i="3"/>
  <c r="H50" i="3"/>
  <c r="AR50" i="3"/>
  <c r="I36" i="3"/>
  <c r="AC70" i="3"/>
  <c r="AJ70" i="3"/>
  <c r="AN70" i="3"/>
  <c r="AE70" i="3"/>
  <c r="AO70" i="3"/>
  <c r="H41" i="3"/>
  <c r="AS41" i="3"/>
  <c r="AS70" i="3" s="1"/>
  <c r="H35" i="3"/>
  <c r="AR35" i="3"/>
  <c r="AQ70" i="3"/>
  <c r="AM70" i="3"/>
  <c r="AI70" i="3"/>
  <c r="I40" i="3"/>
  <c r="AF70" i="3"/>
  <c r="AF53" i="3"/>
  <c r="AG70" i="3"/>
  <c r="H37" i="3"/>
  <c r="AT37" i="3"/>
  <c r="AT70" i="3" s="1"/>
  <c r="CL30" i="19"/>
  <c r="CL31" i="19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4" i="15" s="1"/>
  <c r="BH44" i="3" s="1"/>
  <c r="BH63" i="3" s="1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X70" i="15"/>
  <c r="CY31" i="9"/>
  <c r="CF31" i="9"/>
  <c r="CE31" i="9"/>
  <c r="CW31" i="9"/>
  <c r="BP70" i="15"/>
  <c r="BV70" i="15"/>
  <c r="BK70" i="15"/>
  <c r="BR31" i="9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Z30" i="3"/>
  <c r="AZ31" i="3" s="1"/>
  <c r="AY64" i="15"/>
  <c r="AY67" i="15"/>
  <c r="AC67" i="15"/>
  <c r="AC61" i="15"/>
  <c r="AC64" i="15"/>
  <c r="AC56" i="15"/>
  <c r="AY58" i="15"/>
  <c r="AC53" i="15"/>
  <c r="AC68" i="15"/>
  <c r="AY62" i="15"/>
  <c r="AY66" i="15"/>
  <c r="AY65" i="15"/>
  <c r="AY59" i="15"/>
  <c r="AC55" i="15"/>
  <c r="AY60" i="15"/>
  <c r="AY57" i="15"/>
  <c r="AC59" i="15"/>
  <c r="AC57" i="15"/>
  <c r="AY54" i="15"/>
  <c r="AY53" i="15"/>
  <c r="AY69" i="15"/>
  <c r="AY63" i="15"/>
  <c r="AC62" i="15"/>
  <c r="AC63" i="15"/>
  <c r="AC69" i="15"/>
  <c r="AC54" i="15"/>
  <c r="AY56" i="15"/>
  <c r="AC65" i="15"/>
  <c r="AY68" i="15"/>
  <c r="AC58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BY31" i="15" l="1"/>
  <c r="CU30" i="3"/>
  <c r="CU31" i="3" s="1"/>
  <c r="BZ31" i="15"/>
  <c r="CV30" i="3"/>
  <c r="CV31" i="3" s="1"/>
  <c r="BX31" i="15"/>
  <c r="CT30" i="3"/>
  <c r="CT31" i="3" s="1"/>
  <c r="CT70" i="3"/>
  <c r="CV70" i="3"/>
  <c r="CA31" i="15"/>
  <c r="BW31" i="15"/>
  <c r="BU31" i="15"/>
  <c r="CQ30" i="3"/>
  <c r="CQ31" i="3" s="1"/>
  <c r="BV31" i="15"/>
  <c r="CR30" i="3"/>
  <c r="CR31" i="3" s="1"/>
  <c r="CR53" i="3"/>
  <c r="CR70" i="3"/>
  <c r="CQ70" i="3"/>
  <c r="CQ53" i="3"/>
  <c r="CM43" i="15"/>
  <c r="BT31" i="15"/>
  <c r="BQ31" i="15"/>
  <c r="CM30" i="3"/>
  <c r="CM31" i="3" s="1"/>
  <c r="BN31" i="15"/>
  <c r="CJ30" i="3"/>
  <c r="CJ31" i="3" s="1"/>
  <c r="BS31" i="15"/>
  <c r="CO30" i="3"/>
  <c r="CO31" i="3" s="1"/>
  <c r="CM53" i="3"/>
  <c r="CM70" i="3"/>
  <c r="CL70" i="3"/>
  <c r="CL53" i="3"/>
  <c r="CK53" i="3"/>
  <c r="CK70" i="3"/>
  <c r="BO31" i="15"/>
  <c r="CK30" i="3"/>
  <c r="CK31" i="3" s="1"/>
  <c r="BP31" i="15"/>
  <c r="CL30" i="3"/>
  <c r="CL31" i="3" s="1"/>
  <c r="BR31" i="15"/>
  <c r="CN30" i="3"/>
  <c r="CN31" i="3" s="1"/>
  <c r="CJ53" i="3"/>
  <c r="CJ70" i="3"/>
  <c r="CN53" i="3"/>
  <c r="CN70" i="3"/>
  <c r="BM31" i="15"/>
  <c r="BL31" i="15"/>
  <c r="CH30" i="3"/>
  <c r="CH31" i="3" s="1"/>
  <c r="CH70" i="3"/>
  <c r="CH53" i="3"/>
  <c r="CM37" i="15"/>
  <c r="CE53" i="3"/>
  <c r="CE70" i="3"/>
  <c r="BJ31" i="15"/>
  <c r="CE31" i="3"/>
  <c r="BK31" i="15"/>
  <c r="CM36" i="15"/>
  <c r="CM40" i="15"/>
  <c r="AL38" i="15"/>
  <c r="BH38" i="3" s="1"/>
  <c r="BH57" i="3" s="1"/>
  <c r="AL43" i="15"/>
  <c r="BH43" i="3" s="1"/>
  <c r="BH62" i="3" s="1"/>
  <c r="CM47" i="15"/>
  <c r="CM38" i="15"/>
  <c r="BE30" i="3"/>
  <c r="BE31" i="3" s="1"/>
  <c r="AL42" i="15"/>
  <c r="BH42" i="3" s="1"/>
  <c r="BH61" i="3" s="1"/>
  <c r="AY30" i="3"/>
  <c r="AY31" i="3" s="1"/>
  <c r="AL47" i="15"/>
  <c r="BH47" i="3" s="1"/>
  <c r="BH66" i="3" s="1"/>
  <c r="AL50" i="15"/>
  <c r="BH50" i="3" s="1"/>
  <c r="BH69" i="3" s="1"/>
  <c r="CM46" i="15"/>
  <c r="AL39" i="15"/>
  <c r="BH39" i="3" s="1"/>
  <c r="BH58" i="3" s="1"/>
  <c r="CM39" i="15"/>
  <c r="CM50" i="15"/>
  <c r="CM34" i="15"/>
  <c r="AL46" i="15"/>
  <c r="BH46" i="3" s="1"/>
  <c r="BH65" i="3" s="1"/>
  <c r="CM41" i="15"/>
  <c r="AL40" i="15"/>
  <c r="BH40" i="3" s="1"/>
  <c r="BH59" i="3" s="1"/>
  <c r="CM49" i="15"/>
  <c r="AL34" i="15"/>
  <c r="BH34" i="3" s="1"/>
  <c r="BH53" i="3" s="1"/>
  <c r="AL37" i="15"/>
  <c r="BH37" i="3" s="1"/>
  <c r="BH56" i="3" s="1"/>
  <c r="AL41" i="15"/>
  <c r="BH41" i="3" s="1"/>
  <c r="BH60" i="3" s="1"/>
  <c r="AL45" i="15"/>
  <c r="BH45" i="3" s="1"/>
  <c r="BH64" i="3" s="1"/>
  <c r="CM44" i="15"/>
  <c r="AL49" i="15"/>
  <c r="BH49" i="3" s="1"/>
  <c r="BH68" i="3" s="1"/>
  <c r="AL36" i="15"/>
  <c r="BH36" i="3" s="1"/>
  <c r="BH55" i="3" s="1"/>
  <c r="CM48" i="15"/>
  <c r="CM42" i="15"/>
  <c r="AL35" i="15"/>
  <c r="BH35" i="3" s="1"/>
  <c r="BH54" i="3" s="1"/>
  <c r="BG70" i="3"/>
  <c r="CM45" i="15"/>
  <c r="CM35" i="15"/>
  <c r="AL48" i="15"/>
  <c r="BH48" i="3" s="1"/>
  <c r="BH67" i="3" s="1"/>
  <c r="CL30" i="15"/>
  <c r="CL31" i="15" s="1"/>
  <c r="BF30" i="3"/>
  <c r="BF31" i="3" s="1"/>
  <c r="AJ31" i="15"/>
  <c r="AK30" i="15"/>
  <c r="BG30" i="3" s="1"/>
  <c r="BG31" i="3" s="1"/>
  <c r="CZ30" i="21"/>
  <c r="DA50" i="21"/>
  <c r="DA46" i="21"/>
  <c r="DA51" i="21"/>
  <c r="DA47" i="21"/>
  <c r="DA48" i="21"/>
  <c r="DA49" i="21"/>
  <c r="DA43" i="21"/>
  <c r="DA44" i="21"/>
  <c r="DA45" i="21"/>
  <c r="DA41" i="21"/>
  <c r="DA42" i="21"/>
  <c r="DA36" i="21"/>
  <c r="DB33" i="21"/>
  <c r="DA40" i="21"/>
  <c r="DA39" i="21"/>
  <c r="DA38" i="21"/>
  <c r="DA37" i="21"/>
  <c r="DA35" i="21"/>
  <c r="DA34" i="21"/>
  <c r="BC49" i="21"/>
  <c r="BC50" i="21"/>
  <c r="BC51" i="21"/>
  <c r="BC48" i="21"/>
  <c r="BC45" i="21"/>
  <c r="BC42" i="21"/>
  <c r="BC46" i="21"/>
  <c r="BC43" i="21"/>
  <c r="BC47" i="21"/>
  <c r="BC44" i="21"/>
  <c r="BC40" i="21"/>
  <c r="BC35" i="21"/>
  <c r="BC41" i="21"/>
  <c r="BC37" i="21"/>
  <c r="BC39" i="21"/>
  <c r="BC36" i="21"/>
  <c r="BC38" i="21"/>
  <c r="BC34" i="21"/>
  <c r="BD33" i="21"/>
  <c r="BB30" i="21"/>
  <c r="K50" i="3"/>
  <c r="E30" i="3"/>
  <c r="J30" i="3"/>
  <c r="H30" i="3"/>
  <c r="F30" i="3"/>
  <c r="G30" i="3"/>
  <c r="I30" i="3"/>
  <c r="CL70" i="15"/>
  <c r="K42" i="3"/>
  <c r="K44" i="3"/>
  <c r="AR70" i="3"/>
  <c r="K43" i="3"/>
  <c r="K49" i="3"/>
  <c r="K40" i="3"/>
  <c r="K41" i="3"/>
  <c r="K37" i="3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9" i="15" s="1"/>
  <c r="CN48" i="18"/>
  <c r="CN48" i="15" s="1"/>
  <c r="CN46" i="18"/>
  <c r="CN47" i="18"/>
  <c r="CN47" i="15" s="1"/>
  <c r="CN44" i="18"/>
  <c r="CN43" i="18"/>
  <c r="CN42" i="18"/>
  <c r="CN42" i="15" s="1"/>
  <c r="CN45" i="18"/>
  <c r="CN40" i="18"/>
  <c r="CN41" i="18"/>
  <c r="CN35" i="18"/>
  <c r="CN36" i="18"/>
  <c r="CN36" i="15" s="1"/>
  <c r="CN39" i="18"/>
  <c r="CN39" i="15" s="1"/>
  <c r="CN38" i="18"/>
  <c r="CN37" i="18"/>
  <c r="CN37" i="15" s="1"/>
  <c r="CO33" i="18"/>
  <c r="CN34" i="18"/>
  <c r="AL30" i="18"/>
  <c r="CM30" i="18"/>
  <c r="AM51" i="18"/>
  <c r="AM49" i="18"/>
  <c r="AM49" i="15" s="1"/>
  <c r="BI49" i="3" s="1"/>
  <c r="BI68" i="3" s="1"/>
  <c r="AM50" i="18"/>
  <c r="AM48" i="18"/>
  <c r="AM48" i="15" s="1"/>
  <c r="BI48" i="3" s="1"/>
  <c r="BI67" i="3" s="1"/>
  <c r="AM45" i="18"/>
  <c r="AM45" i="15" s="1"/>
  <c r="BI45" i="3" s="1"/>
  <c r="BI64" i="3" s="1"/>
  <c r="AM46" i="18"/>
  <c r="AM46" i="15" s="1"/>
  <c r="BI46" i="3" s="1"/>
  <c r="BI65" i="3" s="1"/>
  <c r="AM44" i="18"/>
  <c r="AM47" i="18"/>
  <c r="AM41" i="18"/>
  <c r="AM39" i="18"/>
  <c r="AM37" i="18"/>
  <c r="AM37" i="15" s="1"/>
  <c r="BI37" i="3" s="1"/>
  <c r="BI56" i="3" s="1"/>
  <c r="AM43" i="18"/>
  <c r="AM43" i="15" s="1"/>
  <c r="BI43" i="3" s="1"/>
  <c r="BI62" i="3" s="1"/>
  <c r="AM42" i="18"/>
  <c r="AM40" i="18"/>
  <c r="AM40" i="15" s="1"/>
  <c r="BI40" i="3" s="1"/>
  <c r="BI59" i="3" s="1"/>
  <c r="AM38" i="18"/>
  <c r="AM38" i="15" s="1"/>
  <c r="BI38" i="3" s="1"/>
  <c r="BI57" i="3" s="1"/>
  <c r="AM34" i="18"/>
  <c r="AM35" i="18"/>
  <c r="AM35" i="15" s="1"/>
  <c r="BI35" i="3" s="1"/>
  <c r="BI54" i="3" s="1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CN30" i="12"/>
  <c r="D30" i="3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AV30" i="3"/>
  <c r="AV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BA30" i="3"/>
  <c r="BA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K45" i="3" l="1"/>
  <c r="K48" i="3"/>
  <c r="AM50" i="15"/>
  <c r="BI50" i="3" s="1"/>
  <c r="BI69" i="3" s="1"/>
  <c r="AM36" i="15"/>
  <c r="BI36" i="3" s="1"/>
  <c r="BI55" i="3" s="1"/>
  <c r="CN50" i="15"/>
  <c r="CN38" i="15"/>
  <c r="AM47" i="15"/>
  <c r="BI47" i="3" s="1"/>
  <c r="BI66" i="3" s="1"/>
  <c r="CN45" i="15"/>
  <c r="CN34" i="15"/>
  <c r="CN40" i="15"/>
  <c r="AM42" i="15"/>
  <c r="BI42" i="3" s="1"/>
  <c r="BI61" i="3" s="1"/>
  <c r="CN43" i="15"/>
  <c r="AM41" i="15"/>
  <c r="BI41" i="3" s="1"/>
  <c r="BI60" i="3" s="1"/>
  <c r="CN46" i="15"/>
  <c r="BH70" i="3"/>
  <c r="CN44" i="15"/>
  <c r="AM39" i="15"/>
  <c r="BI39" i="3" s="1"/>
  <c r="BI58" i="3" s="1"/>
  <c r="AM34" i="15"/>
  <c r="BI34" i="3" s="1"/>
  <c r="CN35" i="15"/>
  <c r="AM44" i="15"/>
  <c r="BI44" i="3" s="1"/>
  <c r="BI63" i="3" s="1"/>
  <c r="CN41" i="15"/>
  <c r="AL31" i="18"/>
  <c r="AL30" i="15"/>
  <c r="CZ31" i="21"/>
  <c r="BB31" i="21"/>
  <c r="AK31" i="15"/>
  <c r="CM31" i="18"/>
  <c r="CM30" i="15"/>
  <c r="CM31" i="15" s="1"/>
  <c r="BD50" i="21"/>
  <c r="BD69" i="21" s="1"/>
  <c r="BD51" i="21"/>
  <c r="BD70" i="21" s="1"/>
  <c r="BD48" i="21"/>
  <c r="BD67" i="21" s="1"/>
  <c r="BD46" i="21"/>
  <c r="BD65" i="21" s="1"/>
  <c r="BD49" i="21"/>
  <c r="BD68" i="21" s="1"/>
  <c r="BD45" i="21"/>
  <c r="BD64" i="21" s="1"/>
  <c r="BD44" i="21"/>
  <c r="BD63" i="21" s="1"/>
  <c r="BD47" i="21"/>
  <c r="BD66" i="21" s="1"/>
  <c r="BD43" i="21"/>
  <c r="BD62" i="21" s="1"/>
  <c r="BD41" i="21"/>
  <c r="BD60" i="21" s="1"/>
  <c r="BD42" i="21"/>
  <c r="BD61" i="21" s="1"/>
  <c r="BE33" i="21"/>
  <c r="BD39" i="21"/>
  <c r="BD58" i="21" s="1"/>
  <c r="BD38" i="21"/>
  <c r="BD57" i="21" s="1"/>
  <c r="BD37" i="21"/>
  <c r="BD56" i="21" s="1"/>
  <c r="BD40" i="21"/>
  <c r="BD59" i="21" s="1"/>
  <c r="BD35" i="21"/>
  <c r="BD54" i="21" s="1"/>
  <c r="BD34" i="21"/>
  <c r="BD36" i="21"/>
  <c r="BD55" i="21" s="1"/>
  <c r="BC30" i="21"/>
  <c r="DB51" i="21"/>
  <c r="DB49" i="21"/>
  <c r="DB48" i="21"/>
  <c r="DB47" i="21"/>
  <c r="DB50" i="21"/>
  <c r="DB46" i="21"/>
  <c r="DB44" i="21"/>
  <c r="DB45" i="21"/>
  <c r="DB42" i="21"/>
  <c r="DB40" i="21"/>
  <c r="DB37" i="21"/>
  <c r="DB43" i="21"/>
  <c r="DB41" i="21"/>
  <c r="DB38" i="21"/>
  <c r="DB39" i="21"/>
  <c r="DB36" i="21"/>
  <c r="DB35" i="21"/>
  <c r="DB34" i="21"/>
  <c r="DC33" i="21"/>
  <c r="DA30" i="21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0" i="20"/>
  <c r="AM31" i="20" s="1"/>
  <c r="CM70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CN30" i="18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6" i="15" s="1"/>
  <c r="BJ36" i="3" s="1"/>
  <c r="BJ55" i="3" s="1"/>
  <c r="AN37" i="18"/>
  <c r="AO33" i="18"/>
  <c r="AN34" i="18"/>
  <c r="AM30" i="12"/>
  <c r="AM31" i="12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AO30" i="3"/>
  <c r="AO31" i="3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AN41" i="15" l="1"/>
  <c r="BJ41" i="3" s="1"/>
  <c r="BJ60" i="3" s="1"/>
  <c r="BD71" i="21"/>
  <c r="BD53" i="21"/>
  <c r="AN38" i="15"/>
  <c r="BJ38" i="3" s="1"/>
  <c r="BJ57" i="3" s="1"/>
  <c r="AN47" i="15"/>
  <c r="BJ47" i="3" s="1"/>
  <c r="BJ66" i="3" s="1"/>
  <c r="AN40" i="15"/>
  <c r="BJ40" i="3" s="1"/>
  <c r="BJ59" i="3" s="1"/>
  <c r="CO41" i="15"/>
  <c r="AN42" i="15"/>
  <c r="BJ42" i="3" s="1"/>
  <c r="BJ61" i="3" s="1"/>
  <c r="AN49" i="15"/>
  <c r="BJ49" i="3" s="1"/>
  <c r="BJ68" i="3" s="1"/>
  <c r="CO43" i="15"/>
  <c r="AN34" i="15"/>
  <c r="BJ34" i="3" s="1"/>
  <c r="BJ53" i="3" s="1"/>
  <c r="AN48" i="15"/>
  <c r="BJ48" i="3" s="1"/>
  <c r="BJ67" i="3" s="1"/>
  <c r="AN37" i="15"/>
  <c r="BJ37" i="3" s="1"/>
  <c r="BJ56" i="3" s="1"/>
  <c r="AN43" i="15"/>
  <c r="BJ43" i="3" s="1"/>
  <c r="BJ62" i="3" s="1"/>
  <c r="CO46" i="15"/>
  <c r="CO40" i="15"/>
  <c r="AN35" i="15"/>
  <c r="BJ35" i="3" s="1"/>
  <c r="BJ54" i="3" s="1"/>
  <c r="AN46" i="15"/>
  <c r="BJ46" i="3" s="1"/>
  <c r="BJ65" i="3" s="1"/>
  <c r="CO37" i="15"/>
  <c r="AN44" i="15"/>
  <c r="BJ44" i="3" s="1"/>
  <c r="BJ63" i="3" s="1"/>
  <c r="AN50" i="15"/>
  <c r="BJ50" i="3" s="1"/>
  <c r="BJ69" i="3" s="1"/>
  <c r="CO36" i="15"/>
  <c r="CO48" i="15"/>
  <c r="CO38" i="15"/>
  <c r="CO50" i="15"/>
  <c r="CO49" i="15"/>
  <c r="BI70" i="3"/>
  <c r="BI53" i="3"/>
  <c r="AN55" i="15"/>
  <c r="CO45" i="15"/>
  <c r="AL31" i="15"/>
  <c r="BH30" i="3"/>
  <c r="BH31" i="3" s="1"/>
  <c r="CO39" i="15"/>
  <c r="BC31" i="21"/>
  <c r="BD30" i="21"/>
  <c r="AN45" i="15"/>
  <c r="BJ45" i="3" s="1"/>
  <c r="BJ64" i="3" s="1"/>
  <c r="CO34" i="15"/>
  <c r="CO44" i="15"/>
  <c r="CO47" i="15"/>
  <c r="DA31" i="21"/>
  <c r="CO42" i="15"/>
  <c r="AN39" i="15"/>
  <c r="BJ39" i="3" s="1"/>
  <c r="BJ58" i="3" s="1"/>
  <c r="CO35" i="15"/>
  <c r="DB30" i="21"/>
  <c r="AM31" i="18"/>
  <c r="AM30" i="15"/>
  <c r="BI30" i="3" s="1"/>
  <c r="BI31" i="3" s="1"/>
  <c r="CN31" i="18"/>
  <c r="CN30" i="15"/>
  <c r="CN31" i="15" s="1"/>
  <c r="DC51" i="21"/>
  <c r="DC47" i="21"/>
  <c r="DC48" i="21"/>
  <c r="DC49" i="21"/>
  <c r="DC50" i="21"/>
  <c r="DC44" i="21"/>
  <c r="DC45" i="21"/>
  <c r="DC46" i="21"/>
  <c r="DC38" i="21"/>
  <c r="DC43" i="21"/>
  <c r="DC37" i="21"/>
  <c r="DC39" i="21"/>
  <c r="DC41" i="21"/>
  <c r="DC42" i="21"/>
  <c r="DC40" i="21"/>
  <c r="DC35" i="21"/>
  <c r="DD33" i="21"/>
  <c r="DC36" i="21"/>
  <c r="DC34" i="21"/>
  <c r="BE50" i="21"/>
  <c r="BE69" i="21" s="1"/>
  <c r="BE46" i="21"/>
  <c r="BE65" i="21" s="1"/>
  <c r="BE51" i="21"/>
  <c r="BE70" i="21" s="1"/>
  <c r="BE47" i="21"/>
  <c r="BE66" i="21" s="1"/>
  <c r="BE48" i="21"/>
  <c r="BE67" i="21" s="1"/>
  <c r="BE49" i="21"/>
  <c r="BE68" i="21" s="1"/>
  <c r="BE43" i="21"/>
  <c r="BE62" i="21" s="1"/>
  <c r="BE44" i="21"/>
  <c r="BE63" i="21" s="1"/>
  <c r="BE41" i="21"/>
  <c r="BE60" i="21" s="1"/>
  <c r="BE45" i="21"/>
  <c r="BE64" i="21" s="1"/>
  <c r="BE39" i="21"/>
  <c r="BE58" i="21" s="1"/>
  <c r="BE38" i="21"/>
  <c r="BE57" i="21" s="1"/>
  <c r="BE36" i="21"/>
  <c r="BE55" i="21" s="1"/>
  <c r="BE40" i="21"/>
  <c r="BE59" i="21" s="1"/>
  <c r="BE42" i="21"/>
  <c r="BE61" i="21" s="1"/>
  <c r="BE37" i="21"/>
  <c r="BE56" i="21" s="1"/>
  <c r="BE34" i="21"/>
  <c r="BE35" i="21"/>
  <c r="BE54" i="21" s="1"/>
  <c r="BF33" i="21"/>
  <c r="CN70" i="15"/>
  <c r="K30" i="3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0" i="18"/>
  <c r="CP51" i="18"/>
  <c r="CP49" i="18"/>
  <c r="CP48" i="18"/>
  <c r="CP48" i="15" s="1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P34" i="15" s="1"/>
  <c r="CQ33" i="18"/>
  <c r="CP39" i="18"/>
  <c r="CP38" i="18"/>
  <c r="CP38" i="15" s="1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AR30" i="3"/>
  <c r="AR31" i="3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35" i="15" l="1"/>
  <c r="CP42" i="15"/>
  <c r="CP46" i="15"/>
  <c r="CP50" i="15"/>
  <c r="CP41" i="15"/>
  <c r="AO38" i="15"/>
  <c r="BK38" i="3" s="1"/>
  <c r="BK57" i="3" s="1"/>
  <c r="CP37" i="15"/>
  <c r="AN60" i="15"/>
  <c r="BE71" i="21"/>
  <c r="BE53" i="21"/>
  <c r="AN66" i="15"/>
  <c r="AN68" i="15"/>
  <c r="AN57" i="15"/>
  <c r="CP36" i="15"/>
  <c r="CP47" i="15"/>
  <c r="AO42" i="15"/>
  <c r="BK42" i="3" s="1"/>
  <c r="BK61" i="3" s="1"/>
  <c r="AO50" i="15"/>
  <c r="BK50" i="3" s="1"/>
  <c r="BK69" i="3" s="1"/>
  <c r="AN59" i="15"/>
  <c r="AN61" i="15"/>
  <c r="CP49" i="15"/>
  <c r="CP45" i="15"/>
  <c r="AO37" i="15"/>
  <c r="BK37" i="3" s="1"/>
  <c r="BK56" i="3" s="1"/>
  <c r="AN69" i="15"/>
  <c r="AO47" i="15"/>
  <c r="BK47" i="3" s="1"/>
  <c r="BK66" i="3" s="1"/>
  <c r="AN53" i="15"/>
  <c r="AN65" i="15"/>
  <c r="AN67" i="15"/>
  <c r="AN54" i="15"/>
  <c r="AN62" i="15"/>
  <c r="AN56" i="15"/>
  <c r="AN63" i="15"/>
  <c r="AO48" i="15"/>
  <c r="BK48" i="3" s="1"/>
  <c r="BK67" i="3" s="1"/>
  <c r="CP43" i="15"/>
  <c r="AO41" i="15"/>
  <c r="BK41" i="3" s="1"/>
  <c r="BK60" i="3" s="1"/>
  <c r="BJ70" i="3"/>
  <c r="AO34" i="15"/>
  <c r="BK34" i="3" s="1"/>
  <c r="AO44" i="15"/>
  <c r="BK44" i="3" s="1"/>
  <c r="BK63" i="3" s="1"/>
  <c r="AO49" i="15"/>
  <c r="BK49" i="3" s="1"/>
  <c r="BK68" i="3" s="1"/>
  <c r="CP40" i="15"/>
  <c r="CP39" i="15"/>
  <c r="CP44" i="15"/>
  <c r="AN64" i="15"/>
  <c r="AN58" i="15"/>
  <c r="AO45" i="15"/>
  <c r="BK45" i="3" s="1"/>
  <c r="BK64" i="3" s="1"/>
  <c r="AO40" i="15"/>
  <c r="BK40" i="3" s="1"/>
  <c r="BK59" i="3" s="1"/>
  <c r="AO46" i="15"/>
  <c r="BK46" i="3" s="1"/>
  <c r="BK65" i="3" s="1"/>
  <c r="AM31" i="15"/>
  <c r="AO39" i="15"/>
  <c r="BK39" i="3" s="1"/>
  <c r="BK58" i="3" s="1"/>
  <c r="AO36" i="15"/>
  <c r="BK36" i="3" s="1"/>
  <c r="BK55" i="3" s="1"/>
  <c r="AN31" i="18"/>
  <c r="AN30" i="15"/>
  <c r="BJ30" i="3" s="1"/>
  <c r="BJ31" i="3" s="1"/>
  <c r="DB31" i="21"/>
  <c r="AO35" i="15"/>
  <c r="BK35" i="3" s="1"/>
  <c r="BK54" i="3" s="1"/>
  <c r="AO43" i="15"/>
  <c r="BK43" i="3" s="1"/>
  <c r="BK62" i="3" s="1"/>
  <c r="CO31" i="18"/>
  <c r="CO30" i="15"/>
  <c r="CO31" i="15" s="1"/>
  <c r="BD31" i="21"/>
  <c r="BF51" i="21"/>
  <c r="BF49" i="21"/>
  <c r="BF46" i="21"/>
  <c r="BF47" i="21"/>
  <c r="BF48" i="21"/>
  <c r="BF50" i="21"/>
  <c r="BF43" i="21"/>
  <c r="BF44" i="21"/>
  <c r="BF37" i="21"/>
  <c r="BF41" i="21"/>
  <c r="BF40" i="21"/>
  <c r="BF42" i="21"/>
  <c r="BF45" i="21"/>
  <c r="BF39" i="21"/>
  <c r="BF38" i="21"/>
  <c r="BF36" i="21"/>
  <c r="BF35" i="21"/>
  <c r="BG33" i="21"/>
  <c r="BF34" i="21"/>
  <c r="BE30" i="21"/>
  <c r="DC30" i="21"/>
  <c r="DD48" i="21"/>
  <c r="DD49" i="21"/>
  <c r="DD50" i="21"/>
  <c r="DD47" i="21"/>
  <c r="DD44" i="21"/>
  <c r="DD45" i="21"/>
  <c r="DD46" i="21"/>
  <c r="DD51" i="21"/>
  <c r="DD43" i="21"/>
  <c r="DD39" i="21"/>
  <c r="DD41" i="21"/>
  <c r="DD38" i="21"/>
  <c r="DD42" i="21"/>
  <c r="DD40" i="21"/>
  <c r="DD37" i="21"/>
  <c r="DD36" i="21"/>
  <c r="DE33" i="21"/>
  <c r="DD34" i="21"/>
  <c r="DD35" i="21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30" i="18"/>
  <c r="CQ51" i="18"/>
  <c r="CQ49" i="18"/>
  <c r="CQ49" i="15" s="1"/>
  <c r="CQ50" i="18"/>
  <c r="CQ48" i="18"/>
  <c r="CQ48" i="15" s="1"/>
  <c r="CQ47" i="18"/>
  <c r="CQ45" i="18"/>
  <c r="CQ46" i="18"/>
  <c r="CQ44" i="18"/>
  <c r="CQ44" i="15" s="1"/>
  <c r="CQ42" i="18"/>
  <c r="CQ43" i="18"/>
  <c r="CQ43" i="15" s="1"/>
  <c r="CQ41" i="18"/>
  <c r="CQ41" i="15" s="1"/>
  <c r="CQ39" i="18"/>
  <c r="CQ39" i="15" s="1"/>
  <c r="CQ37" i="18"/>
  <c r="CQ37" i="15" s="1"/>
  <c r="CQ40" i="18"/>
  <c r="CQ38" i="18"/>
  <c r="CQ34" i="18"/>
  <c r="CR33" i="18"/>
  <c r="CQ35" i="18"/>
  <c r="CQ36" i="18"/>
  <c r="AP51" i="18"/>
  <c r="AP50" i="18"/>
  <c r="AP49" i="18"/>
  <c r="AP48" i="18"/>
  <c r="AP48" i="15" s="1"/>
  <c r="AP47" i="18"/>
  <c r="AP47" i="15" s="1"/>
  <c r="AP46" i="18"/>
  <c r="AP45" i="18"/>
  <c r="AP44" i="18"/>
  <c r="AP44" i="15" s="1"/>
  <c r="AP43" i="18"/>
  <c r="AP43" i="15" s="1"/>
  <c r="BL43" i="3" s="1"/>
  <c r="BL62" i="3" s="1"/>
  <c r="AP42" i="18"/>
  <c r="AP42" i="15" s="1"/>
  <c r="AP40" i="18"/>
  <c r="AP39" i="18"/>
  <c r="AP38" i="18"/>
  <c r="AP37" i="18"/>
  <c r="AP37" i="15" s="1"/>
  <c r="AP36" i="18"/>
  <c r="AP36" i="15" s="1"/>
  <c r="BL36" i="3" s="1"/>
  <c r="BL55" i="3" s="1"/>
  <c r="AQ33" i="18"/>
  <c r="AP34" i="18"/>
  <c r="AP34" i="15" s="1"/>
  <c r="AP35" i="18"/>
  <c r="AP41" i="18"/>
  <c r="CP30" i="18"/>
  <c r="AO30" i="12"/>
  <c r="AO31" i="12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AL30" i="3"/>
  <c r="AL31" i="3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X30" i="3"/>
  <c r="AX31" i="3" s="1"/>
  <c r="AB69" i="9"/>
  <c r="AB61" i="9"/>
  <c r="AB55" i="9"/>
  <c r="U61" i="12"/>
  <c r="U54" i="12"/>
  <c r="U63" i="12"/>
  <c r="U62" i="12"/>
  <c r="U53" i="12"/>
  <c r="U71" i="12"/>
  <c r="AP30" i="3"/>
  <c r="AP31" i="3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AG30" i="3"/>
  <c r="AG31" i="3" s="1"/>
  <c r="J71" i="12"/>
  <c r="J61" i="12"/>
  <c r="J61" i="15"/>
  <c r="F61" i="9"/>
  <c r="F57" i="9"/>
  <c r="F60" i="9"/>
  <c r="F53" i="9"/>
  <c r="AC30" i="3"/>
  <c r="AC31" i="3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AT30" i="3"/>
  <c r="AT31" i="3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AJ30" i="3"/>
  <c r="AJ31" i="3" s="1"/>
  <c r="O62" i="12"/>
  <c r="O64" i="12"/>
  <c r="O66" i="12"/>
  <c r="O59" i="12"/>
  <c r="O54" i="12"/>
  <c r="P61" i="9"/>
  <c r="P58" i="9"/>
  <c r="P53" i="9"/>
  <c r="AK30" i="3"/>
  <c r="AK31" i="3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AP45" i="15" l="1"/>
  <c r="L45" i="3" s="1"/>
  <c r="L64" i="3" s="1"/>
  <c r="CQ47" i="15"/>
  <c r="AP40" i="15"/>
  <c r="L40" i="3" s="1"/>
  <c r="L59" i="3" s="1"/>
  <c r="AP38" i="15"/>
  <c r="BL38" i="3" s="1"/>
  <c r="BL57" i="3" s="1"/>
  <c r="CQ34" i="15"/>
  <c r="CQ38" i="15"/>
  <c r="AP50" i="15"/>
  <c r="L50" i="3" s="1"/>
  <c r="L69" i="3" s="1"/>
  <c r="CQ42" i="15"/>
  <c r="CQ36" i="15"/>
  <c r="CQ50" i="15"/>
  <c r="AP41" i="15"/>
  <c r="L41" i="3" s="1"/>
  <c r="L60" i="3" s="1"/>
  <c r="AP49" i="15"/>
  <c r="BL49" i="3" s="1"/>
  <c r="BL68" i="3" s="1"/>
  <c r="AP35" i="15"/>
  <c r="BL35" i="3" s="1"/>
  <c r="BL54" i="3" s="1"/>
  <c r="L42" i="3"/>
  <c r="L61" i="3" s="1"/>
  <c r="BL42" i="3"/>
  <c r="BL61" i="3" s="1"/>
  <c r="L34" i="3"/>
  <c r="L53" i="3" s="1"/>
  <c r="BL34" i="3"/>
  <c r="L44" i="3"/>
  <c r="L63" i="3" s="1"/>
  <c r="BL44" i="3"/>
  <c r="BL63" i="3" s="1"/>
  <c r="L37" i="3"/>
  <c r="L56" i="3" s="1"/>
  <c r="BL37" i="3"/>
  <c r="BL56" i="3" s="1"/>
  <c r="L47" i="3"/>
  <c r="L66" i="3" s="1"/>
  <c r="BL47" i="3"/>
  <c r="BL66" i="3" s="1"/>
  <c r="L48" i="3"/>
  <c r="L67" i="3" s="1"/>
  <c r="BL48" i="3"/>
  <c r="BL67" i="3" s="1"/>
  <c r="BK53" i="3"/>
  <c r="BK70" i="3"/>
  <c r="CQ35" i="15"/>
  <c r="AP46" i="15"/>
  <c r="CQ46" i="15"/>
  <c r="CQ45" i="15"/>
  <c r="AP39" i="15"/>
  <c r="AP58" i="15" s="1"/>
  <c r="CQ40" i="15"/>
  <c r="AN31" i="15"/>
  <c r="L36" i="3"/>
  <c r="L55" i="3" s="1"/>
  <c r="L43" i="3"/>
  <c r="L62" i="3" s="1"/>
  <c r="BE31" i="21"/>
  <c r="BF30" i="21"/>
  <c r="AO31" i="18"/>
  <c r="AO30" i="15"/>
  <c r="BK30" i="3" s="1"/>
  <c r="BK31" i="3" s="1"/>
  <c r="CP31" i="18"/>
  <c r="CP30" i="15"/>
  <c r="CP31" i="15" s="1"/>
  <c r="DC31" i="21"/>
  <c r="DD30" i="21"/>
  <c r="DE48" i="21"/>
  <c r="DE49" i="21"/>
  <c r="DE50" i="21"/>
  <c r="DE51" i="21"/>
  <c r="DE47" i="21"/>
  <c r="DE44" i="21"/>
  <c r="DE45" i="21"/>
  <c r="DE46" i="21"/>
  <c r="DE42" i="21"/>
  <c r="DE43" i="21"/>
  <c r="DE39" i="21"/>
  <c r="DE34" i="21"/>
  <c r="DE41" i="21"/>
  <c r="DE38" i="21"/>
  <c r="DE36" i="21"/>
  <c r="DE40" i="21"/>
  <c r="DE35" i="21"/>
  <c r="DE37" i="21"/>
  <c r="DF33" i="21"/>
  <c r="BG51" i="21"/>
  <c r="BG47" i="21"/>
  <c r="BG48" i="21"/>
  <c r="BG49" i="21"/>
  <c r="BG50" i="21"/>
  <c r="BG46" i="21"/>
  <c r="BG44" i="21"/>
  <c r="BG45" i="21"/>
  <c r="BG43" i="21"/>
  <c r="BG38" i="21"/>
  <c r="BG41" i="21"/>
  <c r="BG37" i="21"/>
  <c r="BG40" i="21"/>
  <c r="BG42" i="21"/>
  <c r="BG39" i="21"/>
  <c r="BH33" i="21"/>
  <c r="BG34" i="21"/>
  <c r="BG35" i="21"/>
  <c r="BG36" i="21"/>
  <c r="CQ30" i="19"/>
  <c r="CQ31" i="19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CQ30" i="20"/>
  <c r="CQ31" i="20" s="1"/>
  <c r="CP70" i="15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0" i="18"/>
  <c r="CQ30" i="18"/>
  <c r="AQ51" i="18"/>
  <c r="AQ49" i="18"/>
  <c r="AQ50" i="18"/>
  <c r="AQ50" i="15" s="1"/>
  <c r="AQ48" i="18"/>
  <c r="AQ47" i="18"/>
  <c r="AQ47" i="15" s="1"/>
  <c r="AQ45" i="18"/>
  <c r="AQ46" i="18"/>
  <c r="AQ44" i="18"/>
  <c r="AQ42" i="18"/>
  <c r="AQ43" i="18"/>
  <c r="AQ41" i="18"/>
  <c r="AQ39" i="18"/>
  <c r="AQ37" i="18"/>
  <c r="AQ40" i="18"/>
  <c r="AQ40" i="15" s="1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4" i="15" s="1"/>
  <c r="CR43" i="18"/>
  <c r="CR43" i="15" s="1"/>
  <c r="CR42" i="18"/>
  <c r="CR42" i="15" s="1"/>
  <c r="CR40" i="18"/>
  <c r="CR41" i="18"/>
  <c r="CR39" i="18"/>
  <c r="CR39" i="15" s="1"/>
  <c r="CR38" i="18"/>
  <c r="CR37" i="18"/>
  <c r="CR35" i="18"/>
  <c r="CR35" i="15" s="1"/>
  <c r="CR36" i="18"/>
  <c r="CR34" i="18"/>
  <c r="CR34" i="15" s="1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N30" i="3"/>
  <c r="AN31" i="3" s="1"/>
  <c r="AS30" i="3"/>
  <c r="AS31" i="3" s="1"/>
  <c r="BC30" i="3"/>
  <c r="BC31" i="3" s="1"/>
  <c r="Y58" i="15"/>
  <c r="Y57" i="15"/>
  <c r="Y64" i="15"/>
  <c r="U57" i="15"/>
  <c r="U61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65" i="15"/>
  <c r="AP61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AH30" i="3"/>
  <c r="AH31" i="3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W30" i="3"/>
  <c r="AW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BL45" i="3" l="1"/>
  <c r="BL64" i="3" s="1"/>
  <c r="AP68" i="15"/>
  <c r="AP69" i="15"/>
  <c r="L38" i="3"/>
  <c r="L57" i="3" s="1"/>
  <c r="AP60" i="15"/>
  <c r="AP59" i="15"/>
  <c r="AP57" i="15"/>
  <c r="CR40" i="15"/>
  <c r="CR48" i="15"/>
  <c r="CR50" i="15"/>
  <c r="AQ37" i="15"/>
  <c r="BM37" i="3" s="1"/>
  <c r="BM56" i="3" s="1"/>
  <c r="AQ42" i="15"/>
  <c r="BM42" i="3" s="1"/>
  <c r="BM61" i="3" s="1"/>
  <c r="BL40" i="3"/>
  <c r="BL59" i="3" s="1"/>
  <c r="L49" i="3"/>
  <c r="L68" i="3" s="1"/>
  <c r="BL50" i="3"/>
  <c r="BL69" i="3" s="1"/>
  <c r="AQ41" i="15"/>
  <c r="AQ60" i="15" s="1"/>
  <c r="L35" i="3"/>
  <c r="L54" i="3" s="1"/>
  <c r="BL41" i="3"/>
  <c r="BL60" i="3" s="1"/>
  <c r="CQ70" i="15"/>
  <c r="AQ38" i="15"/>
  <c r="AQ57" i="15" s="1"/>
  <c r="AQ45" i="15"/>
  <c r="AQ64" i="15" s="1"/>
  <c r="AQ35" i="15"/>
  <c r="AQ54" i="15" s="1"/>
  <c r="CR37" i="15"/>
  <c r="CR45" i="15"/>
  <c r="AQ49" i="15"/>
  <c r="AQ68" i="15" s="1"/>
  <c r="CR47" i="15"/>
  <c r="L46" i="3"/>
  <c r="L65" i="3" s="1"/>
  <c r="BL46" i="3"/>
  <c r="BL65" i="3" s="1"/>
  <c r="BM40" i="3"/>
  <c r="BM59" i="3" s="1"/>
  <c r="AQ59" i="15"/>
  <c r="BL53" i="3"/>
  <c r="BM47" i="3"/>
  <c r="BM66" i="3" s="1"/>
  <c r="AQ66" i="15"/>
  <c r="L39" i="3"/>
  <c r="L58" i="3" s="1"/>
  <c r="BL39" i="3"/>
  <c r="BL58" i="3" s="1"/>
  <c r="BM50" i="3"/>
  <c r="BM69" i="3" s="1"/>
  <c r="AQ69" i="15"/>
  <c r="AQ34" i="15"/>
  <c r="AQ48" i="15"/>
  <c r="AO31" i="15"/>
  <c r="AQ46" i="15"/>
  <c r="CR36" i="15"/>
  <c r="AQ39" i="15"/>
  <c r="AQ36" i="15"/>
  <c r="AQ43" i="15"/>
  <c r="DD31" i="21"/>
  <c r="CR38" i="15"/>
  <c r="CR46" i="15"/>
  <c r="AQ44" i="15"/>
  <c r="CQ31" i="18"/>
  <c r="CQ30" i="15"/>
  <c r="CQ31" i="15" s="1"/>
  <c r="CR41" i="15"/>
  <c r="CR49" i="15"/>
  <c r="AP31" i="18"/>
  <c r="AP30" i="15"/>
  <c r="BF31" i="21"/>
  <c r="DE30" i="21"/>
  <c r="BG30" i="21"/>
  <c r="BH48" i="21"/>
  <c r="BH49" i="21"/>
  <c r="BH50" i="21"/>
  <c r="BH44" i="21"/>
  <c r="BH45" i="21"/>
  <c r="BH47" i="21"/>
  <c r="BH46" i="21"/>
  <c r="BH43" i="21"/>
  <c r="BH51" i="21"/>
  <c r="BH42" i="21"/>
  <c r="BH39" i="21"/>
  <c r="BH40" i="21"/>
  <c r="BH41" i="21"/>
  <c r="BH37" i="21"/>
  <c r="BH38" i="21"/>
  <c r="BH36" i="21"/>
  <c r="BH35" i="21"/>
  <c r="BH34" i="21"/>
  <c r="DF49" i="21"/>
  <c r="DF50" i="21"/>
  <c r="DF51" i="21"/>
  <c r="DF45" i="21"/>
  <c r="DF46" i="21"/>
  <c r="DF48" i="21"/>
  <c r="DF47" i="21"/>
  <c r="DF44" i="21"/>
  <c r="DF43" i="21"/>
  <c r="DF40" i="21"/>
  <c r="DF39" i="21"/>
  <c r="DF41" i="21"/>
  <c r="DF42" i="21"/>
  <c r="DF38" i="21"/>
  <c r="DF36" i="21"/>
  <c r="DF35" i="21"/>
  <c r="DG33" i="21"/>
  <c r="DF37" i="21"/>
  <c r="DF34" i="21"/>
  <c r="CR30" i="19"/>
  <c r="CR31" i="19" s="1"/>
  <c r="AQ30" i="3"/>
  <c r="AQ31" i="3" s="1"/>
  <c r="AI30" i="3"/>
  <c r="AI31" i="3" s="1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AQ30" i="18"/>
  <c r="CS51" i="18"/>
  <c r="CS50" i="18"/>
  <c r="CS49" i="18"/>
  <c r="CS47" i="18"/>
  <c r="CS48" i="18"/>
  <c r="CS46" i="18"/>
  <c r="CS46" i="15" s="1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6" i="15" s="1"/>
  <c r="BN46" i="3" s="1"/>
  <c r="BN65" i="3" s="1"/>
  <c r="AR47" i="18"/>
  <c r="AR45" i="18"/>
  <c r="AR44" i="18"/>
  <c r="AR43" i="18"/>
  <c r="AR43" i="15" s="1"/>
  <c r="BN43" i="3" s="1"/>
  <c r="BN62" i="3" s="1"/>
  <c r="AR42" i="18"/>
  <c r="AR42" i="15" s="1"/>
  <c r="BN42" i="3" s="1"/>
  <c r="BN61" i="3" s="1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CR31" i="12"/>
  <c r="H31" i="3"/>
  <c r="AE30" i="3"/>
  <c r="AE31" i="3" s="1"/>
  <c r="AD30" i="3"/>
  <c r="AD31" i="3" s="1"/>
  <c r="BD30" i="3"/>
  <c r="BD31" i="3" s="1"/>
  <c r="AF30" i="3"/>
  <c r="AF31" i="3" s="1"/>
  <c r="AM30" i="3"/>
  <c r="AM31" i="3" s="1"/>
  <c r="BB30" i="3"/>
  <c r="BB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9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E69" i="3"/>
  <c r="I58" i="3"/>
  <c r="I63" i="3"/>
  <c r="I68" i="3"/>
  <c r="DI71" i="12"/>
  <c r="DI53" i="12"/>
  <c r="E67" i="3"/>
  <c r="E55" i="3"/>
  <c r="E62" i="3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Q56" i="15" l="1"/>
  <c r="BM41" i="3"/>
  <c r="BM60" i="3" s="1"/>
  <c r="AQ61" i="15"/>
  <c r="AR38" i="15"/>
  <c r="BN38" i="3" s="1"/>
  <c r="BN57" i="3" s="1"/>
  <c r="AR47" i="15"/>
  <c r="BN47" i="3" s="1"/>
  <c r="BN66" i="3" s="1"/>
  <c r="CS35" i="15"/>
  <c r="AR44" i="15"/>
  <c r="BN44" i="3" s="1"/>
  <c r="BN63" i="3" s="1"/>
  <c r="AR50" i="15"/>
  <c r="BN50" i="3" s="1"/>
  <c r="BN69" i="3" s="1"/>
  <c r="CS38" i="15"/>
  <c r="BM38" i="3"/>
  <c r="BM57" i="3" s="1"/>
  <c r="BM35" i="3"/>
  <c r="BM54" i="3" s="1"/>
  <c r="BM45" i="3"/>
  <c r="BM64" i="3" s="1"/>
  <c r="BM49" i="3"/>
  <c r="BM68" i="3" s="1"/>
  <c r="AR40" i="15"/>
  <c r="BN40" i="3" s="1"/>
  <c r="BN59" i="3" s="1"/>
  <c r="CS47" i="15"/>
  <c r="CS43" i="15"/>
  <c r="AQ30" i="15"/>
  <c r="AQ31" i="15" s="1"/>
  <c r="AR35" i="15"/>
  <c r="BN35" i="3" s="1"/>
  <c r="BN54" i="3" s="1"/>
  <c r="AP31" i="15"/>
  <c r="BL30" i="3"/>
  <c r="BL31" i="3" s="1"/>
  <c r="L70" i="3"/>
  <c r="BM43" i="3"/>
  <c r="BM62" i="3" s="1"/>
  <c r="AQ62" i="15"/>
  <c r="BM48" i="3"/>
  <c r="BM67" i="3" s="1"/>
  <c r="AQ67" i="15"/>
  <c r="BM36" i="3"/>
  <c r="BM55" i="3" s="1"/>
  <c r="AQ55" i="15"/>
  <c r="BM34" i="3"/>
  <c r="AQ53" i="15"/>
  <c r="AR61" i="15"/>
  <c r="BM39" i="3"/>
  <c r="BM58" i="3" s="1"/>
  <c r="AQ58" i="15"/>
  <c r="AR62" i="15"/>
  <c r="AR65" i="15"/>
  <c r="CS49" i="15"/>
  <c r="BM44" i="3"/>
  <c r="BM63" i="3" s="1"/>
  <c r="AQ63" i="15"/>
  <c r="BM46" i="3"/>
  <c r="BM65" i="3" s="1"/>
  <c r="AQ65" i="15"/>
  <c r="BL70" i="3"/>
  <c r="CS34" i="15"/>
  <c r="CS50" i="15"/>
  <c r="L30" i="3"/>
  <c r="L31" i="3" s="1"/>
  <c r="CS37" i="15"/>
  <c r="CS45" i="15"/>
  <c r="AR36" i="15"/>
  <c r="BN36" i="3" s="1"/>
  <c r="BN55" i="3" s="1"/>
  <c r="CS42" i="15"/>
  <c r="AR45" i="15"/>
  <c r="AR49" i="15"/>
  <c r="CS41" i="15"/>
  <c r="CS36" i="15"/>
  <c r="AR39" i="15"/>
  <c r="BN39" i="3" s="1"/>
  <c r="BN58" i="3" s="1"/>
  <c r="AR48" i="15"/>
  <c r="BN48" i="3" s="1"/>
  <c r="BN67" i="3" s="1"/>
  <c r="AR37" i="15"/>
  <c r="BN37" i="3" s="1"/>
  <c r="BN56" i="3" s="1"/>
  <c r="CS44" i="15"/>
  <c r="AR34" i="15"/>
  <c r="CS48" i="15"/>
  <c r="CS40" i="15"/>
  <c r="BG31" i="21"/>
  <c r="DE31" i="21"/>
  <c r="AR41" i="15"/>
  <c r="BN41" i="3" s="1"/>
  <c r="BN60" i="3" s="1"/>
  <c r="CS39" i="15"/>
  <c r="CR31" i="18"/>
  <c r="CR30" i="15"/>
  <c r="CR31" i="15" s="1"/>
  <c r="DF30" i="21"/>
  <c r="BH30" i="21"/>
  <c r="DG49" i="21"/>
  <c r="DG50" i="21"/>
  <c r="DG51" i="21"/>
  <c r="DG47" i="21"/>
  <c r="DG48" i="21"/>
  <c r="DG45" i="21"/>
  <c r="DG46" i="21"/>
  <c r="DG42" i="21"/>
  <c r="DG43" i="21"/>
  <c r="DG40" i="21"/>
  <c r="DG41" i="21"/>
  <c r="DG35" i="21"/>
  <c r="DG38" i="21"/>
  <c r="DG37" i="21"/>
  <c r="DG44" i="21"/>
  <c r="DG39" i="21"/>
  <c r="DG34" i="21"/>
  <c r="DH33" i="21"/>
  <c r="DG36" i="21"/>
  <c r="Q57" i="3"/>
  <c r="Q65" i="3"/>
  <c r="Q66" i="3"/>
  <c r="Q62" i="3"/>
  <c r="Q63" i="3"/>
  <c r="Q67" i="3"/>
  <c r="AR30" i="18"/>
  <c r="AR30" i="19"/>
  <c r="AR31" i="19" s="1"/>
  <c r="Q59" i="3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R70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CT51" i="18"/>
  <c r="CT50" i="18"/>
  <c r="CT48" i="18"/>
  <c r="CT49" i="18"/>
  <c r="CT47" i="18"/>
  <c r="CT47" i="15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S50" i="18"/>
  <c r="AS50" i="15" s="1"/>
  <c r="BO50" i="3" s="1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S35" i="15" s="1"/>
  <c r="BO35" i="3" s="1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E31" i="3"/>
  <c r="G31" i="3"/>
  <c r="J70" i="3"/>
  <c r="I31" i="3"/>
  <c r="J31" i="3"/>
  <c r="K31" i="3"/>
  <c r="K70" i="3"/>
  <c r="D57" i="3"/>
  <c r="D64" i="3"/>
  <c r="D61" i="3"/>
  <c r="F31" i="3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AR63" i="15" l="1"/>
  <c r="AR57" i="15"/>
  <c r="AR66" i="15"/>
  <c r="AS44" i="15"/>
  <c r="BO44" i="3" s="1"/>
  <c r="CT38" i="15"/>
  <c r="AS43" i="15"/>
  <c r="BO43" i="3" s="1"/>
  <c r="AR69" i="15"/>
  <c r="AR54" i="15"/>
  <c r="BM30" i="3"/>
  <c r="BM31" i="3" s="1"/>
  <c r="AS49" i="15"/>
  <c r="BO49" i="3" s="1"/>
  <c r="Q58" i="3"/>
  <c r="CT48" i="15"/>
  <c r="AS41" i="15"/>
  <c r="BO41" i="3" s="1"/>
  <c r="CT40" i="15"/>
  <c r="AR59" i="15"/>
  <c r="AS38" i="15"/>
  <c r="BO38" i="3" s="1"/>
  <c r="CT36" i="15"/>
  <c r="CT45" i="15"/>
  <c r="Q68" i="3"/>
  <c r="BN49" i="3"/>
  <c r="BN68" i="3" s="1"/>
  <c r="Q53" i="3"/>
  <c r="BN34" i="3"/>
  <c r="Q64" i="3"/>
  <c r="BN45" i="3"/>
  <c r="BN64" i="3" s="1"/>
  <c r="CT49" i="15"/>
  <c r="AS46" i="15"/>
  <c r="BO46" i="3" s="1"/>
  <c r="CT37" i="15"/>
  <c r="CT50" i="15"/>
  <c r="AS36" i="15"/>
  <c r="BO36" i="3" s="1"/>
  <c r="CT39" i="15"/>
  <c r="CT46" i="15"/>
  <c r="CT42" i="15"/>
  <c r="AS37" i="15"/>
  <c r="BO37" i="3" s="1"/>
  <c r="AS40" i="15"/>
  <c r="BO40" i="3" s="1"/>
  <c r="CT35" i="15"/>
  <c r="AR68" i="15"/>
  <c r="BM53" i="3"/>
  <c r="BM70" i="3"/>
  <c r="AR53" i="15"/>
  <c r="AR64" i="15"/>
  <c r="AR56" i="15"/>
  <c r="AR55" i="15"/>
  <c r="AR60" i="15"/>
  <c r="AR67" i="15"/>
  <c r="AR58" i="15"/>
  <c r="AS42" i="15"/>
  <c r="BO42" i="3" s="1"/>
  <c r="AS39" i="15"/>
  <c r="BO39" i="3" s="1"/>
  <c r="AS45" i="15"/>
  <c r="BO45" i="3" s="1"/>
  <c r="CT41" i="15"/>
  <c r="AS48" i="15"/>
  <c r="BO48" i="3" s="1"/>
  <c r="CT43" i="15"/>
  <c r="AS34" i="15"/>
  <c r="BO34" i="3" s="1"/>
  <c r="AS47" i="15"/>
  <c r="BO47" i="3" s="1"/>
  <c r="CT44" i="15"/>
  <c r="CT34" i="15"/>
  <c r="BH31" i="21"/>
  <c r="AR31" i="18"/>
  <c r="AR30" i="15"/>
  <c r="BN30" i="3" s="1"/>
  <c r="BN31" i="3" s="1"/>
  <c r="DF31" i="21"/>
  <c r="CS31" i="18"/>
  <c r="CS30" i="15"/>
  <c r="CS31" i="15" s="1"/>
  <c r="DG30" i="21"/>
  <c r="DH50" i="21"/>
  <c r="DH51" i="21"/>
  <c r="DI51" i="21" s="1"/>
  <c r="DI70" i="21" s="1"/>
  <c r="DH48" i="21"/>
  <c r="DH46" i="21"/>
  <c r="DH49" i="21"/>
  <c r="DH45" i="21"/>
  <c r="DH47" i="21"/>
  <c r="DH43" i="21"/>
  <c r="DH41" i="21"/>
  <c r="DH38" i="21"/>
  <c r="DH36" i="21"/>
  <c r="DH37" i="21"/>
  <c r="DH42" i="21"/>
  <c r="DH40" i="21"/>
  <c r="DH44" i="21"/>
  <c r="DH39" i="21"/>
  <c r="DH34" i="21"/>
  <c r="DH35" i="21"/>
  <c r="R64" i="3"/>
  <c r="R58" i="3"/>
  <c r="CS70" i="15"/>
  <c r="R63" i="3"/>
  <c r="R69" i="3"/>
  <c r="R57" i="3"/>
  <c r="R61" i="3"/>
  <c r="Q61" i="3"/>
  <c r="Q55" i="3"/>
  <c r="Q56" i="3"/>
  <c r="CT30" i="19"/>
  <c r="CT31" i="19" s="1"/>
  <c r="Q60" i="3"/>
  <c r="Q54" i="3"/>
  <c r="Q69" i="3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30" i="18"/>
  <c r="CU51" i="18"/>
  <c r="CU49" i="18"/>
  <c r="CU49" i="15" s="1"/>
  <c r="CU50" i="18"/>
  <c r="CU48" i="18"/>
  <c r="CU45" i="18"/>
  <c r="CU47" i="18"/>
  <c r="CU46" i="18"/>
  <c r="CU44" i="18"/>
  <c r="CU42" i="18"/>
  <c r="CU41" i="18"/>
  <c r="CU41" i="15" s="1"/>
  <c r="CU43" i="18"/>
  <c r="CU39" i="18"/>
  <c r="CU37" i="18"/>
  <c r="CU38" i="18"/>
  <c r="CU36" i="18"/>
  <c r="CU34" i="18"/>
  <c r="CV33" i="18"/>
  <c r="CU35" i="18"/>
  <c r="CU40" i="18"/>
  <c r="R54" i="3"/>
  <c r="CT30" i="18"/>
  <c r="AT51" i="18"/>
  <c r="AT49" i="18"/>
  <c r="AT50" i="18"/>
  <c r="AT47" i="18"/>
  <c r="AT47" i="15" s="1"/>
  <c r="AT48" i="18"/>
  <c r="AT46" i="18"/>
  <c r="AT42" i="18"/>
  <c r="AT42" i="15" s="1"/>
  <c r="AT44" i="18"/>
  <c r="AT43" i="18"/>
  <c r="AT43" i="15" s="1"/>
  <c r="AT45" i="18"/>
  <c r="AT41" i="18"/>
  <c r="AU33" i="18"/>
  <c r="AT37" i="18"/>
  <c r="AT37" i="15" s="1"/>
  <c r="AT34" i="18"/>
  <c r="AT34" i="15" s="1"/>
  <c r="AT36" i="18"/>
  <c r="AT39" i="18"/>
  <c r="AT38" i="18"/>
  <c r="AT40" i="18"/>
  <c r="AT40" i="15" s="1"/>
  <c r="AT35" i="18"/>
  <c r="AT35" i="15" s="1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R31" i="12"/>
  <c r="CT31" i="12"/>
  <c r="D30" i="9"/>
  <c r="AT36" i="15" l="1"/>
  <c r="BP36" i="3" s="1"/>
  <c r="BP55" i="3" s="1"/>
  <c r="AT46" i="15"/>
  <c r="BP46" i="3" s="1"/>
  <c r="BP65" i="3" s="1"/>
  <c r="AT45" i="15"/>
  <c r="AT64" i="15" s="1"/>
  <c r="AT49" i="15"/>
  <c r="AT68" i="15" s="1"/>
  <c r="R65" i="3"/>
  <c r="R67" i="3"/>
  <c r="R59" i="3"/>
  <c r="CU43" i="15"/>
  <c r="AT48" i="15"/>
  <c r="BP48" i="3" s="1"/>
  <c r="BP67" i="3" s="1"/>
  <c r="CU35" i="15"/>
  <c r="CU42" i="15"/>
  <c r="AT41" i="15"/>
  <c r="AT60" i="15" s="1"/>
  <c r="AT50" i="15"/>
  <c r="AT69" i="15" s="1"/>
  <c r="R56" i="3"/>
  <c r="BP47" i="3"/>
  <c r="BP66" i="3" s="1"/>
  <c r="AT66" i="15"/>
  <c r="BP35" i="3"/>
  <c r="BP54" i="3" s="1"/>
  <c r="AT54" i="15"/>
  <c r="BN53" i="3"/>
  <c r="BN70" i="3"/>
  <c r="BP43" i="3"/>
  <c r="BP62" i="3" s="1"/>
  <c r="AT62" i="15"/>
  <c r="BO70" i="3"/>
  <c r="BP42" i="3"/>
  <c r="BP61" i="3" s="1"/>
  <c r="AT61" i="15"/>
  <c r="BP40" i="3"/>
  <c r="BP59" i="3" s="1"/>
  <c r="AT59" i="15"/>
  <c r="BP34" i="3"/>
  <c r="AT53" i="15"/>
  <c r="R66" i="3"/>
  <c r="BP37" i="3"/>
  <c r="BP56" i="3" s="1"/>
  <c r="AT56" i="15"/>
  <c r="CU48" i="15"/>
  <c r="AR31" i="15"/>
  <c r="CU34" i="15"/>
  <c r="CT70" i="15"/>
  <c r="AT38" i="15"/>
  <c r="AT39" i="15"/>
  <c r="AT44" i="15"/>
  <c r="CU40" i="15"/>
  <c r="CU50" i="15"/>
  <c r="CU47" i="15"/>
  <c r="CU39" i="15"/>
  <c r="CU36" i="15"/>
  <c r="CU46" i="15"/>
  <c r="CU38" i="15"/>
  <c r="CU45" i="15"/>
  <c r="CU44" i="15"/>
  <c r="CT31" i="18"/>
  <c r="CT30" i="15"/>
  <c r="CT31" i="15" s="1"/>
  <c r="CU37" i="15"/>
  <c r="DI40" i="21"/>
  <c r="DI59" i="21" s="1"/>
  <c r="DI45" i="21"/>
  <c r="DI64" i="21" s="1"/>
  <c r="DI42" i="21"/>
  <c r="DI61" i="21" s="1"/>
  <c r="DI49" i="21"/>
  <c r="DI68" i="21" s="1"/>
  <c r="DI37" i="21"/>
  <c r="DI56" i="21" s="1"/>
  <c r="DI46" i="21"/>
  <c r="DI65" i="21" s="1"/>
  <c r="DI36" i="21"/>
  <c r="DI55" i="21" s="1"/>
  <c r="DI48" i="21"/>
  <c r="DI67" i="21" s="1"/>
  <c r="DI30" i="9"/>
  <c r="D30" i="15"/>
  <c r="DI35" i="21"/>
  <c r="DI54" i="21" s="1"/>
  <c r="DI38" i="21"/>
  <c r="DI57" i="21" s="1"/>
  <c r="AS31" i="18"/>
  <c r="AS30" i="15"/>
  <c r="DI41" i="21"/>
  <c r="DI60" i="21" s="1"/>
  <c r="DI50" i="21"/>
  <c r="DI69" i="21" s="1"/>
  <c r="DI39" i="21"/>
  <c r="DI58" i="21" s="1"/>
  <c r="DI43" i="21"/>
  <c r="DI62" i="21" s="1"/>
  <c r="DG31" i="21"/>
  <c r="DI44" i="21"/>
  <c r="DI63" i="21" s="1"/>
  <c r="DI47" i="21"/>
  <c r="DI66" i="21" s="1"/>
  <c r="DH30" i="21"/>
  <c r="DI34" i="21"/>
  <c r="S56" i="3"/>
  <c r="Q30" i="3"/>
  <c r="Q31" i="3" s="1"/>
  <c r="S57" i="3"/>
  <c r="Q70" i="3"/>
  <c r="S66" i="3"/>
  <c r="R55" i="3"/>
  <c r="S67" i="3"/>
  <c r="R68" i="3"/>
  <c r="AT30" i="19"/>
  <c r="AT31" i="19" s="1"/>
  <c r="R60" i="3"/>
  <c r="S61" i="3"/>
  <c r="R53" i="3"/>
  <c r="S62" i="3"/>
  <c r="R62" i="3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0" i="20"/>
  <c r="CU31" i="20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30" i="18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S55" i="3"/>
  <c r="AU51" i="18"/>
  <c r="AU49" i="18"/>
  <c r="AU50" i="18"/>
  <c r="AU48" i="18"/>
  <c r="AU45" i="18"/>
  <c r="AU45" i="15" s="1"/>
  <c r="AU47" i="18"/>
  <c r="AU46" i="18"/>
  <c r="AU44" i="18"/>
  <c r="AU42" i="18"/>
  <c r="AU41" i="18"/>
  <c r="AU41" i="15" s="1"/>
  <c r="AU43" i="18"/>
  <c r="AU39" i="18"/>
  <c r="AU37" i="18"/>
  <c r="AU40" i="18"/>
  <c r="AU38" i="18"/>
  <c r="AU36" i="18"/>
  <c r="AU34" i="18"/>
  <c r="AU34" i="15" s="1"/>
  <c r="AU35" i="18"/>
  <c r="AV33" i="18"/>
  <c r="CU30" i="18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D70" i="15"/>
  <c r="D70" i="3"/>
  <c r="D31" i="9"/>
  <c r="BP45" i="3" l="1"/>
  <c r="BP64" i="3" s="1"/>
  <c r="AT65" i="15"/>
  <c r="AT55" i="15"/>
  <c r="AT67" i="15"/>
  <c r="BP49" i="3"/>
  <c r="BP68" i="3" s="1"/>
  <c r="AU47" i="15"/>
  <c r="M47" i="3" s="1"/>
  <c r="M66" i="3" s="1"/>
  <c r="AU37" i="15"/>
  <c r="BQ37" i="3" s="1"/>
  <c r="BQ56" i="3" s="1"/>
  <c r="BP41" i="3"/>
  <c r="BP60" i="3" s="1"/>
  <c r="AU44" i="15"/>
  <c r="BQ44" i="3" s="1"/>
  <c r="BQ63" i="3" s="1"/>
  <c r="BP50" i="3"/>
  <c r="BP69" i="3" s="1"/>
  <c r="CV35" i="15"/>
  <c r="AU38" i="15"/>
  <c r="M38" i="3" s="1"/>
  <c r="M57" i="3" s="1"/>
  <c r="AU46" i="15"/>
  <c r="M46" i="3" s="1"/>
  <c r="M65" i="3" s="1"/>
  <c r="AU40" i="15"/>
  <c r="M40" i="3" s="1"/>
  <c r="M59" i="3" s="1"/>
  <c r="S63" i="3"/>
  <c r="BP44" i="3"/>
  <c r="BP63" i="3" s="1"/>
  <c r="AT63" i="15"/>
  <c r="CV37" i="15"/>
  <c r="AU35" i="15"/>
  <c r="M41" i="3"/>
  <c r="M60" i="3" s="1"/>
  <c r="BQ41" i="3"/>
  <c r="BQ60" i="3" s="1"/>
  <c r="AU60" i="15"/>
  <c r="S58" i="3"/>
  <c r="BP39" i="3"/>
  <c r="BP58" i="3" s="1"/>
  <c r="AT58" i="15"/>
  <c r="BP53" i="3"/>
  <c r="M34" i="3"/>
  <c r="M53" i="3" s="1"/>
  <c r="BQ34" i="3"/>
  <c r="AU53" i="15"/>
  <c r="AU42" i="15"/>
  <c r="BP38" i="3"/>
  <c r="BP57" i="3" s="1"/>
  <c r="AT57" i="15"/>
  <c r="AU36" i="15"/>
  <c r="M45" i="3"/>
  <c r="M64" i="3" s="1"/>
  <c r="BQ45" i="3"/>
  <c r="BQ64" i="3" s="1"/>
  <c r="AU64" i="15"/>
  <c r="AS31" i="15"/>
  <c r="BO30" i="3"/>
  <c r="BO31" i="3" s="1"/>
  <c r="AU43" i="15"/>
  <c r="CV38" i="15"/>
  <c r="AU49" i="15"/>
  <c r="CV50" i="15"/>
  <c r="CV44" i="15"/>
  <c r="CV42" i="15"/>
  <c r="CV34" i="15"/>
  <c r="CV41" i="15"/>
  <c r="CV49" i="15"/>
  <c r="CV47" i="15"/>
  <c r="CV39" i="15"/>
  <c r="CV46" i="15"/>
  <c r="CV40" i="15"/>
  <c r="CV48" i="15"/>
  <c r="CV36" i="15"/>
  <c r="CV45" i="15"/>
  <c r="CU31" i="18"/>
  <c r="CU30" i="15"/>
  <c r="CU31" i="15" s="1"/>
  <c r="AU39" i="15"/>
  <c r="AU48" i="15"/>
  <c r="AT31" i="18"/>
  <c r="AT30" i="15"/>
  <c r="AU50" i="15"/>
  <c r="CV43" i="15"/>
  <c r="DI53" i="21"/>
  <c r="DI71" i="21"/>
  <c r="DH31" i="21"/>
  <c r="DI30" i="21"/>
  <c r="DI31" i="21" s="1"/>
  <c r="R30" i="3"/>
  <c r="R31" i="3" s="1"/>
  <c r="CU70" i="15"/>
  <c r="S65" i="3"/>
  <c r="S69" i="3"/>
  <c r="S64" i="3"/>
  <c r="S59" i="3"/>
  <c r="R70" i="3"/>
  <c r="S53" i="3"/>
  <c r="S54" i="3"/>
  <c r="S60" i="3"/>
  <c r="S68" i="3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AT70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6" i="15" s="1"/>
  <c r="AV43" i="18"/>
  <c r="AV44" i="18"/>
  <c r="AV44" i="15" s="1"/>
  <c r="AV45" i="18"/>
  <c r="AV40" i="18"/>
  <c r="AV37" i="18"/>
  <c r="AV35" i="18"/>
  <c r="AV35" i="15" s="1"/>
  <c r="AV42" i="18"/>
  <c r="AV39" i="18"/>
  <c r="AV38" i="18"/>
  <c r="AV41" i="18"/>
  <c r="AV41" i="15" s="1"/>
  <c r="AV36" i="18"/>
  <c r="AW33" i="18"/>
  <c r="AV34" i="18"/>
  <c r="AU30" i="18"/>
  <c r="CV30" i="18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CV31" i="12"/>
  <c r="DI31" i="9"/>
  <c r="D31" i="15"/>
  <c r="AV50" i="15" l="1"/>
  <c r="AV69" i="15" s="1"/>
  <c r="M37" i="3"/>
  <c r="M56" i="3" s="1"/>
  <c r="AU66" i="15"/>
  <c r="BQ38" i="3"/>
  <c r="BQ57" i="3" s="1"/>
  <c r="AV39" i="15"/>
  <c r="BR39" i="3" s="1"/>
  <c r="BR58" i="3" s="1"/>
  <c r="AV49" i="15"/>
  <c r="CW45" i="15"/>
  <c r="AV34" i="15"/>
  <c r="AV53" i="15" s="1"/>
  <c r="AV37" i="15"/>
  <c r="AV56" i="15" s="1"/>
  <c r="AV43" i="15"/>
  <c r="M44" i="3"/>
  <c r="M63" i="3" s="1"/>
  <c r="AU59" i="15"/>
  <c r="AU63" i="15"/>
  <c r="BQ40" i="3"/>
  <c r="BQ59" i="3" s="1"/>
  <c r="AU56" i="15"/>
  <c r="BQ47" i="3"/>
  <c r="BQ66" i="3" s="1"/>
  <c r="AV40" i="15"/>
  <c r="BR40" i="3" s="1"/>
  <c r="BR59" i="3" s="1"/>
  <c r="CW47" i="15"/>
  <c r="CW34" i="15"/>
  <c r="CW44" i="15"/>
  <c r="AU57" i="15"/>
  <c r="AU65" i="15"/>
  <c r="BQ46" i="3"/>
  <c r="BQ65" i="3" s="1"/>
  <c r="BQ48" i="3"/>
  <c r="BQ67" i="3" s="1"/>
  <c r="AU67" i="15"/>
  <c r="BQ39" i="3"/>
  <c r="BQ58" i="3" s="1"/>
  <c r="AU58" i="15"/>
  <c r="BQ49" i="3"/>
  <c r="BQ68" i="3" s="1"/>
  <c r="AU68" i="15"/>
  <c r="BQ53" i="3"/>
  <c r="BR41" i="3"/>
  <c r="BR60" i="3" s="1"/>
  <c r="AV60" i="15"/>
  <c r="BR44" i="3"/>
  <c r="BR63" i="3" s="1"/>
  <c r="AV63" i="15"/>
  <c r="M43" i="3"/>
  <c r="M62" i="3" s="1"/>
  <c r="BQ43" i="3"/>
  <c r="BQ62" i="3" s="1"/>
  <c r="AU62" i="15"/>
  <c r="M35" i="3"/>
  <c r="M54" i="3" s="1"/>
  <c r="BQ35" i="3"/>
  <c r="BQ54" i="3" s="1"/>
  <c r="AU54" i="15"/>
  <c r="BR50" i="3"/>
  <c r="BR69" i="3" s="1"/>
  <c r="AV58" i="15"/>
  <c r="BR46" i="3"/>
  <c r="BR65" i="3" s="1"/>
  <c r="AV65" i="15"/>
  <c r="M36" i="3"/>
  <c r="M55" i="3" s="1"/>
  <c r="BQ36" i="3"/>
  <c r="BQ55" i="3" s="1"/>
  <c r="AU55" i="15"/>
  <c r="BP70" i="3"/>
  <c r="M50" i="3"/>
  <c r="M69" i="3" s="1"/>
  <c r="BQ50" i="3"/>
  <c r="BQ69" i="3" s="1"/>
  <c r="AU69" i="15"/>
  <c r="BR35" i="3"/>
  <c r="BR54" i="3" s="1"/>
  <c r="AV54" i="15"/>
  <c r="BR49" i="3"/>
  <c r="BR68" i="3" s="1"/>
  <c r="AV68" i="15"/>
  <c r="AT31" i="15"/>
  <c r="BP30" i="3"/>
  <c r="BP31" i="3" s="1"/>
  <c r="M42" i="3"/>
  <c r="M61" i="3" s="1"/>
  <c r="BQ42" i="3"/>
  <c r="BQ61" i="3" s="1"/>
  <c r="AU61" i="15"/>
  <c r="CW50" i="15"/>
  <c r="CW40" i="15"/>
  <c r="AV42" i="15"/>
  <c r="CW43" i="15"/>
  <c r="CW37" i="15"/>
  <c r="M39" i="3"/>
  <c r="M58" i="3" s="1"/>
  <c r="M48" i="3"/>
  <c r="M67" i="3" s="1"/>
  <c r="M49" i="3"/>
  <c r="M68" i="3" s="1"/>
  <c r="AV47" i="15"/>
  <c r="AV48" i="15"/>
  <c r="CW39" i="15"/>
  <c r="AV36" i="15"/>
  <c r="AV45" i="15"/>
  <c r="CW38" i="15"/>
  <c r="CW49" i="15"/>
  <c r="AV38" i="15"/>
  <c r="CW35" i="15"/>
  <c r="CW42" i="15"/>
  <c r="CW48" i="15"/>
  <c r="CW46" i="15"/>
  <c r="CW41" i="15"/>
  <c r="CV31" i="18"/>
  <c r="CV30" i="15"/>
  <c r="CV31" i="15" s="1"/>
  <c r="AU31" i="18"/>
  <c r="AU30" i="15"/>
  <c r="CW36" i="15"/>
  <c r="S30" i="3"/>
  <c r="S31" i="3" s="1"/>
  <c r="CV70" i="15"/>
  <c r="S70" i="3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AV30" i="18"/>
  <c r="AW50" i="18"/>
  <c r="AW49" i="18"/>
  <c r="AW51" i="18"/>
  <c r="AW47" i="18"/>
  <c r="AW46" i="18"/>
  <c r="AW48" i="18"/>
  <c r="AW45" i="18"/>
  <c r="AW43" i="18"/>
  <c r="AW43" i="15" s="1"/>
  <c r="BS43" i="3" s="1"/>
  <c r="BS62" i="3" s="1"/>
  <c r="AW44" i="18"/>
  <c r="AW42" i="18"/>
  <c r="AW40" i="18"/>
  <c r="AW38" i="18"/>
  <c r="AW36" i="18"/>
  <c r="AW41" i="18"/>
  <c r="AW41" i="15" s="1"/>
  <c r="BS41" i="3" s="1"/>
  <c r="BS60" i="3" s="1"/>
  <c r="AW39" i="18"/>
  <c r="AW35" i="18"/>
  <c r="AX33" i="18"/>
  <c r="AW34" i="18"/>
  <c r="AW37" i="18"/>
  <c r="CX51" i="18"/>
  <c r="CX50" i="18"/>
  <c r="CX49" i="18"/>
  <c r="CX48" i="18"/>
  <c r="CX47" i="18"/>
  <c r="CX44" i="18"/>
  <c r="CX44" i="15" s="1"/>
  <c r="CX46" i="18"/>
  <c r="CX45" i="18"/>
  <c r="CX42" i="18"/>
  <c r="CX43" i="18"/>
  <c r="CX40" i="18"/>
  <c r="CX41" i="18"/>
  <c r="CX41" i="15" s="1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D31" i="3"/>
  <c r="BR37" i="3" l="1"/>
  <c r="BR56" i="3" s="1"/>
  <c r="BR34" i="3"/>
  <c r="BR53" i="3" s="1"/>
  <c r="BR43" i="3"/>
  <c r="BR62" i="3" s="1"/>
  <c r="AV59" i="15"/>
  <c r="AV62" i="15"/>
  <c r="CX37" i="15"/>
  <c r="AW47" i="15"/>
  <c r="BS47" i="3" s="1"/>
  <c r="BS66" i="3" s="1"/>
  <c r="CX39" i="15"/>
  <c r="CX45" i="15"/>
  <c r="AW40" i="15"/>
  <c r="BS40" i="3" s="1"/>
  <c r="BS59" i="3" s="1"/>
  <c r="AW35" i="15"/>
  <c r="CX48" i="15"/>
  <c r="BR48" i="3"/>
  <c r="BR67" i="3" s="1"/>
  <c r="AV67" i="15"/>
  <c r="AU31" i="15"/>
  <c r="BQ30" i="3"/>
  <c r="BQ31" i="3" s="1"/>
  <c r="BR47" i="3"/>
  <c r="BR66" i="3" s="1"/>
  <c r="AV66" i="15"/>
  <c r="BR42" i="3"/>
  <c r="BR61" i="3" s="1"/>
  <c r="AV61" i="15"/>
  <c r="CX36" i="15"/>
  <c r="AW60" i="15"/>
  <c r="BR38" i="3"/>
  <c r="BR57" i="3" s="1"/>
  <c r="AV57" i="15"/>
  <c r="CX38" i="15"/>
  <c r="BQ70" i="3"/>
  <c r="AW62" i="15"/>
  <c r="BR45" i="3"/>
  <c r="BR64" i="3" s="1"/>
  <c r="AV64" i="15"/>
  <c r="AW42" i="15"/>
  <c r="BS42" i="3" s="1"/>
  <c r="BS61" i="3" s="1"/>
  <c r="BR36" i="3"/>
  <c r="BR55" i="3" s="1"/>
  <c r="AV55" i="15"/>
  <c r="AW50" i="15"/>
  <c r="BS50" i="3" s="1"/>
  <c r="BS69" i="3" s="1"/>
  <c r="AW49" i="15"/>
  <c r="AW44" i="15"/>
  <c r="CX43" i="15"/>
  <c r="CX50" i="15"/>
  <c r="AW36" i="15"/>
  <c r="BS36" i="3" s="1"/>
  <c r="BS55" i="3" s="1"/>
  <c r="AW46" i="15"/>
  <c r="M70" i="3"/>
  <c r="M30" i="3"/>
  <c r="M31" i="3" s="1"/>
  <c r="AW39" i="15"/>
  <c r="BS39" i="3" s="1"/>
  <c r="BS58" i="3" s="1"/>
  <c r="CX40" i="15"/>
  <c r="AW48" i="15"/>
  <c r="CX35" i="15"/>
  <c r="CX42" i="15"/>
  <c r="AW38" i="15"/>
  <c r="BS38" i="3" s="1"/>
  <c r="BS57" i="3" s="1"/>
  <c r="AW37" i="15"/>
  <c r="BS37" i="3" s="1"/>
  <c r="BS56" i="3" s="1"/>
  <c r="CX46" i="15"/>
  <c r="AW34" i="15"/>
  <c r="BS34" i="3" s="1"/>
  <c r="CX34" i="15"/>
  <c r="CX47" i="15"/>
  <c r="AW45" i="15"/>
  <c r="BS45" i="3" s="1"/>
  <c r="BS64" i="3" s="1"/>
  <c r="CX49" i="15"/>
  <c r="CW31" i="18"/>
  <c r="CW30" i="15"/>
  <c r="CW31" i="15" s="1"/>
  <c r="AV31" i="18"/>
  <c r="AV30" i="15"/>
  <c r="T30" i="3"/>
  <c r="T31" i="3" s="1"/>
  <c r="V60" i="3"/>
  <c r="V62" i="3"/>
  <c r="CW70" i="15"/>
  <c r="T70" i="3"/>
  <c r="AW30" i="18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AW30" i="20"/>
  <c r="AW31" i="20" s="1"/>
  <c r="CX30" i="20"/>
  <c r="CX31" i="20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AX51" i="18"/>
  <c r="AX50" i="18"/>
  <c r="AX48" i="18"/>
  <c r="AX49" i="18"/>
  <c r="AX47" i="18"/>
  <c r="AX45" i="18"/>
  <c r="AX45" i="15" s="1"/>
  <c r="BT45" i="3" s="1"/>
  <c r="BT64" i="3" s="1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X35" i="15" s="1"/>
  <c r="BT35" i="3" s="1"/>
  <c r="BT54" i="3" s="1"/>
  <c r="AW30" i="12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CY30" i="12"/>
  <c r="V66" i="3" l="1"/>
  <c r="CY44" i="15"/>
  <c r="AX50" i="15"/>
  <c r="BT50" i="3" s="1"/>
  <c r="BT69" i="3" s="1"/>
  <c r="CY47" i="15"/>
  <c r="AX46" i="15"/>
  <c r="BT46" i="3" s="1"/>
  <c r="BT65" i="3" s="1"/>
  <c r="CY50" i="15"/>
  <c r="AW66" i="15"/>
  <c r="AX43" i="15"/>
  <c r="BT43" i="3" s="1"/>
  <c r="BT62" i="3" s="1"/>
  <c r="CY41" i="15"/>
  <c r="CY46" i="15"/>
  <c r="AX36" i="15"/>
  <c r="BT36" i="3" s="1"/>
  <c r="BT55" i="3" s="1"/>
  <c r="AX41" i="15"/>
  <c r="BT41" i="3" s="1"/>
  <c r="BT60" i="3" s="1"/>
  <c r="CY37" i="15"/>
  <c r="CY35" i="15"/>
  <c r="V67" i="3"/>
  <c r="BS48" i="3"/>
  <c r="BS67" i="3" s="1"/>
  <c r="AX54" i="15"/>
  <c r="V63" i="3"/>
  <c r="BS44" i="3"/>
  <c r="BS63" i="3" s="1"/>
  <c r="BS53" i="3"/>
  <c r="V68" i="3"/>
  <c r="BS49" i="3"/>
  <c r="BS68" i="3" s="1"/>
  <c r="V65" i="3"/>
  <c r="BS46" i="3"/>
  <c r="BS65" i="3" s="1"/>
  <c r="AW54" i="15"/>
  <c r="BS35" i="3"/>
  <c r="BS54" i="3" s="1"/>
  <c r="AX64" i="15"/>
  <c r="V54" i="3"/>
  <c r="CY39" i="15"/>
  <c r="V59" i="3"/>
  <c r="AX42" i="15"/>
  <c r="BT42" i="3" s="1"/>
  <c r="BT61" i="3" s="1"/>
  <c r="AW59" i="15"/>
  <c r="AX34" i="15"/>
  <c r="BT34" i="3" s="1"/>
  <c r="CY42" i="15"/>
  <c r="AX39" i="15"/>
  <c r="CY38" i="15"/>
  <c r="AW55" i="15"/>
  <c r="V64" i="3"/>
  <c r="AW64" i="15"/>
  <c r="AW67" i="15"/>
  <c r="AW61" i="15"/>
  <c r="V55" i="3"/>
  <c r="V61" i="3"/>
  <c r="AW63" i="15"/>
  <c r="BR70" i="3"/>
  <c r="AV31" i="15"/>
  <c r="BR30" i="3"/>
  <c r="BR31" i="3" s="1"/>
  <c r="AW53" i="15"/>
  <c r="V58" i="3"/>
  <c r="AW58" i="15"/>
  <c r="AW68" i="15"/>
  <c r="AW69" i="15"/>
  <c r="V56" i="3"/>
  <c r="AW56" i="15"/>
  <c r="V69" i="3"/>
  <c r="V57" i="3"/>
  <c r="AW57" i="15"/>
  <c r="AW65" i="15"/>
  <c r="CY36" i="15"/>
  <c r="AX48" i="15"/>
  <c r="BT48" i="3" s="1"/>
  <c r="BT67" i="3" s="1"/>
  <c r="AX40" i="15"/>
  <c r="BT40" i="3" s="1"/>
  <c r="BT59" i="3" s="1"/>
  <c r="CY48" i="15"/>
  <c r="AX49" i="15"/>
  <c r="BT49" i="3" s="1"/>
  <c r="BT68" i="3" s="1"/>
  <c r="CY43" i="15"/>
  <c r="CY49" i="15"/>
  <c r="AX37" i="15"/>
  <c r="BT37" i="3" s="1"/>
  <c r="BT56" i="3" s="1"/>
  <c r="AX44" i="15"/>
  <c r="BT44" i="3" s="1"/>
  <c r="BT63" i="3" s="1"/>
  <c r="CY45" i="15"/>
  <c r="CY40" i="15"/>
  <c r="AX47" i="15"/>
  <c r="BT47" i="3" s="1"/>
  <c r="BT66" i="3" s="1"/>
  <c r="AX38" i="15"/>
  <c r="BT38" i="3" s="1"/>
  <c r="BT57" i="3" s="1"/>
  <c r="CY34" i="15"/>
  <c r="CX31" i="18"/>
  <c r="CX30" i="15"/>
  <c r="CX31" i="15" s="1"/>
  <c r="AW31" i="18"/>
  <c r="AW30" i="15"/>
  <c r="BS30" i="3" s="1"/>
  <c r="BS31" i="3" s="1"/>
  <c r="U30" i="3"/>
  <c r="U31" i="3" s="1"/>
  <c r="AW70" i="15"/>
  <c r="U70" i="3"/>
  <c r="V53" i="3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CX70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Y51" i="18"/>
  <c r="AY49" i="18"/>
  <c r="AY50" i="18"/>
  <c r="AY48" i="18"/>
  <c r="AY48" i="15" s="1"/>
  <c r="BU48" i="3" s="1"/>
  <c r="AY45" i="18"/>
  <c r="AY47" i="18"/>
  <c r="AY47" i="15" s="1"/>
  <c r="BU47" i="3" s="1"/>
  <c r="AY46" i="18"/>
  <c r="AY44" i="18"/>
  <c r="AY42" i="18"/>
  <c r="AY41" i="18"/>
  <c r="AY41" i="15" s="1"/>
  <c r="AY43" i="18"/>
  <c r="AY39" i="18"/>
  <c r="AY37" i="18"/>
  <c r="AY40" i="18"/>
  <c r="AY38" i="18"/>
  <c r="AY34" i="18"/>
  <c r="AY34" i="15" s="1"/>
  <c r="AY36" i="18"/>
  <c r="AZ33" i="18"/>
  <c r="AY35" i="18"/>
  <c r="CZ51" i="18"/>
  <c r="CZ50" i="18"/>
  <c r="CZ49" i="18"/>
  <c r="CZ48" i="18"/>
  <c r="CZ47" i="18"/>
  <c r="CZ47" i="15" s="1"/>
  <c r="CZ46" i="18"/>
  <c r="CZ46" i="15" s="1"/>
  <c r="CZ45" i="18"/>
  <c r="CZ43" i="18"/>
  <c r="CZ42" i="18"/>
  <c r="CZ41" i="18"/>
  <c r="CZ44" i="18"/>
  <c r="CZ39" i="18"/>
  <c r="CZ38" i="18"/>
  <c r="CZ38" i="15" s="1"/>
  <c r="CZ37" i="18"/>
  <c r="CZ36" i="18"/>
  <c r="CZ35" i="18"/>
  <c r="CZ40" i="18"/>
  <c r="CZ40" i="15" s="1"/>
  <c r="CZ34" i="18"/>
  <c r="DA33" i="18"/>
  <c r="CY30" i="18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W65" i="3" l="1"/>
  <c r="AX65" i="15"/>
  <c r="AX60" i="15"/>
  <c r="AX69" i="15"/>
  <c r="W69" i="3"/>
  <c r="CZ48" i="15"/>
  <c r="CZ41" i="15"/>
  <c r="CZ50" i="15"/>
  <c r="CZ37" i="15"/>
  <c r="AY35" i="15"/>
  <c r="N35" i="3" s="1"/>
  <c r="N54" i="3" s="1"/>
  <c r="W60" i="3"/>
  <c r="AX62" i="15"/>
  <c r="AX55" i="15"/>
  <c r="N41" i="3"/>
  <c r="N60" i="3" s="1"/>
  <c r="BU41" i="3"/>
  <c r="N34" i="3"/>
  <c r="N53" i="3" s="1"/>
  <c r="BU34" i="3"/>
  <c r="W58" i="3"/>
  <c r="BT39" i="3"/>
  <c r="BT58" i="3" s="1"/>
  <c r="BT53" i="3"/>
  <c r="AY39" i="15"/>
  <c r="X58" i="3" s="1"/>
  <c r="AY42" i="15"/>
  <c r="AX53" i="15"/>
  <c r="AX57" i="15"/>
  <c r="AX68" i="15"/>
  <c r="AX61" i="15"/>
  <c r="BS70" i="3"/>
  <c r="AX66" i="15"/>
  <c r="AX59" i="15"/>
  <c r="AX67" i="15"/>
  <c r="W63" i="3"/>
  <c r="AX63" i="15"/>
  <c r="AX58" i="15"/>
  <c r="AX56" i="15"/>
  <c r="AY44" i="15"/>
  <c r="CZ42" i="15"/>
  <c r="CZ39" i="15"/>
  <c r="AY49" i="15"/>
  <c r="X68" i="3" s="1"/>
  <c r="V30" i="3"/>
  <c r="V31" i="3" s="1"/>
  <c r="N48" i="3"/>
  <c r="N67" i="3" s="1"/>
  <c r="N47" i="3"/>
  <c r="N66" i="3" s="1"/>
  <c r="AW31" i="15"/>
  <c r="W59" i="3"/>
  <c r="AY36" i="15"/>
  <c r="CZ44" i="15"/>
  <c r="CZ34" i="15"/>
  <c r="AY43" i="15"/>
  <c r="CZ36" i="15"/>
  <c r="AY50" i="15"/>
  <c r="BU50" i="3" s="1"/>
  <c r="AY38" i="15"/>
  <c r="CY31" i="18"/>
  <c r="CY30" i="15"/>
  <c r="CY31" i="15" s="1"/>
  <c r="AY46" i="15"/>
  <c r="CZ49" i="15"/>
  <c r="AY40" i="15"/>
  <c r="AY37" i="15"/>
  <c r="AY45" i="15"/>
  <c r="BU45" i="3" s="1"/>
  <c r="CZ35" i="15"/>
  <c r="CZ43" i="15"/>
  <c r="CZ45" i="15"/>
  <c r="AX31" i="18"/>
  <c r="AX30" i="15"/>
  <c r="BT30" i="3" s="1"/>
  <c r="BT31" i="3" s="1"/>
  <c r="X60" i="3"/>
  <c r="CY70" i="15"/>
  <c r="X66" i="3"/>
  <c r="W53" i="3"/>
  <c r="W64" i="3"/>
  <c r="W54" i="3"/>
  <c r="W61" i="3"/>
  <c r="W68" i="3"/>
  <c r="W56" i="3"/>
  <c r="W62" i="3"/>
  <c r="W55" i="3"/>
  <c r="W57" i="3"/>
  <c r="W66" i="3"/>
  <c r="V70" i="3"/>
  <c r="X67" i="3"/>
  <c r="W67" i="3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DA51" i="18"/>
  <c r="DA50" i="18"/>
  <c r="DA48" i="18"/>
  <c r="DA49" i="18"/>
  <c r="DA49" i="15" s="1"/>
  <c r="DA47" i="18"/>
  <c r="DA46" i="18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B33" i="18"/>
  <c r="AY30" i="18"/>
  <c r="AZ51" i="18"/>
  <c r="AZ50" i="18"/>
  <c r="AZ49" i="18"/>
  <c r="AZ48" i="18"/>
  <c r="AZ47" i="18"/>
  <c r="AZ47" i="15" s="1"/>
  <c r="AZ46" i="18"/>
  <c r="AZ45" i="18"/>
  <c r="AZ42" i="18"/>
  <c r="AZ43" i="18"/>
  <c r="AZ44" i="18"/>
  <c r="AZ41" i="18"/>
  <c r="AZ40" i="18"/>
  <c r="AZ40" i="15" s="1"/>
  <c r="AZ36" i="18"/>
  <c r="AZ37" i="18"/>
  <c r="AZ35" i="18"/>
  <c r="BA33" i="18"/>
  <c r="AZ34" i="18"/>
  <c r="AZ34" i="15" s="1"/>
  <c r="AZ39" i="18"/>
  <c r="AZ38" i="18"/>
  <c r="CZ31" i="12"/>
  <c r="AX70" i="15"/>
  <c r="AY30" i="12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U35" i="3" l="1"/>
  <c r="X54" i="3"/>
  <c r="AZ45" i="15"/>
  <c r="BV45" i="3" s="1"/>
  <c r="AZ49" i="15"/>
  <c r="BV49" i="3" s="1"/>
  <c r="AZ41" i="15"/>
  <c r="Y41" i="3" s="1"/>
  <c r="AZ44" i="15"/>
  <c r="BV44" i="3" s="1"/>
  <c r="DA46" i="15"/>
  <c r="AZ35" i="15"/>
  <c r="DA42" i="15"/>
  <c r="DA44" i="15"/>
  <c r="AZ46" i="15"/>
  <c r="BV46" i="3" s="1"/>
  <c r="DA34" i="15"/>
  <c r="DA50" i="15"/>
  <c r="AZ38" i="15"/>
  <c r="BV38" i="3" s="1"/>
  <c r="X56" i="3"/>
  <c r="BU37" i="3"/>
  <c r="BV34" i="3"/>
  <c r="N40" i="3"/>
  <c r="N59" i="3" s="1"/>
  <c r="BU40" i="3"/>
  <c r="N43" i="3"/>
  <c r="N62" i="3" s="1"/>
  <c r="BU43" i="3"/>
  <c r="BV35" i="3"/>
  <c r="N46" i="3"/>
  <c r="N65" i="3" s="1"/>
  <c r="BU46" i="3"/>
  <c r="N49" i="3"/>
  <c r="N68" i="3" s="1"/>
  <c r="BU49" i="3"/>
  <c r="N42" i="3"/>
  <c r="N61" i="3" s="1"/>
  <c r="BU42" i="3"/>
  <c r="N36" i="3"/>
  <c r="N55" i="3" s="1"/>
  <c r="BU36" i="3"/>
  <c r="N39" i="3"/>
  <c r="N58" i="3" s="1"/>
  <c r="BU39" i="3"/>
  <c r="BV47" i="3"/>
  <c r="BV40" i="3"/>
  <c r="N38" i="3"/>
  <c r="N57" i="3" s="1"/>
  <c r="BU38" i="3"/>
  <c r="N44" i="3"/>
  <c r="N63" i="3" s="1"/>
  <c r="BU44" i="3"/>
  <c r="BT70" i="3"/>
  <c r="X63" i="3"/>
  <c r="X55" i="3"/>
  <c r="X61" i="3"/>
  <c r="AX31" i="15"/>
  <c r="AZ37" i="15"/>
  <c r="DA35" i="15"/>
  <c r="AZ50" i="15"/>
  <c r="Y50" i="3" s="1"/>
  <c r="DA41" i="15"/>
  <c r="X62" i="3"/>
  <c r="N37" i="3"/>
  <c r="N56" i="3" s="1"/>
  <c r="X64" i="3"/>
  <c r="N45" i="3"/>
  <c r="N64" i="3" s="1"/>
  <c r="X69" i="3"/>
  <c r="N50" i="3"/>
  <c r="N69" i="3" s="1"/>
  <c r="X65" i="3"/>
  <c r="AZ48" i="15"/>
  <c r="DA37" i="15"/>
  <c r="DA43" i="15"/>
  <c r="DA39" i="15"/>
  <c r="AZ39" i="15"/>
  <c r="DA36" i="15"/>
  <c r="AZ43" i="15"/>
  <c r="DA47" i="15"/>
  <c r="DA48" i="15"/>
  <c r="DA40" i="15"/>
  <c r="AZ36" i="15"/>
  <c r="AZ42" i="15"/>
  <c r="AY31" i="18"/>
  <c r="AY30" i="15"/>
  <c r="CZ31" i="18"/>
  <c r="CZ30" i="15"/>
  <c r="CZ31" i="15" s="1"/>
  <c r="Y48" i="3"/>
  <c r="W30" i="3"/>
  <c r="W31" i="3" s="1"/>
  <c r="CZ70" i="15"/>
  <c r="Y47" i="3"/>
  <c r="Y49" i="3"/>
  <c r="Y40" i="3"/>
  <c r="X59" i="3"/>
  <c r="Y35" i="3"/>
  <c r="X57" i="3"/>
  <c r="W70" i="3"/>
  <c r="X53" i="3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AZ30" i="18"/>
  <c r="BA50" i="18"/>
  <c r="BA50" i="15" s="1"/>
  <c r="BW50" i="3" s="1"/>
  <c r="BA51" i="18"/>
  <c r="BA49" i="18"/>
  <c r="BA47" i="18"/>
  <c r="BA48" i="18"/>
  <c r="BA46" i="18"/>
  <c r="BA45" i="18"/>
  <c r="BA43" i="18"/>
  <c r="BA44" i="18"/>
  <c r="BA44" i="15" s="1"/>
  <c r="BW44" i="3" s="1"/>
  <c r="BA40" i="18"/>
  <c r="BA38" i="18"/>
  <c r="BA36" i="18"/>
  <c r="BA36" i="15" s="1"/>
  <c r="BW36" i="3" s="1"/>
  <c r="BA42" i="18"/>
  <c r="BA39" i="18"/>
  <c r="BA37" i="18"/>
  <c r="BA37" i="15" s="1"/>
  <c r="BW37" i="3" s="1"/>
  <c r="BA35" i="18"/>
  <c r="BB33" i="18"/>
  <c r="BA41" i="18"/>
  <c r="BA41" i="15" s="1"/>
  <c r="BW41" i="3" s="1"/>
  <c r="BA34" i="18"/>
  <c r="BA34" i="15" s="1"/>
  <c r="BW34" i="3" s="1"/>
  <c r="DB51" i="18"/>
  <c r="DB50" i="18"/>
  <c r="DB48" i="18"/>
  <c r="DB48" i="15" s="1"/>
  <c r="DB49" i="18"/>
  <c r="DB47" i="18"/>
  <c r="DB46" i="18"/>
  <c r="DB45" i="18"/>
  <c r="DB45" i="15" s="1"/>
  <c r="DB43" i="18"/>
  <c r="DB44" i="18"/>
  <c r="DB44" i="15" s="1"/>
  <c r="DB40" i="18"/>
  <c r="DB34" i="18"/>
  <c r="DC33" i="18"/>
  <c r="DB42" i="18"/>
  <c r="DB41" i="18"/>
  <c r="DB36" i="18"/>
  <c r="DB39" i="18"/>
  <c r="DB39" i="15" s="1"/>
  <c r="DB38" i="18"/>
  <c r="DB38" i="15" s="1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Y34" i="3"/>
  <c r="Y44" i="3" l="1"/>
  <c r="Y46" i="3"/>
  <c r="Y45" i="3"/>
  <c r="BV41" i="3"/>
  <c r="BA39" i="15"/>
  <c r="BW39" i="3" s="1"/>
  <c r="DB41" i="15"/>
  <c r="BA47" i="15"/>
  <c r="BW47" i="3" s="1"/>
  <c r="BA38" i="15"/>
  <c r="BW38" i="3" s="1"/>
  <c r="DB46" i="15"/>
  <c r="BA43" i="15"/>
  <c r="BW43" i="3" s="1"/>
  <c r="BU70" i="3"/>
  <c r="Y43" i="3"/>
  <c r="BV43" i="3"/>
  <c r="AY31" i="15"/>
  <c r="BU30" i="3"/>
  <c r="BU31" i="3" s="1"/>
  <c r="BV37" i="3"/>
  <c r="DB36" i="15"/>
  <c r="BV39" i="3"/>
  <c r="Y42" i="3"/>
  <c r="BV42" i="3"/>
  <c r="BV36" i="3"/>
  <c r="BV48" i="3"/>
  <c r="DB50" i="15"/>
  <c r="BV50" i="3"/>
  <c r="DB42" i="15"/>
  <c r="DB35" i="15"/>
  <c r="BA42" i="15"/>
  <c r="BW42" i="3" s="1"/>
  <c r="N30" i="3"/>
  <c r="N31" i="3" s="1"/>
  <c r="N70" i="3"/>
  <c r="BA40" i="15"/>
  <c r="DB49" i="15"/>
  <c r="BA46" i="15"/>
  <c r="BA48" i="15"/>
  <c r="BW48" i="3" s="1"/>
  <c r="DB40" i="15"/>
  <c r="DB47" i="15"/>
  <c r="BA35" i="15"/>
  <c r="BA45" i="15"/>
  <c r="DB34" i="15"/>
  <c r="DB37" i="15"/>
  <c r="DB43" i="15"/>
  <c r="BA49" i="15"/>
  <c r="DA31" i="18"/>
  <c r="DA30" i="15"/>
  <c r="DA31" i="15" s="1"/>
  <c r="AZ31" i="18"/>
  <c r="AZ30" i="15"/>
  <c r="Z40" i="3"/>
  <c r="DA70" i="15"/>
  <c r="Z38" i="3"/>
  <c r="Z48" i="3"/>
  <c r="X30" i="3"/>
  <c r="X31" i="3" s="1"/>
  <c r="Z42" i="3"/>
  <c r="Z41" i="3"/>
  <c r="Z50" i="3"/>
  <c r="Z44" i="3"/>
  <c r="Z36" i="3"/>
  <c r="Y39" i="3"/>
  <c r="Z43" i="3"/>
  <c r="Z37" i="3"/>
  <c r="Y37" i="3"/>
  <c r="Y36" i="3"/>
  <c r="X70" i="3"/>
  <c r="Y38" i="3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49" i="15" s="1"/>
  <c r="BX49" i="3" s="1"/>
  <c r="BB50" i="18"/>
  <c r="BB50" i="15" s="1"/>
  <c r="BX50" i="3" s="1"/>
  <c r="BB47" i="18"/>
  <c r="BB48" i="18"/>
  <c r="BB44" i="18"/>
  <c r="BB43" i="18"/>
  <c r="BB46" i="18"/>
  <c r="BB42" i="18"/>
  <c r="BB45" i="18"/>
  <c r="BB41" i="18"/>
  <c r="BC33" i="18"/>
  <c r="BB34" i="18"/>
  <c r="BB34" i="15" s="1"/>
  <c r="BX34" i="3" s="1"/>
  <c r="BB40" i="18"/>
  <c r="BB39" i="18"/>
  <c r="BB38" i="18"/>
  <c r="BB35" i="18"/>
  <c r="BB35" i="15" s="1"/>
  <c r="BX35" i="3" s="1"/>
  <c r="BB37" i="18"/>
  <c r="BB36" i="18"/>
  <c r="DB30" i="18"/>
  <c r="DC51" i="18"/>
  <c r="DC49" i="18"/>
  <c r="DC50" i="18"/>
  <c r="DC45" i="18"/>
  <c r="DC45" i="15" s="1"/>
  <c r="DC48" i="18"/>
  <c r="DC46" i="18"/>
  <c r="DC44" i="18"/>
  <c r="DC42" i="18"/>
  <c r="DC47" i="18"/>
  <c r="DC41" i="18"/>
  <c r="DC39" i="18"/>
  <c r="DC37" i="18"/>
  <c r="DC40" i="18"/>
  <c r="DC40" i="15" s="1"/>
  <c r="DC38" i="18"/>
  <c r="DC38" i="15" s="1"/>
  <c r="DC34" i="18"/>
  <c r="DD33" i="18"/>
  <c r="DC43" i="18"/>
  <c r="DC36" i="18"/>
  <c r="DC35" i="18"/>
  <c r="BA30" i="18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7" i="3" l="1"/>
  <c r="Z39" i="3"/>
  <c r="DC46" i="15"/>
  <c r="BB45" i="15"/>
  <c r="BX45" i="3" s="1"/>
  <c r="BB38" i="15"/>
  <c r="BX38" i="3" s="1"/>
  <c r="DC36" i="15"/>
  <c r="DC47" i="15"/>
  <c r="BV70" i="3"/>
  <c r="BW40" i="3"/>
  <c r="AZ31" i="15"/>
  <c r="BV30" i="3"/>
  <c r="BV31" i="3" s="1"/>
  <c r="Z45" i="3"/>
  <c r="BW45" i="3"/>
  <c r="Z35" i="3"/>
  <c r="BW35" i="3"/>
  <c r="Z49" i="3"/>
  <c r="BW49" i="3"/>
  <c r="Z46" i="3"/>
  <c r="BW46" i="3"/>
  <c r="BB42" i="15"/>
  <c r="BX42" i="3" s="1"/>
  <c r="DC41" i="15"/>
  <c r="DC34" i="15"/>
  <c r="BB41" i="15"/>
  <c r="AA41" i="3" s="1"/>
  <c r="DC35" i="15"/>
  <c r="BB48" i="15"/>
  <c r="DC42" i="15"/>
  <c r="BB39" i="15"/>
  <c r="DC43" i="15"/>
  <c r="BB36" i="15"/>
  <c r="BB37" i="15"/>
  <c r="DC37" i="15"/>
  <c r="DC50" i="15"/>
  <c r="BB47" i="15"/>
  <c r="BB43" i="15"/>
  <c r="DC44" i="15"/>
  <c r="DC48" i="15"/>
  <c r="BB46" i="15"/>
  <c r="DC39" i="15"/>
  <c r="DC49" i="15"/>
  <c r="BB40" i="15"/>
  <c r="BB44" i="15"/>
  <c r="DB31" i="18"/>
  <c r="DB30" i="15"/>
  <c r="DB31" i="15" s="1"/>
  <c r="BA31" i="18"/>
  <c r="BA30" i="15"/>
  <c r="BA70" i="15"/>
  <c r="Y30" i="3"/>
  <c r="Y31" i="3" s="1"/>
  <c r="AA45" i="3"/>
  <c r="Y70" i="3"/>
  <c r="DB70" i="15"/>
  <c r="AA39" i="3"/>
  <c r="AA50" i="3"/>
  <c r="AA35" i="3"/>
  <c r="AA49" i="3"/>
  <c r="Z34" i="3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DD51" i="18"/>
  <c r="DD50" i="18"/>
  <c r="DD48" i="18"/>
  <c r="DD49" i="18"/>
  <c r="DD49" i="15" s="1"/>
  <c r="DD46" i="18"/>
  <c r="DD47" i="18"/>
  <c r="DD44" i="18"/>
  <c r="DD43" i="18"/>
  <c r="DD43" i="15" s="1"/>
  <c r="DD42" i="18"/>
  <c r="DD45" i="18"/>
  <c r="DD45" i="15" s="1"/>
  <c r="DD40" i="18"/>
  <c r="DD40" i="15" s="1"/>
  <c r="DD41" i="18"/>
  <c r="DD35" i="18"/>
  <c r="DD36" i="18"/>
  <c r="DD39" i="18"/>
  <c r="DD38" i="18"/>
  <c r="DD37" i="18"/>
  <c r="DE33" i="18"/>
  <c r="DD34" i="18"/>
  <c r="DD34" i="15" s="1"/>
  <c r="DC30" i="18"/>
  <c r="BC51" i="18"/>
  <c r="BC49" i="18"/>
  <c r="BC50" i="18"/>
  <c r="BC50" i="15" s="1"/>
  <c r="BC48" i="18"/>
  <c r="BC48" i="15" s="1"/>
  <c r="BC45" i="18"/>
  <c r="BC46" i="18"/>
  <c r="BC44" i="18"/>
  <c r="BC42" i="18"/>
  <c r="BC47" i="18"/>
  <c r="BC47" i="15" s="1"/>
  <c r="BC41" i="18"/>
  <c r="BC39" i="18"/>
  <c r="BC37" i="18"/>
  <c r="BC37" i="15" s="1"/>
  <c r="BC43" i="18"/>
  <c r="BC40" i="18"/>
  <c r="BC38" i="18"/>
  <c r="BC34" i="18"/>
  <c r="BC35" i="18"/>
  <c r="BC35" i="15" s="1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AA38" i="3" l="1"/>
  <c r="AA42" i="3"/>
  <c r="DD39" i="15"/>
  <c r="BC43" i="15"/>
  <c r="BC62" i="15" s="1"/>
  <c r="Z30" i="3"/>
  <c r="Z31" i="3" s="1"/>
  <c r="BY35" i="3"/>
  <c r="BY54" i="3" s="1"/>
  <c r="BC54" i="15"/>
  <c r="AA37" i="3"/>
  <c r="BX37" i="3"/>
  <c r="O37" i="3"/>
  <c r="O56" i="3" s="1"/>
  <c r="BA31" i="15"/>
  <c r="BW30" i="3"/>
  <c r="BW31" i="3" s="1"/>
  <c r="AA46" i="3"/>
  <c r="BX46" i="3"/>
  <c r="BX36" i="3"/>
  <c r="BY47" i="3"/>
  <c r="BY66" i="3" s="1"/>
  <c r="BC66" i="15"/>
  <c r="BY43" i="3"/>
  <c r="BY62" i="3" s="1"/>
  <c r="BC45" i="15"/>
  <c r="BY37" i="3"/>
  <c r="BY56" i="3" s="1"/>
  <c r="BC56" i="15"/>
  <c r="BY48" i="3"/>
  <c r="BY67" i="3" s="1"/>
  <c r="BC67" i="15"/>
  <c r="BX39" i="3"/>
  <c r="BY50" i="3"/>
  <c r="BY69" i="3" s="1"/>
  <c r="BC69" i="15"/>
  <c r="AA43" i="3"/>
  <c r="BX43" i="3"/>
  <c r="O43" i="3"/>
  <c r="O62" i="3" s="1"/>
  <c r="O50" i="3"/>
  <c r="O69" i="3" s="1"/>
  <c r="O35" i="3"/>
  <c r="O54" i="3" s="1"/>
  <c r="DD47" i="15"/>
  <c r="AA44" i="3"/>
  <c r="BX44" i="3"/>
  <c r="AA47" i="3"/>
  <c r="BX47" i="3"/>
  <c r="O47" i="3"/>
  <c r="O66" i="3" s="1"/>
  <c r="AA48" i="3"/>
  <c r="BX48" i="3"/>
  <c r="O48" i="3"/>
  <c r="O67" i="3" s="1"/>
  <c r="BW70" i="3"/>
  <c r="AA40" i="3"/>
  <c r="BX40" i="3"/>
  <c r="BX41" i="3"/>
  <c r="DD38" i="15"/>
  <c r="BC41" i="15"/>
  <c r="O41" i="3" s="1"/>
  <c r="O60" i="3" s="1"/>
  <c r="DD46" i="15"/>
  <c r="BC34" i="15"/>
  <c r="AB34" i="3" s="1"/>
  <c r="DD50" i="15"/>
  <c r="DD35" i="15"/>
  <c r="BC42" i="15"/>
  <c r="O42" i="3" s="1"/>
  <c r="O61" i="3" s="1"/>
  <c r="DD41" i="15"/>
  <c r="BC36" i="15"/>
  <c r="BC38" i="15"/>
  <c r="AB38" i="3" s="1"/>
  <c r="DD48" i="15"/>
  <c r="BC46" i="15"/>
  <c r="O46" i="3" s="1"/>
  <c r="O65" i="3" s="1"/>
  <c r="DD37" i="15"/>
  <c r="BC49" i="15"/>
  <c r="BC39" i="15"/>
  <c r="DD44" i="15"/>
  <c r="DD36" i="15"/>
  <c r="DC31" i="18"/>
  <c r="DC30" i="15"/>
  <c r="DC31" i="15" s="1"/>
  <c r="BC44" i="15"/>
  <c r="BB31" i="18"/>
  <c r="BB30" i="15"/>
  <c r="BC40" i="15"/>
  <c r="AB40" i="3" s="1"/>
  <c r="DD42" i="15"/>
  <c r="AB47" i="3"/>
  <c r="AB41" i="3"/>
  <c r="AB48" i="3"/>
  <c r="AB50" i="3"/>
  <c r="AB43" i="3"/>
  <c r="BB70" i="15"/>
  <c r="DC70" i="15"/>
  <c r="AB37" i="3"/>
  <c r="AA36" i="3"/>
  <c r="Z70" i="3"/>
  <c r="AA34" i="3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E51" i="18"/>
  <c r="DE50" i="18"/>
  <c r="DE48" i="18"/>
  <c r="DE48" i="15" s="1"/>
  <c r="DE49" i="18"/>
  <c r="DE47" i="18"/>
  <c r="DE46" i="18"/>
  <c r="DE45" i="18"/>
  <c r="DE43" i="18"/>
  <c r="DE40" i="18"/>
  <c r="DE40" i="15" s="1"/>
  <c r="DE42" i="18"/>
  <c r="DE42" i="15" s="1"/>
  <c r="DE38" i="18"/>
  <c r="DE38" i="15" s="1"/>
  <c r="DE36" i="18"/>
  <c r="DE44" i="18"/>
  <c r="DE41" i="18"/>
  <c r="DE39" i="18"/>
  <c r="DE39" i="15" s="1"/>
  <c r="DE37" i="18"/>
  <c r="DE37" i="15" s="1"/>
  <c r="DE35" i="18"/>
  <c r="DF33" i="18"/>
  <c r="DE34" i="18"/>
  <c r="BC30" i="18"/>
  <c r="AB36" i="3"/>
  <c r="AB35" i="3"/>
  <c r="BD51" i="18"/>
  <c r="BD50" i="18"/>
  <c r="BD48" i="18"/>
  <c r="BD46" i="18"/>
  <c r="BD46" i="15" s="1"/>
  <c r="BD49" i="18"/>
  <c r="BD47" i="18"/>
  <c r="BD42" i="18"/>
  <c r="BD42" i="15" s="1"/>
  <c r="BD45" i="18"/>
  <c r="BD45" i="15" s="1"/>
  <c r="BD43" i="18"/>
  <c r="BD41" i="18"/>
  <c r="BD40" i="18"/>
  <c r="BD44" i="18"/>
  <c r="BD44" i="15" s="1"/>
  <c r="BD35" i="18"/>
  <c r="BD39" i="18"/>
  <c r="BD39" i="15" s="1"/>
  <c r="BD38" i="18"/>
  <c r="BD36" i="18"/>
  <c r="BD37" i="18"/>
  <c r="BD37" i="15" s="1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DD70" i="15" l="1"/>
  <c r="DE46" i="15"/>
  <c r="DE50" i="15"/>
  <c r="BD40" i="15"/>
  <c r="BZ40" i="3" s="1"/>
  <c r="BZ59" i="3" s="1"/>
  <c r="DE44" i="15"/>
  <c r="BD49" i="15"/>
  <c r="BD68" i="15" s="1"/>
  <c r="BY36" i="3"/>
  <c r="BY55" i="3" s="1"/>
  <c r="BC55" i="15"/>
  <c r="BY45" i="3"/>
  <c r="BY64" i="3" s="1"/>
  <c r="BC64" i="15"/>
  <c r="O45" i="3"/>
  <c r="O64" i="3" s="1"/>
  <c r="BZ37" i="3"/>
  <c r="BZ56" i="3" s="1"/>
  <c r="BD56" i="15"/>
  <c r="BY40" i="3"/>
  <c r="BY59" i="3" s="1"/>
  <c r="BC59" i="15"/>
  <c r="AB39" i="3"/>
  <c r="BY39" i="3"/>
  <c r="BY58" i="3" s="1"/>
  <c r="BC58" i="15"/>
  <c r="AB42" i="3"/>
  <c r="BY42" i="3"/>
  <c r="BY61" i="3" s="1"/>
  <c r="BC61" i="15"/>
  <c r="O39" i="3"/>
  <c r="O58" i="3" s="1"/>
  <c r="BZ45" i="3"/>
  <c r="BZ64" i="3" s="1"/>
  <c r="BD64" i="15"/>
  <c r="BB31" i="15"/>
  <c r="BX30" i="3"/>
  <c r="BX31" i="3" s="1"/>
  <c r="AB49" i="3"/>
  <c r="BY49" i="3"/>
  <c r="BY68" i="3" s="1"/>
  <c r="BC68" i="15"/>
  <c r="O49" i="3"/>
  <c r="O68" i="3" s="1"/>
  <c r="O40" i="3"/>
  <c r="O59" i="3" s="1"/>
  <c r="BZ42" i="3"/>
  <c r="BZ61" i="3" s="1"/>
  <c r="BD61" i="15"/>
  <c r="BZ39" i="3"/>
  <c r="BZ58" i="3" s="1"/>
  <c r="BD58" i="15"/>
  <c r="AB45" i="3"/>
  <c r="AB44" i="3"/>
  <c r="BY44" i="3"/>
  <c r="BY63" i="3" s="1"/>
  <c r="BC63" i="15"/>
  <c r="AB46" i="3"/>
  <c r="BY46" i="3"/>
  <c r="BY65" i="3" s="1"/>
  <c r="BC65" i="15"/>
  <c r="BY34" i="3"/>
  <c r="BC53" i="15"/>
  <c r="O34" i="3"/>
  <c r="O36" i="3"/>
  <c r="O55" i="3" s="1"/>
  <c r="O44" i="3"/>
  <c r="O63" i="3" s="1"/>
  <c r="BX70" i="3"/>
  <c r="BZ44" i="3"/>
  <c r="BZ63" i="3" s="1"/>
  <c r="BD63" i="15"/>
  <c r="BZ46" i="3"/>
  <c r="BZ65" i="3" s="1"/>
  <c r="BD65" i="15"/>
  <c r="BY38" i="3"/>
  <c r="BY57" i="3" s="1"/>
  <c r="BC57" i="15"/>
  <c r="O38" i="3"/>
  <c r="O57" i="3" s="1"/>
  <c r="BY41" i="3"/>
  <c r="BY60" i="3" s="1"/>
  <c r="BC60" i="15"/>
  <c r="BD34" i="15"/>
  <c r="BD48" i="15"/>
  <c r="DE35" i="15"/>
  <c r="BD43" i="15"/>
  <c r="BD38" i="15"/>
  <c r="DE41" i="15"/>
  <c r="DE34" i="15"/>
  <c r="BD50" i="15"/>
  <c r="BD47" i="15"/>
  <c r="BD35" i="15"/>
  <c r="DE36" i="15"/>
  <c r="BD41" i="15"/>
  <c r="DE43" i="15"/>
  <c r="BD36" i="15"/>
  <c r="DE45" i="15"/>
  <c r="DE47" i="15"/>
  <c r="DE49" i="15"/>
  <c r="DD31" i="18"/>
  <c r="DD30" i="15"/>
  <c r="DD31" i="15" s="1"/>
  <c r="BC31" i="18"/>
  <c r="BC30" i="15"/>
  <c r="AA30" i="3"/>
  <c r="AA31" i="3" s="1"/>
  <c r="AA70" i="3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C70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0" i="18"/>
  <c r="DE30" i="18"/>
  <c r="DF51" i="18"/>
  <c r="DF49" i="18"/>
  <c r="DF50" i="18"/>
  <c r="DF50" i="15" s="1"/>
  <c r="DF48" i="18"/>
  <c r="DF47" i="18"/>
  <c r="DF47" i="15" s="1"/>
  <c r="DF42" i="18"/>
  <c r="DF42" i="15" s="1"/>
  <c r="DF43" i="18"/>
  <c r="DF45" i="18"/>
  <c r="DF44" i="18"/>
  <c r="DF44" i="15" s="1"/>
  <c r="DF46" i="18"/>
  <c r="DF46" i="15" s="1"/>
  <c r="DF41" i="18"/>
  <c r="DF36" i="18"/>
  <c r="DF37" i="18"/>
  <c r="DF37" i="15" s="1"/>
  <c r="DF34" i="18"/>
  <c r="DG33" i="18"/>
  <c r="DF40" i="18"/>
  <c r="DF40" i="15" s="1"/>
  <c r="DF39" i="18"/>
  <c r="DF38" i="18"/>
  <c r="DF35" i="18"/>
  <c r="BE50" i="18"/>
  <c r="BE50" i="15" s="1"/>
  <c r="BE49" i="18"/>
  <c r="BE49" i="15" s="1"/>
  <c r="BE51" i="18"/>
  <c r="BE47" i="18"/>
  <c r="BE46" i="18"/>
  <c r="BE48" i="18"/>
  <c r="BE48" i="15" s="1"/>
  <c r="BE45" i="18"/>
  <c r="BE43" i="18"/>
  <c r="BE42" i="18"/>
  <c r="BE44" i="18"/>
  <c r="BE41" i="18"/>
  <c r="BE40" i="18"/>
  <c r="BE38" i="18"/>
  <c r="BE38" i="15" s="1"/>
  <c r="BE36" i="18"/>
  <c r="BE39" i="18"/>
  <c r="BE39" i="15" s="1"/>
  <c r="BE35" i="18"/>
  <c r="BE37" i="18"/>
  <c r="BF33" i="18"/>
  <c r="BE34" i="18"/>
  <c r="BE34" i="15" s="1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Z49" i="3" l="1"/>
  <c r="BZ68" i="3" s="1"/>
  <c r="BD59" i="15"/>
  <c r="DF45" i="15"/>
  <c r="BE37" i="15"/>
  <c r="CA37" i="3" s="1"/>
  <c r="CA56" i="3" s="1"/>
  <c r="DF48" i="15"/>
  <c r="BE43" i="15"/>
  <c r="CA43" i="3" s="1"/>
  <c r="CA62" i="3" s="1"/>
  <c r="DF35" i="15"/>
  <c r="BE40" i="15"/>
  <c r="CA40" i="3" s="1"/>
  <c r="CA59" i="3" s="1"/>
  <c r="AB30" i="3"/>
  <c r="AB70" i="3"/>
  <c r="BZ47" i="3"/>
  <c r="BZ66" i="3" s="1"/>
  <c r="BD66" i="15"/>
  <c r="BZ34" i="3"/>
  <c r="BD53" i="15"/>
  <c r="CA50" i="3"/>
  <c r="CA69" i="3" s="1"/>
  <c r="BE69" i="15"/>
  <c r="BZ50" i="3"/>
  <c r="BZ69" i="3" s="1"/>
  <c r="BD69" i="15"/>
  <c r="BE35" i="15"/>
  <c r="O53" i="3"/>
  <c r="O30" i="3"/>
  <c r="O31" i="3" s="1"/>
  <c r="O70" i="3"/>
  <c r="CA49" i="3"/>
  <c r="CA68" i="3" s="1"/>
  <c r="BE68" i="15"/>
  <c r="CA39" i="3"/>
  <c r="CA58" i="3" s="1"/>
  <c r="BE58" i="15"/>
  <c r="BZ36" i="3"/>
  <c r="BZ55" i="3" s="1"/>
  <c r="BD55" i="15"/>
  <c r="CA48" i="3"/>
  <c r="CA67" i="3" s="1"/>
  <c r="BE67" i="15"/>
  <c r="DF39" i="15"/>
  <c r="BC31" i="15"/>
  <c r="BY30" i="3"/>
  <c r="BY31" i="3" s="1"/>
  <c r="BZ38" i="3"/>
  <c r="BZ57" i="3" s="1"/>
  <c r="BD57" i="15"/>
  <c r="BY53" i="3"/>
  <c r="BY70" i="3"/>
  <c r="CA38" i="3"/>
  <c r="CA57" i="3" s="1"/>
  <c r="BE57" i="15"/>
  <c r="BZ41" i="3"/>
  <c r="BZ60" i="3" s="1"/>
  <c r="BD60" i="15"/>
  <c r="BZ43" i="3"/>
  <c r="BZ62" i="3" s="1"/>
  <c r="BD62" i="15"/>
  <c r="BE59" i="15"/>
  <c r="CA34" i="3"/>
  <c r="BE53" i="15"/>
  <c r="BZ35" i="3"/>
  <c r="BZ54" i="3" s="1"/>
  <c r="BD54" i="15"/>
  <c r="BZ48" i="3"/>
  <c r="BZ67" i="3" s="1"/>
  <c r="BD67" i="15"/>
  <c r="BE46" i="15"/>
  <c r="BE41" i="15"/>
  <c r="DF34" i="15"/>
  <c r="BE42" i="15"/>
  <c r="DF41" i="15"/>
  <c r="BE45" i="15"/>
  <c r="DF36" i="15"/>
  <c r="DF38" i="15"/>
  <c r="DF49" i="15"/>
  <c r="BE36" i="15"/>
  <c r="BE44" i="15"/>
  <c r="BE47" i="15"/>
  <c r="DF43" i="15"/>
  <c r="DE31" i="18"/>
  <c r="DE30" i="15"/>
  <c r="DE31" i="15" s="1"/>
  <c r="BD31" i="18"/>
  <c r="BD30" i="15"/>
  <c r="BD31" i="15" s="1"/>
  <c r="DE70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F51" i="18"/>
  <c r="BF50" i="18"/>
  <c r="BF50" i="15" s="1"/>
  <c r="BF49" i="18"/>
  <c r="BF48" i="18"/>
  <c r="BF47" i="18"/>
  <c r="BF46" i="18"/>
  <c r="BF45" i="18"/>
  <c r="BF44" i="18"/>
  <c r="BF43" i="18"/>
  <c r="BF42" i="18"/>
  <c r="BF42" i="15" s="1"/>
  <c r="BF41" i="18"/>
  <c r="BF41" i="15" s="1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4" i="15" s="1"/>
  <c r="DG42" i="18"/>
  <c r="DG43" i="18"/>
  <c r="DG41" i="18"/>
  <c r="DG39" i="18"/>
  <c r="DG39" i="15" s="1"/>
  <c r="DG37" i="18"/>
  <c r="DG35" i="18"/>
  <c r="DG40" i="18"/>
  <c r="DG40" i="15" s="1"/>
  <c r="DG38" i="18"/>
  <c r="DG38" i="15" s="1"/>
  <c r="DG34" i="18"/>
  <c r="DH33" i="18"/>
  <c r="DG36" i="18"/>
  <c r="DF30" i="18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62" i="15" l="1"/>
  <c r="BE56" i="15"/>
  <c r="BF37" i="15"/>
  <c r="BF56" i="15" s="1"/>
  <c r="BF39" i="15"/>
  <c r="CB39" i="3" s="1"/>
  <c r="CB58" i="3" s="1"/>
  <c r="BF34" i="15"/>
  <c r="CB34" i="3" s="1"/>
  <c r="BF36" i="15"/>
  <c r="BF55" i="15" s="1"/>
  <c r="BF44" i="15"/>
  <c r="CB44" i="3" s="1"/>
  <c r="CB63" i="3" s="1"/>
  <c r="BF38" i="15"/>
  <c r="CB38" i="3" s="1"/>
  <c r="CB57" i="3" s="1"/>
  <c r="DG42" i="15"/>
  <c r="DG36" i="15"/>
  <c r="CB41" i="3"/>
  <c r="CB60" i="3" s="1"/>
  <c r="BF60" i="15"/>
  <c r="CA45" i="3"/>
  <c r="CA64" i="3" s="1"/>
  <c r="BE64" i="15"/>
  <c r="CB42" i="3"/>
  <c r="CB61" i="3" s="1"/>
  <c r="BF61" i="15"/>
  <c r="CB50" i="3"/>
  <c r="CB69" i="3" s="1"/>
  <c r="BF69" i="15"/>
  <c r="CA47" i="3"/>
  <c r="CA66" i="3" s="1"/>
  <c r="BE66" i="15"/>
  <c r="CA42" i="3"/>
  <c r="CA61" i="3" s="1"/>
  <c r="BE61" i="15"/>
  <c r="CA35" i="3"/>
  <c r="CA54" i="3" s="1"/>
  <c r="BE54" i="15"/>
  <c r="CA44" i="3"/>
  <c r="CA63" i="3" s="1"/>
  <c r="BE63" i="15"/>
  <c r="CA36" i="3"/>
  <c r="CA55" i="3" s="1"/>
  <c r="BE55" i="15"/>
  <c r="CA41" i="3"/>
  <c r="CA60" i="3" s="1"/>
  <c r="BE60" i="15"/>
  <c r="BZ53" i="3"/>
  <c r="BZ70" i="3"/>
  <c r="CA46" i="3"/>
  <c r="CA65" i="3" s="1"/>
  <c r="BE65" i="15"/>
  <c r="CA53" i="3"/>
  <c r="BF47" i="15"/>
  <c r="BF40" i="15"/>
  <c r="BF48" i="15"/>
  <c r="DG46" i="15"/>
  <c r="DG45" i="15"/>
  <c r="BF45" i="15"/>
  <c r="DG41" i="15"/>
  <c r="DG50" i="15"/>
  <c r="DG49" i="15"/>
  <c r="DG34" i="15"/>
  <c r="DG35" i="15"/>
  <c r="BF43" i="15"/>
  <c r="DG37" i="15"/>
  <c r="DG47" i="15"/>
  <c r="BE31" i="18"/>
  <c r="BE30" i="15"/>
  <c r="DF31" i="18"/>
  <c r="DF30" i="15"/>
  <c r="DF31" i="15" s="1"/>
  <c r="DG48" i="15"/>
  <c r="BF46" i="15"/>
  <c r="DG43" i="15"/>
  <c r="BF35" i="15"/>
  <c r="BF49" i="15"/>
  <c r="DF70" i="15"/>
  <c r="BE70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H51" i="18"/>
  <c r="DH50" i="18"/>
  <c r="DH50" i="15" s="1"/>
  <c r="DH49" i="18"/>
  <c r="DH48" i="18"/>
  <c r="DH46" i="18"/>
  <c r="DH47" i="18"/>
  <c r="DH45" i="18"/>
  <c r="DH44" i="18"/>
  <c r="DH44" i="15" s="1"/>
  <c r="DH40" i="18"/>
  <c r="DH43" i="18"/>
  <c r="DH42" i="18"/>
  <c r="DH39" i="18"/>
  <c r="DH38" i="18"/>
  <c r="DH37" i="18"/>
  <c r="DH41" i="18"/>
  <c r="DH35" i="18"/>
  <c r="DH34" i="18"/>
  <c r="DH36" i="18"/>
  <c r="DH36" i="15" s="1"/>
  <c r="BG51" i="18"/>
  <c r="BG49" i="18"/>
  <c r="BG50" i="18"/>
  <c r="BG48" i="18"/>
  <c r="BG47" i="18"/>
  <c r="BG45" i="18"/>
  <c r="BG46" i="18"/>
  <c r="BG44" i="18"/>
  <c r="BG44" i="15" s="1"/>
  <c r="BG42" i="18"/>
  <c r="BG43" i="18"/>
  <c r="BG41" i="18"/>
  <c r="BG41" i="15" s="1"/>
  <c r="BG39" i="18"/>
  <c r="BG37" i="18"/>
  <c r="BG40" i="18"/>
  <c r="BG40" i="15" s="1"/>
  <c r="BG38" i="18"/>
  <c r="BG34" i="18"/>
  <c r="BG36" i="18"/>
  <c r="BH33" i="18"/>
  <c r="BG35" i="18"/>
  <c r="BF30" i="12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37" i="3" l="1"/>
  <c r="CB56" i="3" s="1"/>
  <c r="CB36" i="3"/>
  <c r="CB55" i="3" s="1"/>
  <c r="BF53" i="15"/>
  <c r="BF57" i="15"/>
  <c r="BF58" i="15"/>
  <c r="BF63" i="15"/>
  <c r="CB35" i="3"/>
  <c r="CB54" i="3" s="1"/>
  <c r="BF54" i="15"/>
  <c r="BG43" i="15"/>
  <c r="BG49" i="15"/>
  <c r="DH48" i="15"/>
  <c r="CA70" i="3"/>
  <c r="CB45" i="3"/>
  <c r="CB64" i="3" s="1"/>
  <c r="BF64" i="15"/>
  <c r="DH42" i="15"/>
  <c r="CB46" i="3"/>
  <c r="CB65" i="3" s="1"/>
  <c r="BF65" i="15"/>
  <c r="CB43" i="3"/>
  <c r="CB62" i="3" s="1"/>
  <c r="BF62" i="15"/>
  <c r="CC44" i="3"/>
  <c r="CC63" i="3" s="1"/>
  <c r="BG63" i="15"/>
  <c r="CB48" i="3"/>
  <c r="CB67" i="3" s="1"/>
  <c r="BF67" i="15"/>
  <c r="CC41" i="3"/>
  <c r="CC60" i="3" s="1"/>
  <c r="BG60" i="15"/>
  <c r="DH40" i="15"/>
  <c r="CB40" i="3"/>
  <c r="CB59" i="3" s="1"/>
  <c r="BF59" i="15"/>
  <c r="CC40" i="3"/>
  <c r="CC59" i="3" s="1"/>
  <c r="BG59" i="15"/>
  <c r="CB47" i="3"/>
  <c r="CB66" i="3" s="1"/>
  <c r="BF66" i="15"/>
  <c r="DH41" i="15"/>
  <c r="BE31" i="15"/>
  <c r="BZ30" i="3"/>
  <c r="BZ31" i="3" s="1"/>
  <c r="BG48" i="15"/>
  <c r="CB49" i="3"/>
  <c r="CB68" i="3" s="1"/>
  <c r="BF68" i="15"/>
  <c r="CB53" i="3"/>
  <c r="DH34" i="15"/>
  <c r="BG47" i="15"/>
  <c r="DH45" i="15"/>
  <c r="DH47" i="15"/>
  <c r="BG42" i="15"/>
  <c r="DH43" i="15"/>
  <c r="DH49" i="15"/>
  <c r="BG37" i="15"/>
  <c r="BG34" i="15"/>
  <c r="BG45" i="15"/>
  <c r="BG39" i="15"/>
  <c r="DH37" i="15"/>
  <c r="BG35" i="15"/>
  <c r="BG50" i="15"/>
  <c r="DH46" i="15"/>
  <c r="BG38" i="15"/>
  <c r="BG46" i="15"/>
  <c r="DH35" i="15"/>
  <c r="DH38" i="15"/>
  <c r="DH39" i="15"/>
  <c r="BG36" i="15"/>
  <c r="DG31" i="18"/>
  <c r="DG30" i="15"/>
  <c r="DG31" i="15" s="1"/>
  <c r="BF31" i="18"/>
  <c r="BF30" i="15"/>
  <c r="BF70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G30" i="20"/>
  <c r="BG31" i="20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0" i="18"/>
  <c r="DH30" i="18"/>
  <c r="BH51" i="18"/>
  <c r="DI51" i="18" s="1"/>
  <c r="BH50" i="18"/>
  <c r="BH49" i="18"/>
  <c r="BH48" i="18"/>
  <c r="BH46" i="18"/>
  <c r="BH47" i="18"/>
  <c r="BH45" i="18"/>
  <c r="BH44" i="18"/>
  <c r="BH42" i="18"/>
  <c r="BH43" i="18"/>
  <c r="BH40" i="18"/>
  <c r="BH41" i="18"/>
  <c r="BH35" i="18"/>
  <c r="BH38" i="18"/>
  <c r="BH36" i="18"/>
  <c r="BH34" i="18"/>
  <c r="BH39" i="18"/>
  <c r="BH37" i="18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DH30" i="15" l="1"/>
  <c r="DH31" i="15" s="1"/>
  <c r="CC36" i="3"/>
  <c r="CC55" i="3" s="1"/>
  <c r="BG55" i="15"/>
  <c r="CC35" i="3"/>
  <c r="CC54" i="3" s="1"/>
  <c r="BG54" i="15"/>
  <c r="CC42" i="3"/>
  <c r="CC61" i="3" s="1"/>
  <c r="BG61" i="15"/>
  <c r="CC49" i="3"/>
  <c r="CC68" i="3" s="1"/>
  <c r="BG68" i="15"/>
  <c r="CC39" i="3"/>
  <c r="CC58" i="3" s="1"/>
  <c r="BG58" i="15"/>
  <c r="CC48" i="3"/>
  <c r="CC67" i="3" s="1"/>
  <c r="BG67" i="15"/>
  <c r="CC43" i="3"/>
  <c r="CC62" i="3" s="1"/>
  <c r="BG62" i="15"/>
  <c r="CC45" i="3"/>
  <c r="CC64" i="3" s="1"/>
  <c r="BG64" i="15"/>
  <c r="CC47" i="3"/>
  <c r="CC66" i="3" s="1"/>
  <c r="BG66" i="15"/>
  <c r="BF31" i="15"/>
  <c r="CA30" i="3"/>
  <c r="CA31" i="3" s="1"/>
  <c r="CC46" i="3"/>
  <c r="CC65" i="3" s="1"/>
  <c r="BG65" i="15"/>
  <c r="CC34" i="3"/>
  <c r="BG53" i="15"/>
  <c r="CC38" i="3"/>
  <c r="CC57" i="3" s="1"/>
  <c r="BG57" i="15"/>
  <c r="CC37" i="3"/>
  <c r="CC56" i="3" s="1"/>
  <c r="BG56" i="15"/>
  <c r="CB70" i="3"/>
  <c r="CC50" i="3"/>
  <c r="CC69" i="3" s="1"/>
  <c r="BG69" i="15"/>
  <c r="BH34" i="15"/>
  <c r="P34" i="3" s="1"/>
  <c r="DI44" i="18"/>
  <c r="BH44" i="15"/>
  <c r="DI36" i="18"/>
  <c r="BH36" i="15"/>
  <c r="P36" i="3" s="1"/>
  <c r="P55" i="3" s="1"/>
  <c r="DI45" i="18"/>
  <c r="BH45" i="15"/>
  <c r="P45" i="3" s="1"/>
  <c r="P64" i="3" s="1"/>
  <c r="BG31" i="18"/>
  <c r="BG30" i="15"/>
  <c r="DI38" i="18"/>
  <c r="BH38" i="15"/>
  <c r="P38" i="3" s="1"/>
  <c r="P57" i="3" s="1"/>
  <c r="DI47" i="18"/>
  <c r="BH47" i="15"/>
  <c r="P47" i="3" s="1"/>
  <c r="P66" i="3" s="1"/>
  <c r="DI35" i="18"/>
  <c r="BH35" i="15"/>
  <c r="P35" i="3" s="1"/>
  <c r="P54" i="3" s="1"/>
  <c r="DI46" i="18"/>
  <c r="BH46" i="15"/>
  <c r="P46" i="3" s="1"/>
  <c r="P65" i="3" s="1"/>
  <c r="DI41" i="18"/>
  <c r="BH41" i="15"/>
  <c r="DI48" i="18"/>
  <c r="BH48" i="15"/>
  <c r="P48" i="3" s="1"/>
  <c r="P67" i="3" s="1"/>
  <c r="DI40" i="18"/>
  <c r="BH40" i="15"/>
  <c r="DI49" i="18"/>
  <c r="BH49" i="15"/>
  <c r="DI37" i="18"/>
  <c r="BH37" i="15"/>
  <c r="P37" i="3" s="1"/>
  <c r="P56" i="3" s="1"/>
  <c r="DI43" i="18"/>
  <c r="BH43" i="15"/>
  <c r="P43" i="3" s="1"/>
  <c r="P62" i="3" s="1"/>
  <c r="DI50" i="18"/>
  <c r="BH50" i="15"/>
  <c r="DI39" i="18"/>
  <c r="BH39" i="15"/>
  <c r="DI42" i="18"/>
  <c r="BH42" i="15"/>
  <c r="BH30" i="19"/>
  <c r="BH31" i="19" s="1"/>
  <c r="DI42" i="12"/>
  <c r="DI34" i="19"/>
  <c r="DI36" i="12"/>
  <c r="DI38" i="12"/>
  <c r="DI46" i="12"/>
  <c r="DI46" i="15" s="1"/>
  <c r="DI65" i="15" s="1"/>
  <c r="BH30" i="20"/>
  <c r="BH31" i="20" s="1"/>
  <c r="DI34" i="20"/>
  <c r="DH31" i="20"/>
  <c r="DI36" i="15"/>
  <c r="DI55" i="15" s="1"/>
  <c r="BH30" i="18"/>
  <c r="AB31" i="3"/>
  <c r="DI34" i="18"/>
  <c r="DH31" i="18"/>
  <c r="DI37" i="12"/>
  <c r="DI40" i="12"/>
  <c r="DI47" i="12"/>
  <c r="DI35" i="12"/>
  <c r="BG70" i="15"/>
  <c r="BG31" i="12"/>
  <c r="BH30" i="12"/>
  <c r="DI45" i="12"/>
  <c r="DI43" i="12"/>
  <c r="DI50" i="12"/>
  <c r="DI34" i="12"/>
  <c r="P53" i="3" l="1"/>
  <c r="CD42" i="3"/>
  <c r="CD61" i="3" s="1"/>
  <c r="BH61" i="15"/>
  <c r="CD44" i="3"/>
  <c r="CD63" i="3" s="1"/>
  <c r="BH63" i="15"/>
  <c r="P44" i="3"/>
  <c r="P63" i="3" s="1"/>
  <c r="CD39" i="3"/>
  <c r="CD58" i="3" s="1"/>
  <c r="BH58" i="15"/>
  <c r="CD49" i="3"/>
  <c r="CD68" i="3" s="1"/>
  <c r="BH68" i="15"/>
  <c r="CD46" i="3"/>
  <c r="CD65" i="3" s="1"/>
  <c r="BH65" i="15"/>
  <c r="BG31" i="15"/>
  <c r="CB30" i="3"/>
  <c r="CB31" i="3" s="1"/>
  <c r="CD34" i="3"/>
  <c r="BH53" i="15"/>
  <c r="CD41" i="3"/>
  <c r="CD60" i="3" s="1"/>
  <c r="BH60" i="15"/>
  <c r="P41" i="3"/>
  <c r="P60" i="3" s="1"/>
  <c r="DI38" i="15"/>
  <c r="DI57" i="15" s="1"/>
  <c r="CC70" i="3"/>
  <c r="CC53" i="3"/>
  <c r="P39" i="3"/>
  <c r="P58" i="3" s="1"/>
  <c r="CD37" i="3"/>
  <c r="CD56" i="3" s="1"/>
  <c r="BH56" i="15"/>
  <c r="CD50" i="3"/>
  <c r="CD69" i="3" s="1"/>
  <c r="BH69" i="15"/>
  <c r="CD40" i="3"/>
  <c r="CD59" i="3" s="1"/>
  <c r="BH59" i="15"/>
  <c r="P40" i="3"/>
  <c r="P59" i="3" s="1"/>
  <c r="CD35" i="3"/>
  <c r="CD54" i="3" s="1"/>
  <c r="BH54" i="15"/>
  <c r="CD45" i="3"/>
  <c r="CD64" i="3" s="1"/>
  <c r="BH64" i="15"/>
  <c r="P49" i="3"/>
  <c r="P68" i="3" s="1"/>
  <c r="P50" i="3"/>
  <c r="P69" i="3" s="1"/>
  <c r="CD43" i="3"/>
  <c r="CD62" i="3" s="1"/>
  <c r="BH62" i="15"/>
  <c r="CD48" i="3"/>
  <c r="CD67" i="3" s="1"/>
  <c r="BH67" i="15"/>
  <c r="CD47" i="3"/>
  <c r="CD66" i="3" s="1"/>
  <c r="BH66" i="15"/>
  <c r="CD36" i="3"/>
  <c r="CD55" i="3" s="1"/>
  <c r="BH55" i="15"/>
  <c r="CD38" i="3"/>
  <c r="CD57" i="3" s="1"/>
  <c r="BH57" i="15"/>
  <c r="P42" i="3"/>
  <c r="P61" i="3" s="1"/>
  <c r="DI35" i="15"/>
  <c r="DI54" i="15" s="1"/>
  <c r="DI45" i="15"/>
  <c r="DI64" i="15" s="1"/>
  <c r="BH31" i="18"/>
  <c r="BH30" i="15"/>
  <c r="CD30" i="3" s="1"/>
  <c r="CD31" i="3" s="1"/>
  <c r="DI50" i="15"/>
  <c r="DI69" i="15" s="1"/>
  <c r="DI42" i="15"/>
  <c r="DI61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DI30" i="20"/>
  <c r="DI31" i="20" s="1"/>
  <c r="DI41" i="15"/>
  <c r="DI60" i="15" s="1"/>
  <c r="DI48" i="15"/>
  <c r="DI67" i="15" s="1"/>
  <c r="DH70" i="15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BH31" i="15" l="1"/>
  <c r="CC30" i="3"/>
  <c r="CC31" i="3" s="1"/>
  <c r="P30" i="3"/>
  <c r="P31" i="3" s="1"/>
  <c r="P70" i="3"/>
  <c r="CD53" i="3"/>
  <c r="CD70" i="3"/>
  <c r="DI34" i="15"/>
  <c r="DI53" i="15" s="1"/>
  <c r="DI31" i="12"/>
  <c r="DI70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<sst xmlns="http://schemas.openxmlformats.org/spreadsheetml/2006/main" count="2572" uniqueCount="640">
  <si>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</si>
  <si>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</si>
  <si>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</si>
  <si>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</si>
  <si>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</si>
  <si>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</si>
  <si>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</si>
  <si>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</si>
  <si>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</si>
  <si>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</si>
  <si>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</si>
  <si>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</si>
  <si>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</si>
  <si>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</si>
  <si>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</si>
  <si>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</si>
  <si>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</si>
  <si>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</si>
  <si>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</si>
  <si>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</si>
  <si>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</si>
  <si>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</si>
  <si>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</si>
  <si>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</si>
  <si>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</si>
  <si>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</si>
  <si>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</si>
  <si>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</si>
  <si>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</si>
  <si>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</si>
  <si>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</si>
  <si>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</si>
  <si>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</si>
  <si>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</si>
  <si>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</si>
  <si>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</si>
  <si>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</si>
  <si>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</si>
  <si>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</si>
  <si>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</si>
  <si>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</si>
  <si>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</si>
  <si>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</si>
  <si>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</si>
  <si>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</si>
  <si>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</si>
  <si>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</si>
  <si>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</si>
  <si>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</si>
  <si>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</si>
  <si>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</si>
  <si>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</si>
  <si>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</si>
  <si>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</si>
  <si>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</si>
  <si>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</si>
  <si>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</si>
  <si>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</si>
  <si>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</si>
  <si>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</si>
  <si>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</si>
  <si>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</si>
  <si>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</si>
  <si>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</si>
  <si>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</si>
  <si>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</si>
  <si>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</si>
  <si>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</si>
  <si>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</si>
  <si>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</si>
  <si>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</si>
  <si>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</si>
  <si>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</si>
  <si>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</si>
  <si>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</si>
  <si>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</si>
  <si>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</si>
  <si>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</si>
  <si>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</si>
  <si>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</si>
  <si>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</si>
  <si>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</si>
  <si>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</si>
  <si>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</si>
  <si>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</si>
  <si>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</si>
  <si>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</si>
  <si>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</si>
  <si>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</si>
  <si>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</si>
  <si>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</si>
  <si>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</si>
  <si>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</si>
  <si>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</si>
  <si>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</si>
  <si>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</si>
  <si>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</si>
  <si>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</si>
  <si>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</si>
  <si>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</si>
  <si>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</si>
  <si>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</si>
  <si>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</si>
  <si>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</si>
  <si>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</si>
  <si>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</si>
  <si>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</si>
  <si>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</si>
  <si>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</si>
  <si>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</si>
  <si>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</si>
  <si>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</si>
  <si>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</si>
  <si>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</si>
  <si>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</si>
  <si>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</si>
  <si>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</si>
  <si>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</si>
  <si>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</si>
  <si>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</si>
  <si>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</si>
  <si>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</si>
  <si>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</si>
  <si>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</si>
  <si>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</si>
  <si>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</si>
  <si>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</si>
  <si>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</si>
  <si>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</si>
  <si>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</si>
  <si>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</si>
  <si>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</si>
  <si>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</si>
  <si>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</si>
  <si>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</si>
  <si>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</si>
  <si>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</si>
  <si>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</si>
  <si>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</si>
  <si>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</si>
  <si>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</si>
  <si>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</si>
  <si>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</si>
  <si>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</si>
  <si>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</si>
  <si>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</si>
  <si>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</si>
  <si>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</si>
  <si>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</si>
  <si>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</si>
  <si>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</si>
  <si>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</si>
  <si>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</si>
  <si>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</si>
  <si>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</si>
  <si>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</si>
  <si>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</si>
  <si>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</si>
  <si>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</si>
  <si>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</si>
  <si>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</si>
  <si>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</si>
  <si>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</si>
  <si>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</si>
  <si>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</si>
  <si>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</si>
  <si>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</si>
  <si>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</si>
  <si>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</si>
  <si>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</si>
  <si>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</si>
  <si>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</si>
  <si>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</si>
  <si>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</si>
  <si>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</si>
  <si>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</si>
  <si>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</si>
  <si>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</si>
  <si>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</si>
  <si>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</si>
  <si>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</si>
  <si>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</si>
  <si>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</si>
  <si>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</si>
  <si>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</si>
  <si>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</si>
  <si>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</si>
  <si>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</si>
  <si>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</si>
  <si>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</si>
  <si>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</si>
  <si>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</si>
  <si>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</si>
  <si>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</si>
  <si>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</si>
  <si>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</si>
  <si>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</si>
  <si>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</si>
  <si>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</si>
  <si>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</si>
  <si>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</si>
  <si>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</si>
  <si>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</si>
  <si>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</si>
  <si>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</si>
  <si>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</si>
  <si>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</si>
  <si>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</si>
  <si>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</si>
  <si>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</si>
  <si>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</si>
  <si>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</si>
  <si>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</si>
  <si>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</si>
  <si>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</si>
  <si>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</si>
  <si>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</si>
  <si>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</si>
  <si>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</si>
  <si>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</si>
  <si>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</si>
  <si>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</si>
  <si>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</si>
  <si>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</si>
  <si>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</si>
  <si>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</si>
  <si>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</si>
  <si>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</si>
  <si>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</si>
  <si>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</si>
  <si>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</si>
  <si>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</si>
  <si>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</si>
  <si>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</si>
  <si>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</si>
  <si>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</si>
  <si>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</si>
  <si>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</si>
  <si>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</si>
  <si>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</si>
  <si>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</si>
  <si>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</si>
  <si>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</si>
  <si>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</si>
  <si>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</si>
  <si>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</si>
  <si>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</si>
  <si>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</si>
  <si>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</si>
  <si>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</si>
  <si>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</si>
  <si>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</si>
  <si>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</si>
  <si>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</si>
  <si>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</si>
  <si>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</si>
  <si>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</si>
  <si>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</si>
  <si>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</si>
  <si>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</si>
  <si>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</si>
  <si>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</si>
  <si>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</si>
  <si>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</si>
  <si>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</si>
  <si>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</si>
  <si>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</si>
  <si>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</si>
  <si>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</si>
  <si>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</si>
  <si>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</si>
  <si>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</si>
  <si>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</si>
  <si>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</si>
  <si>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</si>
  <si>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</si>
  <si>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</si>
  <si>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</si>
  <si>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</si>
  <si>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</si>
  <si>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</si>
  <si>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</si>
  <si>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</si>
  <si>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</si>
  <si>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</si>
  <si>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</si>
  <si>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</si>
  <si>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</si>
  <si>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</si>
  <si>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</si>
  <si>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</si>
  <si>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</si>
  <si>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</si>
  <si>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</si>
  <si>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</si>
  <si>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</si>
  <si>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</si>
  <si>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</si>
  <si>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</si>
  <si>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</si>
  <si>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</si>
  <si>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</si>
  <si>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</si>
  <si>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</si>
  <si>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</si>
  <si>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</si>
  <si>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</si>
  <si>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</si>
  <si>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</si>
  <si>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</si>
  <si>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</si>
  <si>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</si>
  <si>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</si>
  <si>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</si>
  <si>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</si>
  <si>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</si>
  <si>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</si>
  <si>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</si>
  <si>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</si>
  <si>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</si>
  <si>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</si>
  <si>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</si>
  <si>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</si>
  <si>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</si>
  <si>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</si>
  <si>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</si>
  <si>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</si>
  <si>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</si>
  <si>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</si>
  <si>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</si>
  <si>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</si>
  <si>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</si>
  <si>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</si>
  <si>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</si>
  <si>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</si>
  <si>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</si>
  <si>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</si>
  <si>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</si>
  <si>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</si>
  <si>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</si>
  <si>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</si>
  <si>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</si>
  <si>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</si>
  <si>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</si>
  <si>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</si>
  <si>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</si>
  <si>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</si>
  <si>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</si>
  <si>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</si>
  <si>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</si>
  <si>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</si>
  <si>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</si>
  <si>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</si>
  <si>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</si>
  <si>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</si>
  <si>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</si>
  <si>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</si>
  <si>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</si>
  <si>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</si>
  <si>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</si>
  <si>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</si>
  <si>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</si>
  <si>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</si>
  <si>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</si>
  <si>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</si>
  <si>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</si>
  <si>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</si>
  <si>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</si>
  <si>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</si>
  <si>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</si>
  <si>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</si>
  <si>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</si>
  <si>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</si>
  <si>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</si>
  <si>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</si>
  <si>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</si>
  <si>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</si>
  <si>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</si>
  <si>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</si>
  <si>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</si>
  <si>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</si>
  <si>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</si>
  <si>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</si>
  <si>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</si>
  <si>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</si>
  <si>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</si>
  <si>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</si>
  <si>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</si>
  <si>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</si>
  <si>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</si>
  <si>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</si>
  <si>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</si>
  <si>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</si>
  <si>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</si>
  <si>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</si>
  <si>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</si>
  <si>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</si>
  <si>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</si>
  <si>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</si>
  <si>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</si>
  <si>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</si>
  <si>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</si>
  <si>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</si>
  <si>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</si>
  <si>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</si>
  <si>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</si>
  <si>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</si>
  <si>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</si>
  <si>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</si>
  <si>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</si>
  <si>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</si>
  <si>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</si>
  <si>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</si>
  <si>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</si>
  <si>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</si>
  <si>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</si>
  <si>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</si>
  <si>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</si>
  <si>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</si>
  <si>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</si>
  <si>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</si>
  <si>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</si>
  <si>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</si>
  <si>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</si>
  <si>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</si>
  <si>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</si>
  <si>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</si>
  <si>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</si>
  <si>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</si>
  <si>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</si>
  <si>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</si>
  <si>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</si>
  <si>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</si>
  <si>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</si>
  <si>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</si>
  <si>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</si>
  <si>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</si>
  <si>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</si>
  <si>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</si>
  <si>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</si>
  <si>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</si>
  <si>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</si>
  <si>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</si>
  <si>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</si>
  <si>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</si>
  <si>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</si>
  <si>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</si>
  <si>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</si>
  <si>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</si>
  <si>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</si>
  <si>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</si>
  <si>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</si>
  <si>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</si>
  <si>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</si>
  <si>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</si>
  <si>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</si>
  <si>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</si>
  <si>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</si>
  <si>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</si>
  <si>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</si>
  <si>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</si>
  <si>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</si>
  <si>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</si>
  <si>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</si>
  <si>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</si>
  <si>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</si>
  <si>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</si>
  <si>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</si>
  <si>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</si>
  <si>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</si>
  <si>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</si>
  <si>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</si>
  <si>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</si>
  <si>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</si>
  <si>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</si>
  <si>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</si>
  <si>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</si>
  <si>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</si>
  <si>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</si>
  <si>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</si>
  <si>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</si>
  <si>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</si>
  <si>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</si>
  <si>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</si>
  <si>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</si>
  <si>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</si>
  <si>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</si>
  <si>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</si>
  <si>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</si>
  <si>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</si>
  <si>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</si>
  <si>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</si>
  <si>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</si>
  <si>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</si>
  <si>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</si>
  <si>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</si>
  <si>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</si>
  <si>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</si>
  <si>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</si>
  <si>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</si>
  <si>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</si>
  <si>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</si>
  <si>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</si>
  <si>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</si>
  <si>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</si>
  <si>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</si>
  <si>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</si>
  <si>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</si>
  <si>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</si>
  <si>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</si>
  <si>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</si>
  <si>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</si>
  <si>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</si>
  <si>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</si>
  <si>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</si>
  <si>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</si>
  <si>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</si>
  <si>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</si>
  <si>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</si>
  <si>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</si>
  <si>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</si>
  <si>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</si>
  <si>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</si>
  <si>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</si>
  <si>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</si>
  <si>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</si>
  <si>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</si>
  <si>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</si>
  <si>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</si>
  <si>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</si>
  <si>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</si>
  <si>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</si>
  <si>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</si>
  <si>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</si>
  <si>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</si>
  <si>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</si>
  <si>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</si>
  <si>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</si>
  <si>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</si>
  <si>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</si>
  <si>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</si>
  <si>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</si>
  <si>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</si>
  <si>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</si>
  <si>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</si>
  <si>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</si>
  <si>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</si>
  <si>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</si>
  <si>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</si>
  <si>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</si>
  <si>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</si>
  <si>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</si>
  <si>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</si>
  <si>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</si>
  <si>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</si>
  <si>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</si>
  <si>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</si>
  <si>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</si>
  <si>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</si>
  <si>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</si>
  <si>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</si>
  <si>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</si>
  <si>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</si>
  <si>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</si>
  <si>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</si>
  <si>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</si>
  <si>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</si>
  <si>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</si>
  <si>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</si>
  <si>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</si>
  <si>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</si>
  <si>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</si>
  <si>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</si>
  <si>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Jan20</t>
  </si>
  <si>
    <t>Target</t>
  </si>
  <si>
    <t>75NX</t>
  </si>
  <si>
    <t>YDAS075DND01</t>
  </si>
  <si>
    <t>A5016527*</t>
  </si>
  <si>
    <t>YDAS085DNU01</t>
  </si>
  <si>
    <t>75NXB</t>
  </si>
  <si>
    <t>A5016588*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</si>
  <si>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</si>
  <si>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</si>
  <si>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</si>
  <si>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</si>
  <si>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</si>
  <si>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</si>
  <si>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</si>
  <si>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</si>
  <si>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</si>
  <si>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</si>
  <si>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</si>
  <si>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</si>
  <si>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</si>
  <si>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</si>
  <si>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</si>
  <si>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</si>
  <si>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</si>
  <si>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</si>
  <si>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</si>
  <si>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</si>
  <si>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</si>
  <si>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</si>
  <si>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</si>
  <si>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</si>
  <si>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</si>
  <si>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</si>
  <si>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</si>
  <si>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</si>
  <si>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</si>
  <si>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</si>
  <si>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</si>
  <si>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</si>
  <si>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</si>
  <si>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</si>
  <si>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</si>
  <si>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</si>
  <si>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</si>
  <si>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</si>
  <si>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</si>
  <si>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</si>
  <si>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</si>
  <si>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</si>
  <si>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</si>
  <si>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</si>
  <si>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</si>
  <si>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</si>
  <si>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</si>
  <si>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</si>
  <si>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</si>
  <si>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</si>
  <si>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</si>
  <si>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</si>
  <si>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75NXB CSOT</t>
  </si>
  <si>
    <t>FY_mod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</si>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</sst>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49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1" fontId="19" fillId="18" borderId="48" xfId="9" applyNumberFormat="1" applyFont="1" applyFill="1" applyBorder="1" applyAlignment="1">
      <alignment horizontal="center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0" fontId="48" fillId="42" borderId="2" xfId="0" applyFont="1" applyFill="1" applyBorder="1" applyAlignment="1">
      <alignment horizontal="center" vertical="center" wrapText="1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0" fontId="48" fillId="0" borderId="2" xfId="0" applyFont="1" applyBorder="1" applyAlignment="1" applyProtection="1">
      <alignment horizontal="left" vertical="center" wrapText="1"/>
      <protection locked="0"/>
    </xf>
    <xf numFmtId="1" fontId="19" fillId="18" borderId="68" xfId="9" applyNumberFormat="1" applyFont="1" applyFill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" fontId="19" fillId="0" borderId="42" xfId="9" applyNumberFormat="1" applyFont="1" applyFill="1" applyBorder="1" applyAlignment="1">
      <alignment horizontal="center"/>
    </xf>
    <xf numFmtId="1" fontId="19" fillId="0" borderId="66" xfId="9" applyNumberFormat="1" applyFont="1" applyFill="1" applyBorder="1" applyAlignment="1">
      <alignment horizontal="center"/>
    </xf>
    <xf numFmtId="1" fontId="19" fillId="0" borderId="48" xfId="9" applyNumberFormat="1" applyFont="1" applyFill="1" applyBorder="1" applyAlignment="1">
      <alignment horizontal="center"/>
    </xf>
    <xf numFmtId="0" fontId="0" fillId="0" borderId="0" xfId="0" applyFill="1"/>
    <xf numFmtId="170" fontId="19" fillId="0" borderId="36" xfId="9" applyNumberFormat="1" applyFont="1" applyFill="1" applyBorder="1" applyAlignment="1"/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1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75NX/B</a:t>
            </a:r>
            <a:r>
              <a:rPr lang="en-US" altLang="en-US" sz="1800" baseline="0"/>
              <a:t> CSOT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15817317098684475"/>
          <c:y val="5.14843011560861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Classify)'!$D$53:$DK$53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Classify)'!$D$54:$DK$54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Classify)'!$D$55:$DK$55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Classify)'!$D$56:$DK$56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Classify)'!$D$57:$DK$57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Classify)'!$D$58:$DK$58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Classify)'!$D$59:$DK$59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Classify)'!$D$60:$DK$60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Classify)'!$D$61:$DK$61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Classify)'!$D$62:$DK$62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Classify)'!$D$63:$DK$63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Classify)'!$D$64:$DK$64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Classify)'!$D$66:$DK$66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Classify)'!$D$67:$DK$67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Classify)'!$D$68:$DK$68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Classify)'!$D$69:$DK$69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Classify)'!$E$65:$DK$65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Classify)'!$E$71:$DK$71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Classify)'!$E$31:$DK$31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35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392105464266901E-2"/>
          <c:y val="0.87402713705145396"/>
          <c:w val="0.95613973983803613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 CSOT'!$C$53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'75NX CSOT'!$C$54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'75NX CSOT'!$C$55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'75NX CSOT'!$C$56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'75NX CSOT'!$C$57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'75NX CSOT'!$C$58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'75NX CSOT'!$C$59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'75NX CSOT'!$C$60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'75NX CSOT'!$C$61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'75NX CSOT'!$C$62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'75NX CSOT'!$C$64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'75NX CSOT'!$C$65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'75NX CSOT'!$C$67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'75NX CSOT'!$C$63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'75NX CSOT'!$C$68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'75NX CSOT'!$C$69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'75NXB CSOT'!$C$53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E-41A2-A7F6-F54DB1C95D1F}"/>
            </c:ext>
          </c:extLst>
        </c:ser>
        <c:ser>
          <c:idx val="1"/>
          <c:order val="1"/>
          <c:tx>
            <c:strRef>
              <c:f>'75NXB CSOT'!$C$54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FE-41A2-A7F6-F54DB1C95D1F}"/>
            </c:ext>
          </c:extLst>
        </c:ser>
        <c:ser>
          <c:idx val="2"/>
          <c:order val="2"/>
          <c:tx>
            <c:strRef>
              <c:f>'75NX CSOT'!$C$55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 CSOT'!$D$55:$DI$55</c:f>
            </c:numRef>
          </c:val>
          <c:extLst>
            <c:ext xmlns:c16="http://schemas.microsoft.com/office/drawing/2014/chart" uri="{C3380CC4-5D6E-409C-BE32-E72D297353CC}">
              <c16:uniqueId val="{00000002-F8FE-41A2-A7F6-F54DB1C95D1F}"/>
            </c:ext>
          </c:extLst>
        </c:ser>
        <c:ser>
          <c:idx val="3"/>
          <c:order val="3"/>
          <c:tx>
            <c:strRef>
              <c:f>'75NXB CSOT'!$C$56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FE-41A2-A7F6-F54DB1C95D1F}"/>
            </c:ext>
          </c:extLst>
        </c:ser>
        <c:ser>
          <c:idx val="4"/>
          <c:order val="4"/>
          <c:tx>
            <c:strRef>
              <c:f>'75NXB CSOT'!$C$57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F8FE-41A2-A7F6-F54DB1C95D1F}"/>
              </c:ext>
            </c:extLst>
          </c:dPt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FE-41A2-A7F6-F54DB1C95D1F}"/>
            </c:ext>
          </c:extLst>
        </c:ser>
        <c:ser>
          <c:idx val="5"/>
          <c:order val="5"/>
          <c:tx>
            <c:strRef>
              <c:f>'75NXB CSOT'!$C$58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FE-41A2-A7F6-F54DB1C95D1F}"/>
            </c:ext>
          </c:extLst>
        </c:ser>
        <c:ser>
          <c:idx val="6"/>
          <c:order val="6"/>
          <c:tx>
            <c:strRef>
              <c:f>'75NXB CSOT'!$C$59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FE-41A2-A7F6-F54DB1C95D1F}"/>
            </c:ext>
          </c:extLst>
        </c:ser>
        <c:ser>
          <c:idx val="7"/>
          <c:order val="7"/>
          <c:tx>
            <c:strRef>
              <c:f>'75NXB CSOT'!$C$60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FE-41A2-A7F6-F54DB1C95D1F}"/>
            </c:ext>
          </c:extLst>
        </c:ser>
        <c:ser>
          <c:idx val="8"/>
          <c:order val="8"/>
          <c:tx>
            <c:strRef>
              <c:f>'75NXB CSOT'!$C$61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FE-41A2-A7F6-F54DB1C95D1F}"/>
            </c:ext>
          </c:extLst>
        </c:ser>
        <c:ser>
          <c:idx val="9"/>
          <c:order val="9"/>
          <c:tx>
            <c:strRef>
              <c:f>'75NXB CSOT'!$C$62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FE-41A2-A7F6-F54DB1C95D1F}"/>
            </c:ext>
          </c:extLst>
        </c:ser>
        <c:ser>
          <c:idx val="10"/>
          <c:order val="11"/>
          <c:tx>
            <c:strRef>
              <c:f>'75NXB CSOT'!$C$64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FE-41A2-A7F6-F54DB1C95D1F}"/>
            </c:ext>
          </c:extLst>
        </c:ser>
        <c:ser>
          <c:idx val="11"/>
          <c:order val="12"/>
          <c:tx>
            <c:strRef>
              <c:f>'75NXB CSOT'!$C$65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FE-41A2-A7F6-F54DB1C95D1F}"/>
            </c:ext>
          </c:extLst>
        </c:ser>
        <c:ser>
          <c:idx val="12"/>
          <c:order val="13"/>
          <c:tx>
            <c:strRef>
              <c:f>'75NXB CSOT'!$C$67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FE-41A2-A7F6-F54DB1C95D1F}"/>
            </c:ext>
          </c:extLst>
        </c:ser>
        <c:ser>
          <c:idx val="16"/>
          <c:order val="10"/>
          <c:tx>
            <c:strRef>
              <c:f>'75NXB CSOT'!$C$63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FE-41A2-A7F6-F54DB1C95D1F}"/>
            </c:ext>
          </c:extLst>
        </c:ser>
        <c:ser>
          <c:idx val="13"/>
          <c:order val="14"/>
          <c:tx>
            <c:strRef>
              <c:f>'75NXB CSOT'!$C$68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FE-41A2-A7F6-F54DB1C95D1F}"/>
            </c:ext>
          </c:extLst>
        </c:ser>
        <c:ser>
          <c:idx val="14"/>
          <c:order val="15"/>
          <c:tx>
            <c:strRef>
              <c:f>'75NXB CSOT'!$C$69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'75NXB CSOT'!$D$28:$DI$28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 CSOT'!$D$69:$DI$69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FE-41A2-A7F6-F54DB1C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115</xdr:col>
      <xdr:colOff>68036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F1DD6-0B7A-47E8-8065-E802E848A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sqref="A1:XFD1048576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39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9" style="297" customWidth="1"/>
    <col min="23" max="23" width="14.1796875" style="297" customWidth="1"/>
    <col min="24" max="24" width="48.26953125" style="366" customWidth="1"/>
    <col min="25" max="25" width="9.1796875" style="297" bestFit="1" customWidth="1"/>
    <col min="26" max="26" width="7.1796875" style="297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1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484</v>
      </c>
      <c r="I1" s="285" t="s">
        <v>232</v>
      </c>
      <c r="J1" s="287" t="s">
        <v>233</v>
      </c>
      <c r="K1" s="288" t="s">
        <v>234</v>
      </c>
      <c r="L1" s="287" t="s">
        <v>485</v>
      </c>
      <c r="M1" s="289" t="s">
        <v>486</v>
      </c>
      <c r="N1" s="285" t="s">
        <v>235</v>
      </c>
      <c r="O1" s="285" t="s">
        <v>236</v>
      </c>
      <c r="P1" s="290" t="s">
        <v>482</v>
      </c>
      <c r="Q1" s="291" t="s">
        <v>483</v>
      </c>
      <c r="R1" s="285" t="s">
        <v>237</v>
      </c>
      <c r="S1" s="285" t="s">
        <v>238</v>
      </c>
      <c r="T1" s="292" t="s">
        <v>1</v>
      </c>
      <c r="U1" s="285" t="s">
        <v>634</v>
      </c>
      <c r="V1" s="287" t="s">
        <v>487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488</v>
      </c>
      <c r="AB1" s="294" t="s">
        <v>244</v>
      </c>
      <c r="AC1" s="295" t="s">
        <v>489</v>
      </c>
      <c r="AD1" s="250" t="s">
        <v>490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491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345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 t="e">
        <f>VLOOKUP(F2,'Fail list'!Q:R,2,FALSE)</f>
        <v>#N/A</v>
      </c>
      <c r="C2" s="299" t="e">
        <f>VLOOKUP(E2,'Fail list'!Q:R,2,FALSE)</f>
        <v>#N/A</v>
      </c>
      <c r="D2" s="299" t="str">
        <f>IF(LEFT(I2,1)="L","Inprocess",IF(LEFT(I2,3)="IQC","Inprocess",IF(LEFT(I2,2)="QA","QA",IF(LEFT(I2,3)="TV","TV",""))))</f>
        <v/>
      </c>
      <c r="E2" s="300"/>
      <c r="F2" s="300"/>
      <c r="G2" s="301"/>
      <c r="H2" s="302"/>
      <c r="I2" s="302"/>
      <c r="J2" s="249"/>
      <c r="K2" s="303" t="e">
        <f>VLOOKUP(J2,AY:BA,2,0)</f>
        <v>#N/A</v>
      </c>
      <c r="L2" s="249"/>
      <c r="M2" s="304"/>
      <c r="N2" s="303" t="e">
        <f>VLOOKUP(K2,AZ:BB,2,0)</f>
        <v>#N/A</v>
      </c>
      <c r="O2" s="303" t="e">
        <f>VLOOKUP(K2,AZ:BB,3,0)</f>
        <v>#N/A</v>
      </c>
      <c r="P2" s="249"/>
      <c r="Q2" s="249"/>
      <c r="R2" s="301"/>
      <c r="S2" s="301"/>
      <c r="T2" s="305" t="str">
        <f>IF(S2="","-",VLOOKUP(S2,'Fail list'!$A$5:$B$220,2,FALSE))</f>
        <v>-</v>
      </c>
      <c r="U2" s="249"/>
      <c r="V2" s="249"/>
      <c r="W2" s="362"/>
      <c r="X2" s="362"/>
      <c r="Y2" s="306"/>
      <c r="Z2" s="249"/>
      <c r="AA2" s="249"/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279</v>
      </c>
      <c r="AS2" s="255" t="s">
        <v>279</v>
      </c>
      <c r="AT2" s="255" t="s">
        <v>279</v>
      </c>
      <c r="AU2" s="256" t="s">
        <v>269</v>
      </c>
      <c r="AV2" s="255" t="s">
        <v>270</v>
      </c>
      <c r="AW2" s="255" t="s">
        <v>279</v>
      </c>
      <c r="AX2" s="255" t="s">
        <v>269</v>
      </c>
      <c r="AY2" s="255" t="s">
        <v>575</v>
      </c>
      <c r="AZ2" s="249" t="s">
        <v>576</v>
      </c>
      <c r="BA2" s="249" t="s">
        <v>577</v>
      </c>
      <c r="BB2" s="255" t="s">
        <v>279</v>
      </c>
      <c r="BC2" s="257" t="s">
        <v>356</v>
      </c>
      <c r="BD2" s="249" t="s">
        <v>447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 t="e">
        <f>VLOOKUP(F3,'Fail list'!Q:R,2,FALSE)</f>
        <v>#N/A</v>
      </c>
      <c r="C3" s="299" t="e">
        <f>VLOOKUP(E3,'Fail list'!Q:R,2,FALSE)</f>
        <v>#N/A</v>
      </c>
      <c r="D3" s="299" t="str">
        <f t="shared" ref="D3:D66" si="0">IF(LEFT(I3,1)="L","Inprocess",IF(LEFT(I3,3)="IQC","Inprocess",IF(LEFT(I3,2)="QA","QA",IF(LEFT(I3,3)="TV","TV",""))))</f>
        <v/>
      </c>
      <c r="E3" s="367"/>
      <c r="F3" s="367"/>
      <c r="G3" s="368"/>
      <c r="H3" s="369"/>
      <c r="I3" s="369"/>
      <c r="J3" s="370"/>
      <c r="K3" s="303" t="e">
        <f t="shared" ref="K3" si="1">VLOOKUP(J3,AY:BA,2,0)</f>
        <v>#N/A</v>
      </c>
      <c r="L3" s="370"/>
      <c r="M3" s="371"/>
      <c r="N3" s="303" t="e">
        <f t="shared" ref="N3" si="2">VLOOKUP(K3,AZ:BB,2,0)</f>
        <v>#N/A</v>
      </c>
      <c r="O3" s="303" t="e">
        <f t="shared" ref="O3" si="3">VLOOKUP(K3,AZ:BB,3,0)</f>
        <v>#N/A</v>
      </c>
      <c r="P3" s="370"/>
      <c r="Q3" s="371"/>
      <c r="R3" s="368"/>
      <c r="S3" s="368"/>
      <c r="T3" s="305" t="str">
        <f>IF(S3="","-",VLOOKUP(S3,'Fail list'!$A$5:$B$220,2,FALSE))</f>
        <v>-</v>
      </c>
      <c r="U3" s="370"/>
      <c r="V3" s="370"/>
      <c r="W3" s="370"/>
      <c r="X3" s="372"/>
      <c r="Y3" s="373"/>
      <c r="Z3" s="370"/>
      <c r="AA3" s="249"/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/>
      <c r="AS3" s="255"/>
      <c r="AT3" s="255"/>
      <c r="AU3" s="256" t="s">
        <v>273</v>
      </c>
      <c r="AV3" s="255" t="s">
        <v>274</v>
      </c>
      <c r="AW3" s="255"/>
      <c r="AX3" s="255" t="s">
        <v>275</v>
      </c>
      <c r="AY3" s="255" t="s">
        <v>579</v>
      </c>
      <c r="AZ3" s="249" t="s">
        <v>578</v>
      </c>
      <c r="BA3" s="249" t="s">
        <v>580</v>
      </c>
      <c r="BB3" s="255"/>
      <c r="BC3" s="257" t="s">
        <v>357</v>
      </c>
      <c r="BD3" s="259" t="s">
        <v>200</v>
      </c>
      <c r="BE3" s="255"/>
      <c r="BF3" s="255"/>
      <c r="BG3" s="258" t="s">
        <v>276</v>
      </c>
      <c r="BH3" s="258"/>
    </row>
    <row r="4" spans="1:60">
      <c r="A4" s="298">
        <v>3</v>
      </c>
      <c r="B4" s="299" t="e">
        <f>VLOOKUP(F4,'Fail list'!Q:R,2,FALSE)</f>
        <v>#N/A</v>
      </c>
      <c r="C4" s="299" t="e">
        <f>VLOOKUP(E4,'Fail list'!Q:R,2,FALSE)</f>
        <v>#N/A</v>
      </c>
      <c r="D4" s="299" t="str">
        <f t="shared" si="0"/>
        <v/>
      </c>
      <c r="E4" s="300"/>
      <c r="F4" s="300"/>
      <c r="G4" s="301"/>
      <c r="H4" s="302"/>
      <c r="I4" s="302"/>
      <c r="J4" s="249"/>
      <c r="K4" s="303" t="e">
        <f t="shared" ref="K4:K67" si="4">VLOOKUP(J4,AY:BA,2,0)</f>
        <v>#N/A</v>
      </c>
      <c r="L4" s="326"/>
      <c r="M4" s="304"/>
      <c r="N4" s="303" t="e">
        <f t="shared" ref="N4:N67" si="5">VLOOKUP(K4,AZ:BB,2,0)</f>
        <v>#N/A</v>
      </c>
      <c r="O4" s="303" t="e">
        <f t="shared" ref="O4:O67" si="6">VLOOKUP(K4,AZ:BB,3,0)</f>
        <v>#N/A</v>
      </c>
      <c r="P4" s="249" t="str">
        <f t="shared" ref="P4:P66" si="7">MID(M4,7,2)</f>
        <v/>
      </c>
      <c r="Q4" s="304"/>
      <c r="R4" s="301"/>
      <c r="S4" s="301"/>
      <c r="T4" s="305" t="str">
        <f>IF(S4="","-",VLOOKUP(S4,'Fail list'!$A$5:$B$220,2,FALSE))</f>
        <v>-</v>
      </c>
      <c r="U4" s="249"/>
      <c r="V4" s="249"/>
      <c r="W4" s="249"/>
      <c r="X4" s="362"/>
      <c r="Y4" s="306"/>
      <c r="Z4" s="249"/>
      <c r="AA4" s="249"/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358</v>
      </c>
      <c r="BD4" s="259" t="s">
        <v>201</v>
      </c>
      <c r="BE4" s="255"/>
      <c r="BF4" s="255"/>
      <c r="BG4" s="258" t="s">
        <v>279</v>
      </c>
      <c r="BH4" s="258"/>
    </row>
    <row r="5" spans="1:60">
      <c r="A5" s="298">
        <v>4</v>
      </c>
      <c r="B5" s="299" t="e">
        <f>VLOOKUP(F5,'Fail list'!Q:R,2,FALSE)</f>
        <v>#N/A</v>
      </c>
      <c r="C5" s="299" t="e">
        <f>VLOOKUP(E5,'Fail list'!Q:R,2,FALSE)</f>
        <v>#N/A</v>
      </c>
      <c r="D5" s="299" t="str">
        <f t="shared" si="0"/>
        <v/>
      </c>
      <c r="E5" s="300"/>
      <c r="F5" s="300"/>
      <c r="G5" s="301"/>
      <c r="H5" s="302"/>
      <c r="I5" s="302"/>
      <c r="J5" s="249"/>
      <c r="K5" s="303" t="e">
        <f t="shared" si="4"/>
        <v>#N/A</v>
      </c>
      <c r="L5" s="326"/>
      <c r="M5" s="304"/>
      <c r="N5" s="303" t="e">
        <f t="shared" si="5"/>
        <v>#N/A</v>
      </c>
      <c r="O5" s="303" t="e">
        <f t="shared" si="6"/>
        <v>#N/A</v>
      </c>
      <c r="P5" s="249" t="str">
        <f t="shared" si="7"/>
        <v/>
      </c>
      <c r="Q5" s="304"/>
      <c r="R5" s="301"/>
      <c r="S5" s="301"/>
      <c r="T5" s="305" t="str">
        <f>IF(S5="","-",VLOOKUP(S5,'Fail list'!$A$5:$B$220,2,FALSE))</f>
        <v>-</v>
      </c>
      <c r="U5" s="249"/>
      <c r="V5" s="249"/>
      <c r="W5" s="249"/>
      <c r="X5" s="362"/>
      <c r="Y5" s="306"/>
      <c r="Z5" s="249"/>
      <c r="AA5" s="249"/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359</v>
      </c>
      <c r="BD5" s="259" t="s">
        <v>202</v>
      </c>
      <c r="BE5" s="255"/>
      <c r="BF5" s="255"/>
      <c r="BG5" s="258" t="s">
        <v>281</v>
      </c>
      <c r="BH5" s="258"/>
    </row>
    <row r="6" spans="1:60">
      <c r="A6" s="298">
        <v>5</v>
      </c>
      <c r="B6" s="299" t="e">
        <f>VLOOKUP(F6,'Fail list'!Q:R,2,FALSE)</f>
        <v>#N/A</v>
      </c>
      <c r="C6" s="299" t="e">
        <f>VLOOKUP(E6,'Fail list'!Q:R,2,FALSE)</f>
        <v>#N/A</v>
      </c>
      <c r="D6" s="299" t="str">
        <f t="shared" si="0"/>
        <v/>
      </c>
      <c r="E6" s="367"/>
      <c r="F6" s="367"/>
      <c r="G6" s="368"/>
      <c r="H6" s="369"/>
      <c r="I6" s="369"/>
      <c r="J6" s="370"/>
      <c r="K6" s="303" t="e">
        <f t="shared" si="4"/>
        <v>#N/A</v>
      </c>
      <c r="L6" s="370"/>
      <c r="M6" s="371"/>
      <c r="N6" s="303" t="e">
        <f t="shared" si="5"/>
        <v>#N/A</v>
      </c>
      <c r="O6" s="303" t="e">
        <f t="shared" si="6"/>
        <v>#N/A</v>
      </c>
      <c r="P6" s="370" t="str">
        <f t="shared" si="7"/>
        <v/>
      </c>
      <c r="Q6" s="371"/>
      <c r="R6" s="368"/>
      <c r="S6" s="368"/>
      <c r="T6" s="305" t="str">
        <f>IF(S6="","-",VLOOKUP(S6,'Fail list'!$A$5:$B$220,2,FALSE))</f>
        <v>-</v>
      </c>
      <c r="U6" s="370"/>
      <c r="V6" s="370"/>
      <c r="W6" s="370"/>
      <c r="X6" s="372"/>
      <c r="Y6" s="373"/>
      <c r="Z6" s="370"/>
      <c r="AA6" s="249"/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6" t="s">
        <v>282</v>
      </c>
      <c r="AV6" s="255"/>
      <c r="AW6" s="255"/>
      <c r="AX6" s="255"/>
      <c r="AY6" s="255"/>
      <c r="AZ6" s="249"/>
      <c r="BA6" s="249"/>
      <c r="BB6" s="255"/>
      <c r="BC6" s="257" t="s">
        <v>360</v>
      </c>
      <c r="BD6" s="258" t="s">
        <v>164</v>
      </c>
      <c r="BE6" s="255"/>
      <c r="BF6" s="255"/>
      <c r="BG6" s="258" t="s">
        <v>283</v>
      </c>
      <c r="BH6" s="258"/>
    </row>
    <row r="7" spans="1:60">
      <c r="A7" s="298">
        <v>6</v>
      </c>
      <c r="B7" s="299" t="e">
        <f>VLOOKUP(F7,'Fail list'!Q:R,2,FALSE)</f>
        <v>#N/A</v>
      </c>
      <c r="C7" s="299" t="e">
        <f>VLOOKUP(E7,'Fail list'!Q:R,2,FALSE)</f>
        <v>#N/A</v>
      </c>
      <c r="D7" s="299" t="str">
        <f t="shared" si="0"/>
        <v/>
      </c>
      <c r="E7" s="300"/>
      <c r="F7" s="300"/>
      <c r="G7" s="301"/>
      <c r="H7" s="302"/>
      <c r="I7" s="302"/>
      <c r="J7" s="249"/>
      <c r="K7" s="303" t="e">
        <f t="shared" si="4"/>
        <v>#N/A</v>
      </c>
      <c r="L7" s="249"/>
      <c r="M7" s="304"/>
      <c r="N7" s="303" t="e">
        <f t="shared" si="5"/>
        <v>#N/A</v>
      </c>
      <c r="O7" s="303" t="e">
        <f t="shared" si="6"/>
        <v>#N/A</v>
      </c>
      <c r="P7" s="249" t="str">
        <f t="shared" si="7"/>
        <v/>
      </c>
      <c r="Q7" s="304"/>
      <c r="R7" s="301"/>
      <c r="S7" s="301"/>
      <c r="T7" s="305" t="str">
        <f>IF(S7="","-",VLOOKUP(S7,'Fail list'!$A$5:$B$220,2,FALSE))</f>
        <v>-</v>
      </c>
      <c r="U7" s="249"/>
      <c r="V7" s="249"/>
      <c r="W7" s="249"/>
      <c r="X7" s="362"/>
      <c r="Y7" s="306"/>
      <c r="Z7" s="249"/>
      <c r="AA7" s="249"/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49"/>
      <c r="BB7" s="255"/>
      <c r="BC7" s="257" t="s">
        <v>361</v>
      </c>
      <c r="BD7" s="249" t="s">
        <v>448</v>
      </c>
      <c r="BE7" s="255"/>
      <c r="BF7" s="255"/>
      <c r="BG7" s="258" t="s">
        <v>284</v>
      </c>
      <c r="BH7" s="258"/>
    </row>
    <row r="8" spans="1:60">
      <c r="A8" s="298">
        <v>7</v>
      </c>
      <c r="B8" s="299" t="e">
        <f>VLOOKUP(F8,'Fail list'!Q:R,2,FALSE)</f>
        <v>#N/A</v>
      </c>
      <c r="C8" s="299" t="e">
        <f>VLOOKUP(E8,'Fail list'!Q:R,2,FALSE)</f>
        <v>#N/A</v>
      </c>
      <c r="D8" s="299" t="str">
        <f t="shared" si="0"/>
        <v/>
      </c>
      <c r="E8" s="367"/>
      <c r="F8" s="367"/>
      <c r="G8" s="368"/>
      <c r="H8" s="369"/>
      <c r="I8" s="369"/>
      <c r="J8" s="370"/>
      <c r="K8" s="303" t="e">
        <f t="shared" si="4"/>
        <v>#N/A</v>
      </c>
      <c r="L8" s="374"/>
      <c r="M8" s="371"/>
      <c r="N8" s="303" t="e">
        <f t="shared" si="5"/>
        <v>#N/A</v>
      </c>
      <c r="O8" s="303" t="e">
        <f t="shared" si="6"/>
        <v>#N/A</v>
      </c>
      <c r="P8" s="249" t="str">
        <f t="shared" si="7"/>
        <v/>
      </c>
      <c r="Q8" s="304"/>
      <c r="R8" s="301"/>
      <c r="S8" s="301"/>
      <c r="T8" s="305" t="str">
        <f>IF(S8="","-",VLOOKUP(S8,'Fail list'!$A$5:$B$220,2,FALSE))</f>
        <v>-</v>
      </c>
      <c r="U8" s="249"/>
      <c r="V8" s="249"/>
      <c r="W8" s="249"/>
      <c r="X8" s="362"/>
      <c r="Y8" s="306"/>
      <c r="Z8" s="249"/>
      <c r="AA8" s="249"/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5"/>
      <c r="AV8" s="255"/>
      <c r="AW8" s="255"/>
      <c r="AX8" s="255"/>
      <c r="AY8" s="249"/>
      <c r="AZ8" s="249"/>
      <c r="BA8" s="255"/>
      <c r="BB8" s="255"/>
      <c r="BC8" s="257" t="s">
        <v>362</v>
      </c>
      <c r="BD8" s="259" t="s">
        <v>203</v>
      </c>
      <c r="BE8" s="255"/>
      <c r="BF8" s="255"/>
      <c r="BG8" s="258" t="s">
        <v>501</v>
      </c>
      <c r="BH8" s="258"/>
    </row>
    <row r="9" spans="1:60">
      <c r="A9" s="298">
        <v>8</v>
      </c>
      <c r="B9" s="299" t="e">
        <f>VLOOKUP(F9,'Fail list'!Q:R,2,FALSE)</f>
        <v>#N/A</v>
      </c>
      <c r="C9" s="299" t="e">
        <f>VLOOKUP(E9,'Fail list'!Q:R,2,FALSE)</f>
        <v>#N/A</v>
      </c>
      <c r="D9" s="299" t="str">
        <f t="shared" si="0"/>
        <v/>
      </c>
      <c r="E9" s="367"/>
      <c r="F9" s="367"/>
      <c r="G9" s="368"/>
      <c r="H9" s="369"/>
      <c r="I9" s="369"/>
      <c r="J9" s="370"/>
      <c r="K9" s="303" t="e">
        <f t="shared" si="4"/>
        <v>#N/A</v>
      </c>
      <c r="L9" s="374"/>
      <c r="M9" s="371"/>
      <c r="N9" s="303" t="e">
        <f t="shared" si="5"/>
        <v>#N/A</v>
      </c>
      <c r="O9" s="303" t="e">
        <f t="shared" si="6"/>
        <v>#N/A</v>
      </c>
      <c r="P9" s="249" t="str">
        <f t="shared" si="7"/>
        <v/>
      </c>
      <c r="Q9" s="304"/>
      <c r="R9" s="368"/>
      <c r="S9" s="368"/>
      <c r="T9" s="305" t="str">
        <f>IF(S9="","-",VLOOKUP(S9,'Fail list'!$A$5:$B$220,2,FALSE))</f>
        <v>-</v>
      </c>
      <c r="U9" s="249"/>
      <c r="V9" s="249"/>
      <c r="W9" s="249"/>
      <c r="X9" s="362"/>
      <c r="Y9" s="306"/>
      <c r="Z9" s="249"/>
      <c r="AA9" s="249"/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5"/>
      <c r="AV9" s="255"/>
      <c r="AW9" s="255"/>
      <c r="AX9" s="255"/>
      <c r="AY9" s="249"/>
      <c r="AZ9" s="249"/>
      <c r="BA9" s="255"/>
      <c r="BB9" s="255"/>
      <c r="BC9" s="257" t="s">
        <v>363</v>
      </c>
      <c r="BD9" s="259" t="s">
        <v>204</v>
      </c>
      <c r="BE9" s="255"/>
      <c r="BF9" s="255"/>
      <c r="BG9" s="258"/>
      <c r="BH9" s="258"/>
    </row>
    <row r="10" spans="1:60">
      <c r="A10" s="298">
        <v>9</v>
      </c>
      <c r="B10" s="299" t="e">
        <f>VLOOKUP(F10,'Fail list'!Q:R,2,FALSE)</f>
        <v>#N/A</v>
      </c>
      <c r="C10" s="299" t="e">
        <f>VLOOKUP(E10,'Fail list'!Q:R,2,FALSE)</f>
        <v>#N/A</v>
      </c>
      <c r="D10" s="299" t="str">
        <f t="shared" si="0"/>
        <v/>
      </c>
      <c r="E10" s="300"/>
      <c r="F10" s="300"/>
      <c r="G10" s="301"/>
      <c r="H10" s="302"/>
      <c r="I10" s="302"/>
      <c r="J10" s="249"/>
      <c r="K10" s="303" t="e">
        <f t="shared" si="4"/>
        <v>#N/A</v>
      </c>
      <c r="L10" s="249"/>
      <c r="M10" s="304"/>
      <c r="N10" s="303" t="e">
        <f t="shared" si="5"/>
        <v>#N/A</v>
      </c>
      <c r="O10" s="303" t="e">
        <f t="shared" si="6"/>
        <v>#N/A</v>
      </c>
      <c r="P10" s="249" t="str">
        <f t="shared" si="7"/>
        <v/>
      </c>
      <c r="Q10" s="304"/>
      <c r="R10" s="301"/>
      <c r="S10" s="301"/>
      <c r="T10" s="305" t="str">
        <f>IF(S10="","-",VLOOKUP(S10,'Fail list'!$A$5:$B$220,2,FALSE))</f>
        <v>-</v>
      </c>
      <c r="U10" s="370"/>
      <c r="V10" s="249"/>
      <c r="W10" s="249"/>
      <c r="X10" s="362"/>
      <c r="Y10" s="306"/>
      <c r="Z10" s="249"/>
      <c r="AA10" s="249"/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49"/>
      <c r="AZ10" s="249"/>
      <c r="BA10" s="255"/>
      <c r="BB10" s="255"/>
      <c r="BC10" s="257" t="s">
        <v>364</v>
      </c>
      <c r="BD10" s="259" t="s">
        <v>205</v>
      </c>
      <c r="BE10" s="255"/>
      <c r="BF10" s="255"/>
      <c r="BG10" s="258"/>
      <c r="BH10" s="258"/>
    </row>
    <row r="11" spans="1:60" ht="15" customHeight="1">
      <c r="A11" s="298">
        <v>10</v>
      </c>
      <c r="B11" s="299" t="e">
        <f>VLOOKUP(F11,'Fail list'!Q:R,2,FALSE)</f>
        <v>#N/A</v>
      </c>
      <c r="C11" s="299" t="e">
        <f>VLOOKUP(E11,'Fail list'!Q:R,2,FALSE)</f>
        <v>#N/A</v>
      </c>
      <c r="D11" s="299" t="str">
        <f t="shared" si="0"/>
        <v/>
      </c>
      <c r="E11" s="367"/>
      <c r="F11" s="367"/>
      <c r="G11" s="368"/>
      <c r="H11" s="369"/>
      <c r="I11" s="369"/>
      <c r="J11" s="370"/>
      <c r="K11" s="303" t="e">
        <f t="shared" si="4"/>
        <v>#N/A</v>
      </c>
      <c r="L11" s="370"/>
      <c r="M11" s="371"/>
      <c r="N11" s="303" t="e">
        <f t="shared" si="5"/>
        <v>#N/A</v>
      </c>
      <c r="O11" s="303" t="e">
        <f t="shared" si="6"/>
        <v>#N/A</v>
      </c>
      <c r="P11" s="249" t="str">
        <f t="shared" si="7"/>
        <v/>
      </c>
      <c r="Q11" s="304"/>
      <c r="R11" s="368"/>
      <c r="S11" s="368"/>
      <c r="T11" s="305" t="str">
        <f>IF(S11="","-",VLOOKUP(S11,'Fail list'!$A$5:$B$220,2,FALSE))</f>
        <v>-</v>
      </c>
      <c r="U11" s="370"/>
      <c r="V11" s="370"/>
      <c r="W11" s="370"/>
      <c r="X11" s="372"/>
      <c r="Y11" s="373"/>
      <c r="Z11" s="370"/>
      <c r="AA11" s="370"/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5"/>
      <c r="AW11" s="260"/>
      <c r="AX11" s="255"/>
      <c r="AY11" s="249"/>
      <c r="AZ11" s="249"/>
      <c r="BA11" s="255"/>
      <c r="BB11" s="255"/>
      <c r="BC11" s="257" t="s">
        <v>365</v>
      </c>
      <c r="BD11" s="259" t="s">
        <v>449</v>
      </c>
      <c r="BE11" s="255"/>
      <c r="BF11" s="255"/>
      <c r="BG11" s="258"/>
      <c r="BH11" s="258"/>
    </row>
    <row r="12" spans="1:60">
      <c r="A12" s="298">
        <v>11</v>
      </c>
      <c r="B12" s="299" t="e">
        <f>VLOOKUP(F12,'Fail list'!Q:R,2,FALSE)</f>
        <v>#N/A</v>
      </c>
      <c r="C12" s="299" t="e">
        <f>VLOOKUP(E12,'Fail list'!Q:R,2,FALSE)</f>
        <v>#N/A</v>
      </c>
      <c r="D12" s="299" t="str">
        <f t="shared" si="0"/>
        <v/>
      </c>
      <c r="E12" s="300"/>
      <c r="F12" s="300"/>
      <c r="G12" s="301"/>
      <c r="H12" s="302"/>
      <c r="I12" s="302"/>
      <c r="J12" s="249"/>
      <c r="K12" s="303" t="e">
        <f t="shared" si="4"/>
        <v>#N/A</v>
      </c>
      <c r="L12" s="326"/>
      <c r="M12" s="304"/>
      <c r="N12" s="303" t="e">
        <f t="shared" si="5"/>
        <v>#N/A</v>
      </c>
      <c r="O12" s="303" t="e">
        <f t="shared" si="6"/>
        <v>#N/A</v>
      </c>
      <c r="P12" s="249" t="str">
        <f t="shared" si="7"/>
        <v/>
      </c>
      <c r="Q12" s="304"/>
      <c r="R12" s="301"/>
      <c r="S12" s="301"/>
      <c r="T12" s="305" t="str">
        <f>IF(S12="","-",VLOOKUP(S12,'Fail list'!$A$5:$B$220,2,FALSE))</f>
        <v>-</v>
      </c>
      <c r="U12" s="249"/>
      <c r="V12" s="249"/>
      <c r="W12" s="249"/>
      <c r="X12" s="375"/>
      <c r="Y12" s="306"/>
      <c r="Z12" s="249"/>
      <c r="AA12" s="249"/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5"/>
      <c r="AW12" s="260"/>
      <c r="AX12" s="255"/>
      <c r="AY12" s="255"/>
      <c r="AZ12" s="255"/>
      <c r="BA12" s="255"/>
      <c r="BB12" s="255"/>
      <c r="BC12" s="257" t="s">
        <v>366</v>
      </c>
      <c r="BD12" s="259" t="s">
        <v>206</v>
      </c>
      <c r="BE12" s="255"/>
      <c r="BF12" s="255"/>
      <c r="BG12" s="258"/>
      <c r="BH12" s="258"/>
    </row>
    <row r="13" spans="1:60">
      <c r="A13" s="298">
        <v>12</v>
      </c>
      <c r="B13" s="299" t="e">
        <f>VLOOKUP(F13,'Fail list'!Q:R,2,FALSE)</f>
        <v>#N/A</v>
      </c>
      <c r="C13" s="299" t="e">
        <f>VLOOKUP(E13,'Fail list'!Q:R,2,FALSE)</f>
        <v>#N/A</v>
      </c>
      <c r="D13" s="299" t="str">
        <f t="shared" si="0"/>
        <v/>
      </c>
      <c r="E13" s="300"/>
      <c r="F13" s="300"/>
      <c r="G13" s="301"/>
      <c r="H13" s="302"/>
      <c r="I13" s="302"/>
      <c r="J13" s="249"/>
      <c r="K13" s="303" t="e">
        <f t="shared" si="4"/>
        <v>#N/A</v>
      </c>
      <c r="L13" s="326"/>
      <c r="M13" s="304"/>
      <c r="N13" s="303" t="e">
        <f t="shared" si="5"/>
        <v>#N/A</v>
      </c>
      <c r="O13" s="303" t="e">
        <f t="shared" si="6"/>
        <v>#N/A</v>
      </c>
      <c r="P13" s="249" t="str">
        <f t="shared" si="7"/>
        <v/>
      </c>
      <c r="Q13" s="304"/>
      <c r="R13" s="301"/>
      <c r="S13" s="301"/>
      <c r="T13" s="305" t="str">
        <f>IF(S13="","-",VLOOKUP(S13,'Fail list'!$A$5:$B$220,2,FALSE))</f>
        <v>-</v>
      </c>
      <c r="U13" s="370"/>
      <c r="V13" s="249"/>
      <c r="W13" s="249"/>
      <c r="X13" s="375"/>
      <c r="Y13" s="306"/>
      <c r="Z13" s="249"/>
      <c r="AA13" s="249"/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6"/>
      <c r="AV13" s="258"/>
      <c r="AW13" s="255"/>
      <c r="AX13" s="255"/>
      <c r="AY13" s="255"/>
      <c r="AZ13" s="255"/>
      <c r="BA13" s="255"/>
      <c r="BB13" s="255"/>
      <c r="BC13" s="257" t="s">
        <v>367</v>
      </c>
      <c r="BD13" s="259" t="s">
        <v>207</v>
      </c>
      <c r="BE13" s="255"/>
      <c r="BF13" s="255"/>
      <c r="BG13" s="258"/>
      <c r="BH13" s="258"/>
    </row>
    <row r="14" spans="1:60">
      <c r="A14" s="298">
        <v>13</v>
      </c>
      <c r="B14" s="299" t="e">
        <f>VLOOKUP(F14,'Fail list'!Q:R,2,FALSE)</f>
        <v>#N/A</v>
      </c>
      <c r="C14" s="299" t="e">
        <f>VLOOKUP(E14,'Fail list'!Q:R,2,FALSE)</f>
        <v>#N/A</v>
      </c>
      <c r="D14" s="299" t="str">
        <f t="shared" si="0"/>
        <v/>
      </c>
      <c r="E14" s="367"/>
      <c r="F14" s="367"/>
      <c r="G14" s="368"/>
      <c r="H14" s="369"/>
      <c r="I14" s="369"/>
      <c r="J14" s="370"/>
      <c r="K14" s="303" t="e">
        <f t="shared" si="4"/>
        <v>#N/A</v>
      </c>
      <c r="L14" s="370"/>
      <c r="M14" s="371"/>
      <c r="N14" s="303" t="e">
        <f t="shared" si="5"/>
        <v>#N/A</v>
      </c>
      <c r="O14" s="303" t="e">
        <f t="shared" si="6"/>
        <v>#N/A</v>
      </c>
      <c r="P14" s="249" t="str">
        <f t="shared" si="7"/>
        <v/>
      </c>
      <c r="Q14" s="304"/>
      <c r="R14" s="301"/>
      <c r="S14" s="301"/>
      <c r="T14" s="305" t="str">
        <f>IF(S14="","-",VLOOKUP(S14,'Fail list'!$A$5:$B$220,2,FALSE))</f>
        <v>-</v>
      </c>
      <c r="U14" s="370"/>
      <c r="V14" s="249"/>
      <c r="W14" s="249"/>
      <c r="X14" s="372"/>
      <c r="Y14" s="373"/>
      <c r="Z14" s="370"/>
      <c r="AA14" s="370"/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6"/>
      <c r="AV14" s="258"/>
      <c r="AW14" s="255"/>
      <c r="AX14" s="255"/>
      <c r="AY14" s="255"/>
      <c r="AZ14" s="255"/>
      <c r="BA14" s="255"/>
      <c r="BB14" s="255"/>
      <c r="BC14" s="257" t="s">
        <v>87</v>
      </c>
      <c r="BD14" s="259" t="s">
        <v>208</v>
      </c>
      <c r="BE14" s="255"/>
      <c r="BF14" s="255"/>
      <c r="BG14" s="258"/>
      <c r="BH14" s="258"/>
    </row>
    <row r="15" spans="1:60">
      <c r="A15" s="298">
        <v>14</v>
      </c>
      <c r="B15" s="299" t="e">
        <f>VLOOKUP(F15,'Fail list'!Q:R,2,FALSE)</f>
        <v>#N/A</v>
      </c>
      <c r="C15" s="299" t="e">
        <f>VLOOKUP(E15,'Fail list'!Q:R,2,FALSE)</f>
        <v>#N/A</v>
      </c>
      <c r="D15" s="299" t="str">
        <f t="shared" si="0"/>
        <v/>
      </c>
      <c r="E15" s="300"/>
      <c r="F15" s="300"/>
      <c r="G15" s="301"/>
      <c r="H15" s="386"/>
      <c r="I15" s="386"/>
      <c r="J15" s="249"/>
      <c r="K15" s="303" t="e">
        <f t="shared" si="4"/>
        <v>#N/A</v>
      </c>
      <c r="L15" s="249"/>
      <c r="M15" s="304"/>
      <c r="N15" s="303" t="e">
        <f t="shared" si="5"/>
        <v>#N/A</v>
      </c>
      <c r="O15" s="303" t="e">
        <f t="shared" si="6"/>
        <v>#N/A</v>
      </c>
      <c r="P15" s="249" t="str">
        <f t="shared" si="7"/>
        <v/>
      </c>
      <c r="Q15" s="304"/>
      <c r="R15" s="301"/>
      <c r="S15" s="301"/>
      <c r="T15" s="305" t="str">
        <f>IF(S15="","-",VLOOKUP(S15,'Fail list'!$A$5:$B$220,2,FALSE))</f>
        <v>-</v>
      </c>
      <c r="U15" s="370"/>
      <c r="V15" s="249"/>
      <c r="W15" s="249"/>
      <c r="X15" s="362"/>
      <c r="Y15" s="306"/>
      <c r="Z15" s="249"/>
      <c r="AA15" s="249"/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60"/>
      <c r="AX15" s="255"/>
      <c r="AY15" s="255"/>
      <c r="AZ15" s="255"/>
      <c r="BA15" s="255"/>
      <c r="BB15" s="255"/>
      <c r="BC15" s="257" t="s">
        <v>368</v>
      </c>
      <c r="BD15" s="259" t="s">
        <v>209</v>
      </c>
      <c r="BE15" s="255"/>
      <c r="BF15" s="255"/>
      <c r="BG15" s="258"/>
      <c r="BH15" s="258"/>
    </row>
    <row r="16" spans="1:60">
      <c r="A16" s="298">
        <v>15</v>
      </c>
      <c r="B16" s="299" t="e">
        <f>VLOOKUP(F16,'Fail list'!Q:R,2,FALSE)</f>
        <v>#N/A</v>
      </c>
      <c r="C16" s="299" t="e">
        <f>VLOOKUP(E16,'Fail list'!Q:R,2,FALSE)</f>
        <v>#N/A</v>
      </c>
      <c r="D16" s="299" t="str">
        <f t="shared" si="0"/>
        <v/>
      </c>
      <c r="E16" s="367"/>
      <c r="F16" s="367"/>
      <c r="G16" s="368"/>
      <c r="H16" s="387"/>
      <c r="I16" s="387"/>
      <c r="J16" s="370"/>
      <c r="K16" s="303" t="e">
        <f t="shared" si="4"/>
        <v>#N/A</v>
      </c>
      <c r="L16" s="370"/>
      <c r="M16" s="371"/>
      <c r="N16" s="303" t="e">
        <f t="shared" si="5"/>
        <v>#N/A</v>
      </c>
      <c r="O16" s="303" t="e">
        <f t="shared" si="6"/>
        <v>#N/A</v>
      </c>
      <c r="P16" s="249" t="str">
        <f t="shared" si="7"/>
        <v/>
      </c>
      <c r="Q16" s="304"/>
      <c r="R16" s="368"/>
      <c r="S16" s="368"/>
      <c r="T16" s="305" t="str">
        <f>IF(S16="","-",VLOOKUP(S16,'Fail list'!$A$5:$B$220,2,FALSE))</f>
        <v>-</v>
      </c>
      <c r="U16" s="370"/>
      <c r="V16" s="370"/>
      <c r="W16" s="370"/>
      <c r="X16" s="372"/>
      <c r="Y16" s="373"/>
      <c r="Z16" s="370"/>
      <c r="AA16" s="370"/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60"/>
      <c r="AX16" s="255"/>
      <c r="AY16" s="255"/>
      <c r="AZ16" s="255"/>
      <c r="BA16" s="255"/>
      <c r="BB16" s="255"/>
      <c r="BC16" s="257" t="s">
        <v>369</v>
      </c>
      <c r="BD16" s="259" t="s">
        <v>210</v>
      </c>
      <c r="BE16" s="255"/>
      <c r="BF16" s="255"/>
      <c r="BG16" s="258"/>
      <c r="BH16" s="258"/>
    </row>
    <row r="17" spans="1:60">
      <c r="A17" s="298">
        <v>16</v>
      </c>
      <c r="B17" s="299" t="e">
        <f>VLOOKUP(F17,'Fail list'!Q:R,2,FALSE)</f>
        <v>#N/A</v>
      </c>
      <c r="C17" s="299" t="e">
        <f>VLOOKUP(E17,'Fail list'!Q:R,2,FALSE)</f>
        <v>#N/A</v>
      </c>
      <c r="D17" s="299" t="str">
        <f t="shared" si="0"/>
        <v/>
      </c>
      <c r="E17" s="300"/>
      <c r="F17" s="300"/>
      <c r="G17" s="301"/>
      <c r="H17" s="386"/>
      <c r="I17" s="386"/>
      <c r="J17" s="249"/>
      <c r="K17" s="303" t="e">
        <f t="shared" si="4"/>
        <v>#N/A</v>
      </c>
      <c r="L17" s="249"/>
      <c r="M17" s="304"/>
      <c r="N17" s="303" t="e">
        <f t="shared" si="5"/>
        <v>#N/A</v>
      </c>
      <c r="O17" s="303" t="e">
        <f t="shared" si="6"/>
        <v>#N/A</v>
      </c>
      <c r="P17" s="249" t="str">
        <f t="shared" si="7"/>
        <v/>
      </c>
      <c r="Q17" s="304"/>
      <c r="R17" s="301"/>
      <c r="S17" s="301"/>
      <c r="T17" s="305" t="str">
        <f>IF(S17="","-",VLOOKUP(S17,'Fail list'!$A$5:$B$220,2,FALSE))</f>
        <v>-</v>
      </c>
      <c r="U17" s="249"/>
      <c r="V17" s="249"/>
      <c r="W17" s="249"/>
      <c r="X17" s="375"/>
      <c r="Y17" s="306"/>
      <c r="Z17" s="249"/>
      <c r="AA17" s="249"/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370</v>
      </c>
      <c r="BD17" s="259" t="s">
        <v>211</v>
      </c>
      <c r="BE17" s="255"/>
      <c r="BF17" s="255"/>
      <c r="BG17" s="258"/>
      <c r="BH17" s="258"/>
    </row>
    <row r="18" spans="1:60">
      <c r="A18" s="298">
        <v>17</v>
      </c>
      <c r="B18" s="299" t="e">
        <f>VLOOKUP(F18,'Fail list'!Q:R,2,FALSE)</f>
        <v>#N/A</v>
      </c>
      <c r="C18" s="299" t="e">
        <f>VLOOKUP(E18,'Fail list'!Q:R,2,FALSE)</f>
        <v>#N/A</v>
      </c>
      <c r="D18" s="299" t="str">
        <f t="shared" si="0"/>
        <v/>
      </c>
      <c r="E18" s="300"/>
      <c r="F18" s="300"/>
      <c r="G18" s="301"/>
      <c r="H18" s="386"/>
      <c r="I18" s="386"/>
      <c r="J18" s="249"/>
      <c r="K18" s="303" t="e">
        <f t="shared" si="4"/>
        <v>#N/A</v>
      </c>
      <c r="L18" s="249"/>
      <c r="M18" s="304"/>
      <c r="N18" s="303" t="e">
        <f t="shared" si="5"/>
        <v>#N/A</v>
      </c>
      <c r="O18" s="303" t="e">
        <f t="shared" si="6"/>
        <v>#N/A</v>
      </c>
      <c r="P18" s="249" t="str">
        <f t="shared" si="7"/>
        <v/>
      </c>
      <c r="Q18" s="304"/>
      <c r="R18" s="301"/>
      <c r="S18" s="301"/>
      <c r="T18" s="305" t="str">
        <f>IF(S18="","-",VLOOKUP(S18,'Fail list'!$A$5:$B$220,2,FALSE))</f>
        <v>-</v>
      </c>
      <c r="U18" s="249"/>
      <c r="V18" s="249"/>
      <c r="W18" s="249"/>
      <c r="X18" s="362"/>
      <c r="Y18" s="306"/>
      <c r="Z18" s="249"/>
      <c r="AA18" s="249"/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371</v>
      </c>
      <c r="BD18" s="259" t="s">
        <v>212</v>
      </c>
      <c r="BE18" s="255"/>
      <c r="BF18" s="255"/>
      <c r="BG18" s="258"/>
      <c r="BH18" s="258"/>
    </row>
    <row r="19" spans="1:60">
      <c r="A19" s="298">
        <v>18</v>
      </c>
      <c r="B19" s="299" t="e">
        <f>VLOOKUP(F19,'Fail list'!Q:R,2,FALSE)</f>
        <v>#N/A</v>
      </c>
      <c r="C19" s="299" t="e">
        <f>VLOOKUP(E19,'Fail list'!Q:R,2,FALSE)</f>
        <v>#N/A</v>
      </c>
      <c r="D19" s="299" t="str">
        <f t="shared" si="0"/>
        <v/>
      </c>
      <c r="E19" s="367"/>
      <c r="F19" s="367"/>
      <c r="G19" s="368"/>
      <c r="H19" s="387"/>
      <c r="I19" s="387"/>
      <c r="J19" s="370"/>
      <c r="K19" s="303" t="e">
        <f t="shared" si="4"/>
        <v>#N/A</v>
      </c>
      <c r="L19" s="370"/>
      <c r="M19" s="371"/>
      <c r="N19" s="303" t="e">
        <f t="shared" si="5"/>
        <v>#N/A</v>
      </c>
      <c r="O19" s="303" t="e">
        <f t="shared" si="6"/>
        <v>#N/A</v>
      </c>
      <c r="P19" s="249" t="str">
        <f t="shared" si="7"/>
        <v/>
      </c>
      <c r="Q19" s="304"/>
      <c r="R19" s="368"/>
      <c r="S19" s="368"/>
      <c r="T19" s="305" t="str">
        <f>IF(S19="","-",VLOOKUP(S19,'Fail list'!$A$5:$B$220,2,FALSE))</f>
        <v>-</v>
      </c>
      <c r="U19" s="370"/>
      <c r="V19" s="370"/>
      <c r="W19" s="370"/>
      <c r="X19" s="372"/>
      <c r="Y19" s="373"/>
      <c r="Z19" s="370"/>
      <c r="AA19" s="370"/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99</v>
      </c>
      <c r="BD19" s="259" t="s">
        <v>213</v>
      </c>
      <c r="BE19" s="255"/>
      <c r="BF19" s="255"/>
      <c r="BG19" s="258"/>
      <c r="BH19" s="258"/>
    </row>
    <row r="20" spans="1:60">
      <c r="A20" s="298">
        <v>19</v>
      </c>
      <c r="B20" s="299" t="e">
        <f>VLOOKUP(F20,'Fail list'!Q:R,2,FALSE)</f>
        <v>#N/A</v>
      </c>
      <c r="C20" s="299" t="e">
        <f>VLOOKUP(E20,'Fail list'!Q:R,2,FALSE)</f>
        <v>#N/A</v>
      </c>
      <c r="D20" s="299" t="str">
        <f t="shared" si="0"/>
        <v/>
      </c>
      <c r="E20" s="300"/>
      <c r="F20" s="300"/>
      <c r="G20" s="301"/>
      <c r="H20" s="302"/>
      <c r="I20" s="308"/>
      <c r="J20" s="249"/>
      <c r="K20" s="303" t="e">
        <f t="shared" si="4"/>
        <v>#N/A</v>
      </c>
      <c r="L20" s="249"/>
      <c r="M20" s="304"/>
      <c r="N20" s="303" t="e">
        <f t="shared" si="5"/>
        <v>#N/A</v>
      </c>
      <c r="O20" s="303" t="e">
        <f t="shared" si="6"/>
        <v>#N/A</v>
      </c>
      <c r="P20" s="249" t="str">
        <f t="shared" si="7"/>
        <v/>
      </c>
      <c r="Q20" s="304"/>
      <c r="R20" s="301"/>
      <c r="S20" s="301"/>
      <c r="T20" s="305" t="str">
        <f>IF(S20="","-",VLOOKUP(S20,'Fail list'!$A$5:$B$220,2,FALSE))</f>
        <v>-</v>
      </c>
      <c r="U20" s="258"/>
      <c r="V20" s="249"/>
      <c r="W20" s="249"/>
      <c r="X20" s="362"/>
      <c r="Y20" s="306"/>
      <c r="Z20" s="249"/>
      <c r="AA20" s="249"/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102</v>
      </c>
      <c r="BD20" s="259" t="s">
        <v>214</v>
      </c>
      <c r="BE20" s="255"/>
      <c r="BF20" s="255"/>
      <c r="BG20" s="258"/>
      <c r="BH20" s="258"/>
    </row>
    <row r="21" spans="1:60">
      <c r="A21" s="298">
        <v>20</v>
      </c>
      <c r="B21" s="299" t="e">
        <f>VLOOKUP(F21,'Fail list'!Q:R,2,FALSE)</f>
        <v>#N/A</v>
      </c>
      <c r="C21" s="299" t="e">
        <f>VLOOKUP(E21,'Fail list'!Q:R,2,FALSE)</f>
        <v>#N/A</v>
      </c>
      <c r="D21" s="299" t="str">
        <f t="shared" si="0"/>
        <v/>
      </c>
      <c r="E21" s="300"/>
      <c r="F21" s="300"/>
      <c r="G21" s="301"/>
      <c r="H21" s="302"/>
      <c r="I21" s="308"/>
      <c r="J21" s="249"/>
      <c r="K21" s="303" t="e">
        <f t="shared" si="4"/>
        <v>#N/A</v>
      </c>
      <c r="L21" s="249"/>
      <c r="M21" s="304"/>
      <c r="N21" s="303" t="e">
        <f t="shared" si="5"/>
        <v>#N/A</v>
      </c>
      <c r="O21" s="303" t="e">
        <f t="shared" si="6"/>
        <v>#N/A</v>
      </c>
      <c r="P21" s="249" t="str">
        <f t="shared" si="7"/>
        <v/>
      </c>
      <c r="Q21" s="304"/>
      <c r="R21" s="301"/>
      <c r="S21" s="301"/>
      <c r="T21" s="305" t="str">
        <f>IF(S21="","-",VLOOKUP(S21,'Fail list'!$A$5:$B$220,2,FALSE))</f>
        <v>-</v>
      </c>
      <c r="U21" s="258"/>
      <c r="V21" s="249"/>
      <c r="W21" s="249"/>
      <c r="X21" s="362"/>
      <c r="Y21" s="306"/>
      <c r="Z21" s="249"/>
      <c r="AA21" s="249"/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59" t="s">
        <v>215</v>
      </c>
      <c r="BE21" s="255"/>
      <c r="BF21" s="255"/>
      <c r="BG21" s="258"/>
      <c r="BH21" s="258"/>
    </row>
    <row r="22" spans="1:60">
      <c r="A22" s="298">
        <v>21</v>
      </c>
      <c r="B22" s="299" t="e">
        <f>VLOOKUP(F22,'Fail list'!Q:R,2,FALSE)</f>
        <v>#N/A</v>
      </c>
      <c r="C22" s="299" t="e">
        <f>VLOOKUP(E22,'Fail list'!Q:R,2,FALSE)</f>
        <v>#N/A</v>
      </c>
      <c r="D22" s="299" t="str">
        <f t="shared" si="0"/>
        <v/>
      </c>
      <c r="E22" s="300"/>
      <c r="F22" s="300"/>
      <c r="G22" s="301"/>
      <c r="H22" s="302"/>
      <c r="I22" s="308"/>
      <c r="J22" s="249"/>
      <c r="K22" s="303" t="e">
        <f t="shared" si="4"/>
        <v>#N/A</v>
      </c>
      <c r="L22" s="249"/>
      <c r="M22" s="304"/>
      <c r="N22" s="303" t="e">
        <f t="shared" si="5"/>
        <v>#N/A</v>
      </c>
      <c r="O22" s="303" t="e">
        <f t="shared" si="6"/>
        <v>#N/A</v>
      </c>
      <c r="P22" s="249" t="str">
        <f t="shared" si="7"/>
        <v/>
      </c>
      <c r="Q22" s="304"/>
      <c r="R22" s="301"/>
      <c r="S22" s="301"/>
      <c r="T22" s="305" t="str">
        <f>IF(S22="","-",VLOOKUP(S22,'Fail list'!$A$5:$B$220,2,FALSE))</f>
        <v>-</v>
      </c>
      <c r="U22" s="249"/>
      <c r="V22" s="249"/>
      <c r="W22" s="249"/>
      <c r="X22" s="362"/>
      <c r="Y22" s="306"/>
      <c r="Z22" s="249"/>
      <c r="AA22" s="249"/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59" t="s">
        <v>216</v>
      </c>
      <c r="BE22" s="255"/>
      <c r="BF22" s="255"/>
      <c r="BG22" s="258"/>
      <c r="BH22" s="258"/>
    </row>
    <row r="23" spans="1:60">
      <c r="A23" s="298">
        <v>22</v>
      </c>
      <c r="B23" s="299" t="e">
        <f>VLOOKUP(F23,'Fail list'!Q:R,2,FALSE)</f>
        <v>#N/A</v>
      </c>
      <c r="C23" s="299" t="e">
        <f>VLOOKUP(E23,'Fail list'!Q:R,2,FALSE)</f>
        <v>#N/A</v>
      </c>
      <c r="D23" s="299" t="str">
        <f t="shared" si="0"/>
        <v/>
      </c>
      <c r="E23" s="300"/>
      <c r="F23" s="300"/>
      <c r="G23" s="301"/>
      <c r="H23" s="302"/>
      <c r="I23" s="308"/>
      <c r="J23" s="249"/>
      <c r="K23" s="303" t="e">
        <f t="shared" si="4"/>
        <v>#N/A</v>
      </c>
      <c r="L23" s="249"/>
      <c r="M23" s="304"/>
      <c r="N23" s="303" t="e">
        <f t="shared" si="5"/>
        <v>#N/A</v>
      </c>
      <c r="O23" s="303" t="e">
        <f t="shared" si="6"/>
        <v>#N/A</v>
      </c>
      <c r="P23" s="249" t="str">
        <f t="shared" si="7"/>
        <v/>
      </c>
      <c r="Q23" s="304"/>
      <c r="R23" s="301"/>
      <c r="S23" s="301"/>
      <c r="T23" s="305" t="str">
        <f>IF(S23="","-",VLOOKUP(S23,'Fail list'!$A$5:$B$220,2,FALSE))</f>
        <v>-</v>
      </c>
      <c r="U23" s="249"/>
      <c r="V23" s="249"/>
      <c r="W23" s="249"/>
      <c r="X23" s="362"/>
      <c r="Y23" s="306"/>
      <c r="Z23" s="249"/>
      <c r="AA23" s="249"/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>
      <c r="A24" s="298">
        <v>23</v>
      </c>
      <c r="B24" s="299" t="e">
        <f>VLOOKUP(F24,'Fail list'!Q:R,2,FALSE)</f>
        <v>#N/A</v>
      </c>
      <c r="C24" s="299" t="e">
        <f>VLOOKUP(E24,'Fail list'!Q:R,2,FALSE)</f>
        <v>#N/A</v>
      </c>
      <c r="D24" s="299" t="str">
        <f t="shared" si="0"/>
        <v/>
      </c>
      <c r="E24" s="300"/>
      <c r="F24" s="300"/>
      <c r="G24" s="301"/>
      <c r="H24" s="302"/>
      <c r="I24" s="308"/>
      <c r="J24" s="249"/>
      <c r="K24" s="303" t="e">
        <f t="shared" si="4"/>
        <v>#N/A</v>
      </c>
      <c r="L24" s="249"/>
      <c r="M24" s="304"/>
      <c r="N24" s="303" t="e">
        <f t="shared" si="5"/>
        <v>#N/A</v>
      </c>
      <c r="O24" s="303" t="e">
        <f t="shared" si="6"/>
        <v>#N/A</v>
      </c>
      <c r="P24" s="249" t="str">
        <f t="shared" si="7"/>
        <v/>
      </c>
      <c r="Q24" s="304"/>
      <c r="R24" s="301"/>
      <c r="S24" s="301"/>
      <c r="T24" s="305" t="str">
        <f>IF(S24="","-",VLOOKUP(S24,'Fail list'!$A$5:$B$220,2,FALSE))</f>
        <v>-</v>
      </c>
      <c r="U24" s="249"/>
      <c r="V24" s="249"/>
      <c r="W24" s="249"/>
      <c r="X24" s="362"/>
      <c r="Y24" s="306"/>
      <c r="Z24" s="249"/>
      <c r="AA24" s="249"/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49" t="s">
        <v>451</v>
      </c>
      <c r="BE24" s="255"/>
      <c r="BF24" s="255"/>
      <c r="BG24" s="258"/>
      <c r="BH24" s="258"/>
    </row>
    <row r="25" spans="1:60">
      <c r="A25" s="298">
        <v>24</v>
      </c>
      <c r="B25" s="299" t="e">
        <f>VLOOKUP(F25,'Fail list'!Q:R,2,FALSE)</f>
        <v>#N/A</v>
      </c>
      <c r="C25" s="299" t="e">
        <f>VLOOKUP(E25,'Fail list'!Q:R,2,FALSE)</f>
        <v>#N/A</v>
      </c>
      <c r="D25" s="299" t="str">
        <f t="shared" si="0"/>
        <v/>
      </c>
      <c r="E25" s="300"/>
      <c r="F25" s="300"/>
      <c r="G25" s="301"/>
      <c r="H25" s="302"/>
      <c r="I25" s="308"/>
      <c r="J25" s="249"/>
      <c r="K25" s="303" t="e">
        <f t="shared" si="4"/>
        <v>#N/A</v>
      </c>
      <c r="L25" s="249"/>
      <c r="M25" s="304"/>
      <c r="N25" s="303" t="e">
        <f t="shared" si="5"/>
        <v>#N/A</v>
      </c>
      <c r="O25" s="303" t="e">
        <f t="shared" si="6"/>
        <v>#N/A</v>
      </c>
      <c r="P25" s="249" t="str">
        <f t="shared" si="7"/>
        <v/>
      </c>
      <c r="Q25" s="304"/>
      <c r="R25" s="301"/>
      <c r="S25" s="301"/>
      <c r="T25" s="305" t="str">
        <f>IF(S25="","-",VLOOKUP(S25,'Fail list'!$A$5:$B$220,2,FALSE))</f>
        <v>-</v>
      </c>
      <c r="U25" s="249"/>
      <c r="V25" s="249"/>
      <c r="W25" s="249"/>
      <c r="X25" s="362"/>
      <c r="Y25" s="306"/>
      <c r="Z25" s="249"/>
      <c r="AA25" s="249"/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452</v>
      </c>
      <c r="BE25" s="255"/>
      <c r="BF25" s="255"/>
      <c r="BG25" s="258"/>
      <c r="BH25" s="258"/>
    </row>
    <row r="26" spans="1:60">
      <c r="A26" s="298">
        <v>25</v>
      </c>
      <c r="B26" s="299" t="e">
        <f>VLOOKUP(F26,'Fail list'!Q:R,2,FALSE)</f>
        <v>#N/A</v>
      </c>
      <c r="C26" s="299" t="e">
        <f>VLOOKUP(E26,'Fail list'!Q:R,2,FALSE)</f>
        <v>#N/A</v>
      </c>
      <c r="D26" s="299" t="str">
        <f t="shared" si="0"/>
        <v/>
      </c>
      <c r="E26" s="300"/>
      <c r="F26" s="300"/>
      <c r="G26" s="301"/>
      <c r="H26" s="302"/>
      <c r="I26" s="308"/>
      <c r="J26" s="249"/>
      <c r="K26" s="303" t="e">
        <f t="shared" si="4"/>
        <v>#N/A</v>
      </c>
      <c r="L26" s="249"/>
      <c r="M26" s="304"/>
      <c r="N26" s="303" t="e">
        <f t="shared" si="5"/>
        <v>#N/A</v>
      </c>
      <c r="O26" s="303" t="e">
        <f t="shared" si="6"/>
        <v>#N/A</v>
      </c>
      <c r="P26" s="249" t="str">
        <f t="shared" si="7"/>
        <v/>
      </c>
      <c r="Q26" s="304"/>
      <c r="R26" s="301"/>
      <c r="S26" s="301"/>
      <c r="T26" s="305" t="str">
        <f>IF(S26="","-",VLOOKUP(S26,'Fail list'!$A$5:$B$220,2,FALSE))</f>
        <v>-</v>
      </c>
      <c r="U26" s="249"/>
      <c r="V26" s="249"/>
      <c r="W26" s="249"/>
      <c r="X26" s="362"/>
      <c r="Y26" s="306"/>
      <c r="Z26" s="249"/>
      <c r="AA26" s="249"/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59" t="s">
        <v>217</v>
      </c>
      <c r="BE26" s="255"/>
      <c r="BF26" s="255"/>
      <c r="BG26" s="258"/>
      <c r="BH26" s="258"/>
    </row>
    <row r="27" spans="1:60">
      <c r="A27" s="298">
        <v>26</v>
      </c>
      <c r="B27" s="299" t="e">
        <f>VLOOKUP(F27,'Fail list'!Q:R,2,FALSE)</f>
        <v>#N/A</v>
      </c>
      <c r="C27" s="299" t="e">
        <f>VLOOKUP(E27,'Fail list'!Q:R,2,FALSE)</f>
        <v>#N/A</v>
      </c>
      <c r="D27" s="299" t="str">
        <f t="shared" si="0"/>
        <v/>
      </c>
      <c r="E27" s="300"/>
      <c r="F27" s="300"/>
      <c r="G27" s="301"/>
      <c r="H27" s="302"/>
      <c r="I27" s="308"/>
      <c r="J27" s="249"/>
      <c r="K27" s="303" t="e">
        <f t="shared" si="4"/>
        <v>#N/A</v>
      </c>
      <c r="L27" s="249"/>
      <c r="M27" s="304"/>
      <c r="N27" s="303" t="e">
        <f t="shared" si="5"/>
        <v>#N/A</v>
      </c>
      <c r="O27" s="303" t="e">
        <f t="shared" si="6"/>
        <v>#N/A</v>
      </c>
      <c r="P27" s="249" t="str">
        <f t="shared" si="7"/>
        <v/>
      </c>
      <c r="Q27" s="304"/>
      <c r="R27" s="301"/>
      <c r="S27" s="301"/>
      <c r="T27" s="305" t="str">
        <f>IF(S27="","-",VLOOKUP(S27,'Fail list'!$A$5:$B$220,2,FALSE))</f>
        <v>-</v>
      </c>
      <c r="U27" s="249"/>
      <c r="V27" s="249"/>
      <c r="W27" s="249"/>
      <c r="X27" s="362"/>
      <c r="Y27" s="306"/>
      <c r="Z27" s="249"/>
      <c r="AA27" s="249"/>
      <c r="AB27" s="249"/>
      <c r="AC27" s="249"/>
      <c r="AD27" s="249"/>
      <c r="AE27" s="249"/>
      <c r="AF27" s="249"/>
      <c r="AG27" s="301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49" t="s">
        <v>453</v>
      </c>
      <c r="BE27" s="255"/>
      <c r="BF27" s="255"/>
      <c r="BG27" s="258"/>
      <c r="BH27" s="258"/>
    </row>
    <row r="28" spans="1:60">
      <c r="A28" s="298">
        <v>27</v>
      </c>
      <c r="B28" s="299" t="e">
        <f>VLOOKUP(F28,'Fail list'!Q:R,2,FALSE)</f>
        <v>#N/A</v>
      </c>
      <c r="C28" s="299" t="e">
        <f>VLOOKUP(E28,'Fail list'!Q:R,2,FALSE)</f>
        <v>#N/A</v>
      </c>
      <c r="D28" s="299" t="str">
        <f t="shared" si="0"/>
        <v/>
      </c>
      <c r="E28" s="300"/>
      <c r="F28" s="300"/>
      <c r="G28" s="301"/>
      <c r="H28" s="302"/>
      <c r="I28" s="308"/>
      <c r="J28" s="249"/>
      <c r="K28" s="303" t="e">
        <f t="shared" si="4"/>
        <v>#N/A</v>
      </c>
      <c r="L28" s="249"/>
      <c r="M28" s="304"/>
      <c r="N28" s="303" t="e">
        <f t="shared" si="5"/>
        <v>#N/A</v>
      </c>
      <c r="O28" s="303" t="e">
        <f t="shared" si="6"/>
        <v>#N/A</v>
      </c>
      <c r="P28" s="249" t="str">
        <f t="shared" si="7"/>
        <v/>
      </c>
      <c r="Q28" s="304"/>
      <c r="R28" s="301"/>
      <c r="S28" s="301"/>
      <c r="T28" s="305" t="str">
        <f>IF(S28="","-",VLOOKUP(S28,'Fail list'!$A$5:$B$220,2,FALSE))</f>
        <v>-</v>
      </c>
      <c r="U28" s="249"/>
      <c r="V28" s="249"/>
      <c r="W28" s="249"/>
      <c r="X28" s="362"/>
      <c r="Y28" s="306"/>
      <c r="Z28" s="249"/>
      <c r="AA28" s="249"/>
      <c r="AB28" s="249"/>
      <c r="AC28" s="249"/>
      <c r="AD28" s="249"/>
      <c r="AE28" s="249"/>
      <c r="AF28" s="249"/>
      <c r="AG28" s="301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49" t="s">
        <v>454</v>
      </c>
      <c r="BE28" s="255"/>
      <c r="BF28" s="255"/>
      <c r="BG28" s="258"/>
      <c r="BH28" s="258"/>
    </row>
    <row r="29" spans="1:60">
      <c r="A29" s="298">
        <v>28</v>
      </c>
      <c r="B29" s="299" t="e">
        <f>VLOOKUP(F29,'Fail list'!Q:R,2,FALSE)</f>
        <v>#N/A</v>
      </c>
      <c r="C29" s="299" t="e">
        <f>VLOOKUP(E29,'Fail list'!Q:R,2,FALSE)</f>
        <v>#N/A</v>
      </c>
      <c r="D29" s="299" t="str">
        <f t="shared" si="0"/>
        <v/>
      </c>
      <c r="E29" s="300"/>
      <c r="F29" s="300"/>
      <c r="G29" s="301"/>
      <c r="H29" s="302"/>
      <c r="I29" s="308"/>
      <c r="J29" s="249"/>
      <c r="K29" s="303" t="e">
        <f t="shared" si="4"/>
        <v>#N/A</v>
      </c>
      <c r="L29" s="249"/>
      <c r="M29" s="304"/>
      <c r="N29" s="303" t="e">
        <f t="shared" si="5"/>
        <v>#N/A</v>
      </c>
      <c r="O29" s="303" t="e">
        <f t="shared" si="6"/>
        <v>#N/A</v>
      </c>
      <c r="P29" s="249" t="str">
        <f t="shared" si="7"/>
        <v/>
      </c>
      <c r="Q29" s="304"/>
      <c r="R29" s="301"/>
      <c r="S29" s="301"/>
      <c r="T29" s="305" t="str">
        <f>IF(S29="","-",VLOOKUP(S29,'Fail list'!$A$5:$B$220,2,FALSE))</f>
        <v>-</v>
      </c>
      <c r="U29" s="249"/>
      <c r="V29" s="249"/>
      <c r="W29" s="249"/>
      <c r="X29" s="362"/>
      <c r="Y29" s="306"/>
      <c r="Z29" s="249"/>
      <c r="AA29" s="249"/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8" t="s">
        <v>455</v>
      </c>
      <c r="BE29" s="255"/>
      <c r="BF29" s="255"/>
      <c r="BG29" s="258"/>
      <c r="BH29" s="258"/>
    </row>
    <row r="30" spans="1:60">
      <c r="A30" s="298">
        <v>29</v>
      </c>
      <c r="B30" s="299" t="e">
        <f>VLOOKUP(F30,'Fail list'!Q:R,2,FALSE)</f>
        <v>#N/A</v>
      </c>
      <c r="C30" s="299" t="e">
        <f>VLOOKUP(E30,'Fail list'!Q:R,2,FALSE)</f>
        <v>#N/A</v>
      </c>
      <c r="D30" s="299" t="str">
        <f t="shared" si="0"/>
        <v/>
      </c>
      <c r="E30" s="300"/>
      <c r="F30" s="300"/>
      <c r="G30" s="301"/>
      <c r="H30" s="302"/>
      <c r="I30" s="309"/>
      <c r="J30" s="249"/>
      <c r="K30" s="303" t="e">
        <f t="shared" si="4"/>
        <v>#N/A</v>
      </c>
      <c r="L30" s="249"/>
      <c r="M30" s="304"/>
      <c r="N30" s="303" t="e">
        <f t="shared" si="5"/>
        <v>#N/A</v>
      </c>
      <c r="O30" s="303" t="e">
        <f t="shared" si="6"/>
        <v>#N/A</v>
      </c>
      <c r="P30" s="249" t="str">
        <f t="shared" si="7"/>
        <v/>
      </c>
      <c r="Q30" s="304"/>
      <c r="R30" s="301"/>
      <c r="S30" s="301"/>
      <c r="T30" s="305" t="str">
        <f>IF(S30="","-",VLOOKUP(S30,'Fail list'!$A$5:$B$220,2,FALSE))</f>
        <v>-</v>
      </c>
      <c r="U30" s="249"/>
      <c r="V30" s="249"/>
      <c r="W30" s="249"/>
      <c r="X30" s="362"/>
      <c r="Y30" s="306"/>
      <c r="Z30" s="249"/>
      <c r="AA30" s="249"/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456</v>
      </c>
      <c r="BE30" s="255"/>
      <c r="BF30" s="255"/>
      <c r="BG30" s="258"/>
      <c r="BH30" s="258"/>
    </row>
    <row r="31" spans="1:60">
      <c r="A31" s="298">
        <v>30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0"/>
        <v/>
      </c>
      <c r="E31" s="300"/>
      <c r="F31" s="300"/>
      <c r="G31" s="301"/>
      <c r="H31" s="302"/>
      <c r="I31" s="308"/>
      <c r="J31" s="249"/>
      <c r="K31" s="303" t="e">
        <f t="shared" si="4"/>
        <v>#N/A</v>
      </c>
      <c r="L31" s="249"/>
      <c r="M31" s="304"/>
      <c r="N31" s="303" t="e">
        <f t="shared" si="5"/>
        <v>#N/A</v>
      </c>
      <c r="O31" s="303" t="e">
        <f t="shared" si="6"/>
        <v>#N/A</v>
      </c>
      <c r="P31" s="249" t="str">
        <f t="shared" si="7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362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382</v>
      </c>
      <c r="BD31" s="259" t="s">
        <v>218</v>
      </c>
      <c r="BE31" s="255"/>
      <c r="BF31" s="255"/>
      <c r="BG31" s="258"/>
      <c r="BH31" s="258"/>
    </row>
    <row r="32" spans="1:60">
      <c r="A32" s="298">
        <v>31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0"/>
        <v/>
      </c>
      <c r="E32" s="300"/>
      <c r="F32" s="300"/>
      <c r="G32" s="301"/>
      <c r="H32" s="302"/>
      <c r="I32" s="310"/>
      <c r="J32" s="249"/>
      <c r="K32" s="303" t="e">
        <f t="shared" si="4"/>
        <v>#N/A</v>
      </c>
      <c r="L32" s="249"/>
      <c r="M32" s="304"/>
      <c r="N32" s="303" t="e">
        <f t="shared" si="5"/>
        <v>#N/A</v>
      </c>
      <c r="O32" s="303" t="e">
        <f t="shared" si="6"/>
        <v>#N/A</v>
      </c>
      <c r="P32" s="249" t="str">
        <f t="shared" si="7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362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383</v>
      </c>
      <c r="BD32" s="259" t="s">
        <v>219</v>
      </c>
      <c r="BE32" s="255"/>
      <c r="BF32" s="255"/>
      <c r="BG32" s="258"/>
      <c r="BH32" s="258"/>
    </row>
    <row r="33" spans="1:60">
      <c r="A33" s="298">
        <v>32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0"/>
        <v/>
      </c>
      <c r="E33" s="300"/>
      <c r="F33" s="300"/>
      <c r="G33" s="301"/>
      <c r="H33" s="302"/>
      <c r="I33" s="308"/>
      <c r="J33" s="249"/>
      <c r="K33" s="303" t="e">
        <f t="shared" si="4"/>
        <v>#N/A</v>
      </c>
      <c r="L33" s="249"/>
      <c r="M33" s="304"/>
      <c r="N33" s="303" t="e">
        <f t="shared" si="5"/>
        <v>#N/A</v>
      </c>
      <c r="O33" s="303" t="e">
        <f t="shared" si="6"/>
        <v>#N/A</v>
      </c>
      <c r="P33" s="249" t="str">
        <f t="shared" si="7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362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285</v>
      </c>
      <c r="BD33" s="259" t="s">
        <v>220</v>
      </c>
      <c r="BE33" s="255"/>
      <c r="BF33" s="255"/>
      <c r="BG33" s="258"/>
      <c r="BH33" s="258"/>
    </row>
    <row r="34" spans="1:60">
      <c r="A34" s="298">
        <v>33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0"/>
        <v/>
      </c>
      <c r="E34" s="300"/>
      <c r="F34" s="300"/>
      <c r="G34" s="301"/>
      <c r="H34" s="302"/>
      <c r="I34" s="310"/>
      <c r="J34" s="249"/>
      <c r="K34" s="303" t="e">
        <f t="shared" si="4"/>
        <v>#N/A</v>
      </c>
      <c r="L34" s="249"/>
      <c r="M34" s="304"/>
      <c r="N34" s="303" t="e">
        <f t="shared" si="5"/>
        <v>#N/A</v>
      </c>
      <c r="O34" s="303" t="e">
        <f t="shared" si="6"/>
        <v>#N/A</v>
      </c>
      <c r="P34" s="249" t="str">
        <f t="shared" si="7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362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517</v>
      </c>
      <c r="BD34" s="258" t="s">
        <v>457</v>
      </c>
      <c r="BE34" s="255"/>
      <c r="BF34" s="255"/>
      <c r="BG34" s="258"/>
      <c r="BH34" s="258"/>
    </row>
    <row r="35" spans="1:60">
      <c r="A35" s="298">
        <v>34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0"/>
        <v/>
      </c>
      <c r="E35" s="300"/>
      <c r="F35" s="300"/>
      <c r="G35" s="301"/>
      <c r="H35" s="302"/>
      <c r="I35" s="310"/>
      <c r="J35" s="249"/>
      <c r="K35" s="303" t="e">
        <f t="shared" si="4"/>
        <v>#N/A</v>
      </c>
      <c r="L35" s="249"/>
      <c r="M35" s="304"/>
      <c r="N35" s="303" t="e">
        <f t="shared" si="5"/>
        <v>#N/A</v>
      </c>
      <c r="O35" s="303" t="e">
        <f t="shared" si="6"/>
        <v>#N/A</v>
      </c>
      <c r="P35" s="249" t="str">
        <f t="shared" si="7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362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384</v>
      </c>
      <c r="BD35" s="249" t="s">
        <v>458</v>
      </c>
      <c r="BE35" s="255"/>
      <c r="BF35" s="255"/>
      <c r="BG35" s="258"/>
      <c r="BH35" s="258"/>
    </row>
    <row r="36" spans="1:60">
      <c r="A36" s="298">
        <v>35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0"/>
        <v/>
      </c>
      <c r="E36" s="300"/>
      <c r="F36" s="300"/>
      <c r="G36" s="301"/>
      <c r="H36" s="302"/>
      <c r="I36" s="308"/>
      <c r="J36" s="249"/>
      <c r="K36" s="303" t="e">
        <f t="shared" si="4"/>
        <v>#N/A</v>
      </c>
      <c r="L36" s="249"/>
      <c r="M36" s="304"/>
      <c r="N36" s="303" t="e">
        <f t="shared" si="5"/>
        <v>#N/A</v>
      </c>
      <c r="O36" s="303" t="e">
        <f t="shared" si="6"/>
        <v>#N/A</v>
      </c>
      <c r="P36" s="249" t="str">
        <f t="shared" si="7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362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8"/>
      <c r="AW36" s="255"/>
      <c r="AX36" s="255"/>
      <c r="AY36" s="255"/>
      <c r="AZ36" s="255"/>
      <c r="BA36" s="255"/>
      <c r="BB36" s="255"/>
      <c r="BC36" s="257" t="s">
        <v>385</v>
      </c>
      <c r="BD36" s="259" t="s">
        <v>221</v>
      </c>
      <c r="BE36" s="255"/>
      <c r="BF36" s="255"/>
      <c r="BG36" s="258"/>
      <c r="BH36" s="258"/>
    </row>
    <row r="37" spans="1:60">
      <c r="A37" s="298">
        <v>36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0"/>
        <v/>
      </c>
      <c r="E37" s="300"/>
      <c r="F37" s="300"/>
      <c r="G37" s="301"/>
      <c r="H37" s="302"/>
      <c r="I37" s="308"/>
      <c r="J37" s="249"/>
      <c r="K37" s="303" t="e">
        <f t="shared" si="4"/>
        <v>#N/A</v>
      </c>
      <c r="L37" s="249"/>
      <c r="M37" s="304"/>
      <c r="N37" s="303" t="e">
        <f t="shared" si="5"/>
        <v>#N/A</v>
      </c>
      <c r="O37" s="303" t="e">
        <f t="shared" si="6"/>
        <v>#N/A</v>
      </c>
      <c r="P37" s="249" t="str">
        <f t="shared" si="7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362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8"/>
      <c r="AW37" s="255"/>
      <c r="AX37" s="255"/>
      <c r="AY37" s="255"/>
      <c r="AZ37" s="255"/>
      <c r="BA37" s="255"/>
      <c r="BB37" s="255"/>
      <c r="BC37" s="257" t="s">
        <v>140</v>
      </c>
      <c r="BD37" s="259" t="s">
        <v>222</v>
      </c>
      <c r="BE37" s="255"/>
      <c r="BF37" s="255"/>
      <c r="BG37" s="258"/>
      <c r="BH37" s="258"/>
    </row>
    <row r="38" spans="1:60">
      <c r="A38" s="298">
        <v>37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0"/>
        <v/>
      </c>
      <c r="E38" s="300"/>
      <c r="F38" s="300"/>
      <c r="G38" s="301"/>
      <c r="H38" s="302"/>
      <c r="I38" s="308"/>
      <c r="J38" s="249"/>
      <c r="K38" s="303" t="e">
        <f t="shared" si="4"/>
        <v>#N/A</v>
      </c>
      <c r="L38" s="249"/>
      <c r="M38" s="304"/>
      <c r="N38" s="303" t="e">
        <f t="shared" si="5"/>
        <v>#N/A</v>
      </c>
      <c r="O38" s="303" t="e">
        <f t="shared" si="6"/>
        <v>#N/A</v>
      </c>
      <c r="P38" s="249" t="str">
        <f t="shared" si="7"/>
        <v/>
      </c>
      <c r="Q38" s="304"/>
      <c r="R38" s="301"/>
      <c r="S38" s="301"/>
      <c r="T38" s="305" t="str">
        <f>IF(S38="","-",VLOOKUP(S38,'Fail list'!$A$5:$B$220,2,FALSE))</f>
        <v>-</v>
      </c>
      <c r="U38" s="249"/>
      <c r="V38" s="249"/>
      <c r="W38" s="249"/>
      <c r="X38" s="362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142</v>
      </c>
      <c r="BD38" s="249" t="s">
        <v>459</v>
      </c>
      <c r="BE38" s="255"/>
      <c r="BF38" s="255"/>
      <c r="BG38" s="258"/>
      <c r="BH38" s="258"/>
    </row>
    <row r="39" spans="1:60">
      <c r="A39" s="298">
        <v>38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0"/>
        <v/>
      </c>
      <c r="E39" s="300"/>
      <c r="F39" s="300"/>
      <c r="G39" s="301"/>
      <c r="H39" s="302"/>
      <c r="I39" s="308"/>
      <c r="J39" s="249"/>
      <c r="K39" s="303" t="e">
        <f t="shared" si="4"/>
        <v>#N/A</v>
      </c>
      <c r="L39" s="249"/>
      <c r="M39" s="304"/>
      <c r="N39" s="303" t="e">
        <f t="shared" si="5"/>
        <v>#N/A</v>
      </c>
      <c r="O39" s="303" t="e">
        <f t="shared" si="6"/>
        <v>#N/A</v>
      </c>
      <c r="P39" s="249" t="str">
        <f t="shared" si="7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362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146</v>
      </c>
      <c r="BD39" s="249" t="s">
        <v>460</v>
      </c>
      <c r="BE39" s="255"/>
      <c r="BF39" s="255"/>
      <c r="BG39" s="258"/>
      <c r="BH39" s="258"/>
    </row>
    <row r="40" spans="1:60">
      <c r="A40" s="298">
        <v>39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0"/>
        <v/>
      </c>
      <c r="E40" s="300"/>
      <c r="F40" s="300"/>
      <c r="G40" s="301"/>
      <c r="H40" s="302"/>
      <c r="I40" s="310"/>
      <c r="J40" s="249"/>
      <c r="K40" s="303" t="e">
        <f t="shared" si="4"/>
        <v>#N/A</v>
      </c>
      <c r="L40" s="249"/>
      <c r="M40" s="304"/>
      <c r="N40" s="303" t="e">
        <f t="shared" si="5"/>
        <v>#N/A</v>
      </c>
      <c r="O40" s="303" t="e">
        <f t="shared" si="6"/>
        <v>#N/A</v>
      </c>
      <c r="P40" s="249" t="str">
        <f t="shared" si="7"/>
        <v/>
      </c>
      <c r="Q40" s="304"/>
      <c r="R40" s="301"/>
      <c r="S40" s="249"/>
      <c r="T40" s="305" t="str">
        <f>IF(S40="","-",VLOOKUP(S40,'Fail list'!$A$5:$B$220,2,FALSE))</f>
        <v>-</v>
      </c>
      <c r="U40" s="249"/>
      <c r="V40" s="249"/>
      <c r="W40" s="249"/>
      <c r="X40" s="362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386</v>
      </c>
      <c r="BD40" s="249" t="s">
        <v>461</v>
      </c>
      <c r="BE40" s="255"/>
      <c r="BF40" s="255"/>
      <c r="BG40" s="258"/>
      <c r="BH40" s="258"/>
    </row>
    <row r="41" spans="1:60">
      <c r="A41" s="298">
        <v>40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0"/>
        <v/>
      </c>
      <c r="E41" s="300"/>
      <c r="F41" s="300"/>
      <c r="G41" s="301"/>
      <c r="H41" s="302"/>
      <c r="I41" s="308"/>
      <c r="J41" s="249"/>
      <c r="K41" s="303" t="e">
        <f t="shared" si="4"/>
        <v>#N/A</v>
      </c>
      <c r="L41" s="249"/>
      <c r="M41" s="304"/>
      <c r="N41" s="303" t="e">
        <f t="shared" si="5"/>
        <v>#N/A</v>
      </c>
      <c r="O41" s="303" t="e">
        <f t="shared" si="6"/>
        <v>#N/A</v>
      </c>
      <c r="P41" s="249" t="str">
        <f t="shared" si="7"/>
        <v/>
      </c>
      <c r="Q41" s="304"/>
      <c r="R41" s="301"/>
      <c r="S41" s="301"/>
      <c r="T41" s="305" t="str">
        <f>IF(S41="","-",VLOOKUP(S41,'Fail list'!$A$5:$B$220,2,FALSE))</f>
        <v>-</v>
      </c>
      <c r="U41" s="249"/>
      <c r="V41" s="249"/>
      <c r="W41" s="249"/>
      <c r="X41" s="362"/>
      <c r="Y41" s="306"/>
      <c r="Z41" s="249"/>
      <c r="AA41" s="249"/>
      <c r="AB41" s="249"/>
      <c r="AC41" s="249"/>
      <c r="AD41" s="249"/>
      <c r="AE41" s="249"/>
      <c r="AF41" s="249"/>
      <c r="AG41" s="249"/>
      <c r="AH41" s="307"/>
      <c r="AI41" s="249"/>
      <c r="AJ41" s="249"/>
      <c r="AK41" s="249"/>
      <c r="AM41" s="249"/>
      <c r="AN41" s="249"/>
      <c r="AO41" s="249"/>
      <c r="AP41" s="254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518</v>
      </c>
      <c r="BD41" s="249" t="s">
        <v>462</v>
      </c>
      <c r="BE41" s="255"/>
      <c r="BF41" s="255"/>
      <c r="BG41" s="258"/>
      <c r="BH41" s="258"/>
    </row>
    <row r="42" spans="1:60">
      <c r="A42" s="298">
        <v>41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0"/>
        <v/>
      </c>
      <c r="E42" s="300"/>
      <c r="F42" s="300"/>
      <c r="G42" s="301"/>
      <c r="H42" s="302"/>
      <c r="I42" s="308"/>
      <c r="J42" s="249"/>
      <c r="K42" s="303" t="e">
        <f t="shared" si="4"/>
        <v>#N/A</v>
      </c>
      <c r="L42" s="249"/>
      <c r="M42" s="304"/>
      <c r="N42" s="303" t="e">
        <f t="shared" si="5"/>
        <v>#N/A</v>
      </c>
      <c r="O42" s="303" t="e">
        <f t="shared" si="6"/>
        <v>#N/A</v>
      </c>
      <c r="P42" s="249" t="str">
        <f t="shared" si="7"/>
        <v/>
      </c>
      <c r="Q42" s="304"/>
      <c r="R42" s="301"/>
      <c r="S42" s="301"/>
      <c r="T42" s="305" t="str">
        <f>IF(S42="","-",VLOOKUP(S42,'Fail list'!$A$5:$B$220,2,FALSE))</f>
        <v>-</v>
      </c>
      <c r="U42" s="249"/>
      <c r="V42" s="249"/>
      <c r="W42" s="249"/>
      <c r="X42" s="362"/>
      <c r="Y42" s="306"/>
      <c r="Z42" s="249"/>
      <c r="AA42" s="249"/>
      <c r="AB42" s="249"/>
      <c r="AC42" s="249"/>
      <c r="AD42" s="249"/>
      <c r="AE42" s="249"/>
      <c r="AF42" s="249"/>
      <c r="AG42" s="249"/>
      <c r="AH42" s="307"/>
      <c r="AI42" s="249"/>
      <c r="AJ42" s="249"/>
      <c r="AK42" s="249"/>
      <c r="AM42" s="249"/>
      <c r="AN42" s="249"/>
      <c r="AO42" s="249"/>
      <c r="AP42" s="254"/>
      <c r="AR42" s="255"/>
      <c r="AS42" s="255"/>
      <c r="AT42" s="255"/>
      <c r="AU42" s="255"/>
      <c r="AV42" s="255"/>
      <c r="AW42" s="255"/>
      <c r="AX42" s="255"/>
      <c r="AY42" s="255"/>
      <c r="AZ42" s="255"/>
      <c r="BA42" s="255"/>
      <c r="BB42" s="255"/>
      <c r="BC42" s="257" t="s">
        <v>387</v>
      </c>
      <c r="BD42" s="249" t="s">
        <v>463</v>
      </c>
      <c r="BE42" s="255"/>
      <c r="BF42" s="255"/>
      <c r="BG42" s="258"/>
      <c r="BH42" s="258"/>
    </row>
    <row r="43" spans="1:60">
      <c r="A43" s="298">
        <v>42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0"/>
        <v/>
      </c>
      <c r="E43" s="311"/>
      <c r="F43" s="311"/>
      <c r="G43" s="302"/>
      <c r="H43" s="302"/>
      <c r="I43" s="308"/>
      <c r="J43" s="249"/>
      <c r="K43" s="303" t="e">
        <f t="shared" si="4"/>
        <v>#N/A</v>
      </c>
      <c r="L43" s="249"/>
      <c r="M43" s="302"/>
      <c r="N43" s="303" t="e">
        <f t="shared" si="5"/>
        <v>#N/A</v>
      </c>
      <c r="O43" s="303" t="e">
        <f t="shared" si="6"/>
        <v>#N/A</v>
      </c>
      <c r="P43" s="249" t="str">
        <f t="shared" si="7"/>
        <v/>
      </c>
      <c r="Q43" s="302"/>
      <c r="R43" s="258"/>
      <c r="S43" s="301"/>
      <c r="T43" s="305" t="str">
        <f>IF(S43="","-",VLOOKUP(S43,'Fail list'!$A$5:$B$220,2,FALSE))</f>
        <v>-</v>
      </c>
      <c r="U43" s="258"/>
      <c r="V43" s="258"/>
      <c r="W43" s="258"/>
      <c r="X43" s="364"/>
      <c r="Y43" s="258"/>
      <c r="Z43" s="258"/>
      <c r="AA43" s="258"/>
      <c r="AB43" s="258"/>
      <c r="AC43" s="258"/>
      <c r="AD43" s="249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7" t="s">
        <v>388</v>
      </c>
      <c r="BD43" s="249" t="s">
        <v>464</v>
      </c>
      <c r="BE43" s="255"/>
      <c r="BF43" s="255"/>
      <c r="BG43" s="258"/>
      <c r="BH43" s="258"/>
    </row>
    <row r="44" spans="1:60">
      <c r="A44" s="298">
        <v>43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0"/>
        <v/>
      </c>
      <c r="E44" s="311"/>
      <c r="F44" s="311"/>
      <c r="G44" s="302"/>
      <c r="H44" s="302"/>
      <c r="I44" s="308"/>
      <c r="J44" s="249"/>
      <c r="K44" s="303" t="e">
        <f t="shared" si="4"/>
        <v>#N/A</v>
      </c>
      <c r="L44" s="249"/>
      <c r="M44" s="302"/>
      <c r="N44" s="303" t="e">
        <f t="shared" si="5"/>
        <v>#N/A</v>
      </c>
      <c r="O44" s="303" t="e">
        <f t="shared" si="6"/>
        <v>#N/A</v>
      </c>
      <c r="P44" s="249" t="str">
        <f t="shared" si="7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364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389</v>
      </c>
      <c r="BD44" s="259" t="s">
        <v>223</v>
      </c>
      <c r="BE44" s="258"/>
      <c r="BF44" s="258"/>
      <c r="BG44" s="258"/>
      <c r="BH44" s="258"/>
    </row>
    <row r="45" spans="1:60">
      <c r="A45" s="298">
        <v>44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0"/>
        <v/>
      </c>
      <c r="E45" s="311"/>
      <c r="F45" s="311"/>
      <c r="G45" s="302"/>
      <c r="H45" s="302"/>
      <c r="I45" s="308"/>
      <c r="J45" s="249"/>
      <c r="K45" s="303" t="e">
        <f t="shared" si="4"/>
        <v>#N/A</v>
      </c>
      <c r="L45" s="249"/>
      <c r="M45" s="302"/>
      <c r="N45" s="303" t="e">
        <f t="shared" si="5"/>
        <v>#N/A</v>
      </c>
      <c r="O45" s="303" t="e">
        <f t="shared" si="6"/>
        <v>#N/A</v>
      </c>
      <c r="P45" s="249" t="str">
        <f t="shared" si="7"/>
        <v/>
      </c>
      <c r="Q45" s="302"/>
      <c r="R45" s="258"/>
      <c r="S45" s="258"/>
      <c r="T45" s="305" t="str">
        <f>IF(S45="","-",VLOOKUP(S45,'Fail list'!$A$5:$B$220,2,FALSE))</f>
        <v>-</v>
      </c>
      <c r="U45" s="258"/>
      <c r="V45" s="258"/>
      <c r="W45" s="258"/>
      <c r="X45" s="364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163</v>
      </c>
      <c r="BD45" s="249" t="s">
        <v>465</v>
      </c>
      <c r="BE45" s="258"/>
      <c r="BF45" s="258"/>
      <c r="BG45" s="258"/>
      <c r="BH45" s="258"/>
    </row>
    <row r="46" spans="1:60">
      <c r="A46" s="298">
        <v>45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0"/>
        <v/>
      </c>
      <c r="E46" s="311"/>
      <c r="F46" s="311"/>
      <c r="G46" s="302"/>
      <c r="H46" s="302"/>
      <c r="I46" s="308"/>
      <c r="J46" s="249"/>
      <c r="K46" s="303" t="e">
        <f t="shared" si="4"/>
        <v>#N/A</v>
      </c>
      <c r="L46" s="249"/>
      <c r="M46" s="302"/>
      <c r="N46" s="303" t="e">
        <f t="shared" si="5"/>
        <v>#N/A</v>
      </c>
      <c r="O46" s="303" t="e">
        <f t="shared" si="6"/>
        <v>#N/A</v>
      </c>
      <c r="P46" s="249" t="str">
        <f t="shared" si="7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364"/>
      <c r="Y46" s="258"/>
      <c r="Z46" s="258"/>
      <c r="AA46" s="258"/>
      <c r="AB46" s="258"/>
      <c r="AC46" s="258"/>
      <c r="AD46" s="249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346</v>
      </c>
      <c r="BD46" s="249" t="s">
        <v>466</v>
      </c>
      <c r="BE46" s="258"/>
      <c r="BF46" s="258"/>
      <c r="BG46" s="258"/>
      <c r="BH46" s="258"/>
    </row>
    <row r="47" spans="1:60">
      <c r="A47" s="298">
        <v>46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0"/>
        <v/>
      </c>
      <c r="E47" s="311"/>
      <c r="F47" s="311"/>
      <c r="G47" s="302"/>
      <c r="H47" s="302"/>
      <c r="I47" s="308"/>
      <c r="J47" s="249"/>
      <c r="K47" s="303" t="e">
        <f t="shared" si="4"/>
        <v>#N/A</v>
      </c>
      <c r="L47" s="249"/>
      <c r="M47" s="302"/>
      <c r="N47" s="303" t="e">
        <f t="shared" si="5"/>
        <v>#N/A</v>
      </c>
      <c r="O47" s="303" t="e">
        <f t="shared" si="6"/>
        <v>#N/A</v>
      </c>
      <c r="P47" s="249" t="str">
        <f t="shared" si="7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364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513</v>
      </c>
      <c r="BD47" s="258"/>
      <c r="BE47" s="258"/>
      <c r="BF47" s="258"/>
      <c r="BG47" s="258"/>
      <c r="BH47" s="258"/>
    </row>
    <row r="48" spans="1:60">
      <c r="A48" s="298">
        <v>47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0"/>
        <v/>
      </c>
      <c r="E48" s="311"/>
      <c r="F48" s="311"/>
      <c r="G48" s="302"/>
      <c r="H48" s="302"/>
      <c r="I48" s="308"/>
      <c r="J48" s="249"/>
      <c r="K48" s="303" t="e">
        <f t="shared" si="4"/>
        <v>#N/A</v>
      </c>
      <c r="L48" s="249"/>
      <c r="M48" s="302"/>
      <c r="N48" s="303" t="e">
        <f t="shared" si="5"/>
        <v>#N/A</v>
      </c>
      <c r="O48" s="303" t="e">
        <f t="shared" si="6"/>
        <v>#N/A</v>
      </c>
      <c r="P48" s="249" t="str">
        <f t="shared" si="7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364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390</v>
      </c>
      <c r="BD48" s="258"/>
      <c r="BE48" s="258"/>
      <c r="BF48" s="258"/>
      <c r="BG48" s="258"/>
      <c r="BH48" s="258"/>
    </row>
    <row r="49" spans="1:60">
      <c r="A49" s="298">
        <v>48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0"/>
        <v/>
      </c>
      <c r="E49" s="311"/>
      <c r="F49" s="311"/>
      <c r="G49" s="302"/>
      <c r="H49" s="302"/>
      <c r="I49" s="308"/>
      <c r="J49" s="249"/>
      <c r="K49" s="303" t="e">
        <f t="shared" si="4"/>
        <v>#N/A</v>
      </c>
      <c r="L49" s="249"/>
      <c r="M49" s="302"/>
      <c r="N49" s="303" t="e">
        <f t="shared" si="5"/>
        <v>#N/A</v>
      </c>
      <c r="O49" s="303" t="e">
        <f t="shared" si="6"/>
        <v>#N/A</v>
      </c>
      <c r="P49" s="249" t="str">
        <f t="shared" si="7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364"/>
      <c r="Y49" s="258"/>
      <c r="Z49" s="258"/>
      <c r="AA49" s="258"/>
      <c r="AB49" s="258"/>
      <c r="AC49" s="258"/>
      <c r="AD49" s="249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509</v>
      </c>
      <c r="BD49" s="258"/>
      <c r="BE49" s="258"/>
      <c r="BF49" s="258"/>
      <c r="BG49" s="258"/>
      <c r="BH49" s="258"/>
    </row>
    <row r="50" spans="1:60">
      <c r="A50" s="298">
        <v>49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0"/>
        <v/>
      </c>
      <c r="E50" s="311"/>
      <c r="F50" s="311"/>
      <c r="G50" s="302"/>
      <c r="H50" s="302"/>
      <c r="I50" s="308"/>
      <c r="J50" s="249"/>
      <c r="K50" s="303" t="e">
        <f t="shared" si="4"/>
        <v>#N/A</v>
      </c>
      <c r="L50" s="249"/>
      <c r="M50" s="302"/>
      <c r="N50" s="303" t="e">
        <f t="shared" si="5"/>
        <v>#N/A</v>
      </c>
      <c r="O50" s="303" t="e">
        <f t="shared" si="6"/>
        <v>#N/A</v>
      </c>
      <c r="P50" s="249" t="str">
        <f t="shared" si="7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364"/>
      <c r="Y50" s="258"/>
      <c r="Z50" s="258"/>
      <c r="AA50" s="258"/>
      <c r="AB50" s="258"/>
      <c r="AC50" s="258"/>
      <c r="AD50" s="249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510</v>
      </c>
      <c r="BD50" s="258"/>
      <c r="BE50" s="258"/>
      <c r="BF50" s="258"/>
      <c r="BG50" s="258"/>
      <c r="BH50" s="258"/>
    </row>
    <row r="51" spans="1:60">
      <c r="A51" s="298">
        <v>50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0"/>
        <v/>
      </c>
      <c r="E51" s="311"/>
      <c r="F51" s="311"/>
      <c r="G51" s="302"/>
      <c r="H51" s="302"/>
      <c r="I51" s="308"/>
      <c r="J51" s="249"/>
      <c r="K51" s="303" t="e">
        <f t="shared" si="4"/>
        <v>#N/A</v>
      </c>
      <c r="L51" s="249"/>
      <c r="M51" s="302"/>
      <c r="N51" s="303" t="e">
        <f t="shared" si="5"/>
        <v>#N/A</v>
      </c>
      <c r="O51" s="303" t="e">
        <f t="shared" si="6"/>
        <v>#N/A</v>
      </c>
      <c r="P51" s="249" t="str">
        <f t="shared" si="7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364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511</v>
      </c>
      <c r="BD51" s="258"/>
      <c r="BE51" s="258"/>
      <c r="BF51" s="258"/>
      <c r="BG51" s="258"/>
      <c r="BH51" s="258"/>
    </row>
    <row r="52" spans="1:60">
      <c r="A52" s="298">
        <v>51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0"/>
        <v/>
      </c>
      <c r="E52" s="311"/>
      <c r="F52" s="311"/>
      <c r="G52" s="302"/>
      <c r="H52" s="302"/>
      <c r="I52" s="308"/>
      <c r="J52" s="302"/>
      <c r="K52" s="303" t="e">
        <f t="shared" si="4"/>
        <v>#N/A</v>
      </c>
      <c r="L52" s="302"/>
      <c r="M52" s="302"/>
      <c r="N52" s="303" t="e">
        <f t="shared" si="5"/>
        <v>#N/A</v>
      </c>
      <c r="O52" s="303" t="e">
        <f t="shared" si="6"/>
        <v>#N/A</v>
      </c>
      <c r="P52" s="249" t="str">
        <f t="shared" si="7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364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471</v>
      </c>
      <c r="BD52" s="258"/>
      <c r="BE52" s="258"/>
      <c r="BF52" s="258"/>
      <c r="BG52" s="258"/>
      <c r="BH52" s="258"/>
    </row>
    <row r="53" spans="1:60">
      <c r="A53" s="298">
        <v>52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0"/>
        <v/>
      </c>
      <c r="E53" s="311"/>
      <c r="F53" s="311"/>
      <c r="G53" s="302"/>
      <c r="H53" s="302"/>
      <c r="I53" s="308"/>
      <c r="J53" s="302"/>
      <c r="K53" s="303" t="e">
        <f t="shared" si="4"/>
        <v>#N/A</v>
      </c>
      <c r="L53" s="302"/>
      <c r="M53" s="302"/>
      <c r="N53" s="303" t="e">
        <f t="shared" si="5"/>
        <v>#N/A</v>
      </c>
      <c r="O53" s="303" t="e">
        <f t="shared" si="6"/>
        <v>#N/A</v>
      </c>
      <c r="P53" s="249" t="str">
        <f t="shared" si="7"/>
        <v/>
      </c>
      <c r="Q53" s="302"/>
      <c r="R53" s="258"/>
      <c r="S53" s="301"/>
      <c r="T53" s="305" t="str">
        <f>IF(S53="","-",VLOOKUP(S53,'Fail list'!$A$5:$B$220,2,FALSE))</f>
        <v>-</v>
      </c>
      <c r="U53" s="258"/>
      <c r="V53" s="258"/>
      <c r="W53" s="258"/>
      <c r="X53" s="364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512</v>
      </c>
      <c r="BD53" s="258"/>
      <c r="BE53" s="258"/>
      <c r="BF53" s="258"/>
      <c r="BG53" s="258"/>
      <c r="BH53" s="258"/>
    </row>
    <row r="54" spans="1:60">
      <c r="A54" s="298">
        <v>53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0"/>
        <v/>
      </c>
      <c r="E54" s="311"/>
      <c r="F54" s="311"/>
      <c r="G54" s="302"/>
      <c r="H54" s="302"/>
      <c r="I54" s="308"/>
      <c r="J54" s="302"/>
      <c r="K54" s="303" t="e">
        <f t="shared" si="4"/>
        <v>#N/A</v>
      </c>
      <c r="L54" s="302"/>
      <c r="M54" s="302"/>
      <c r="N54" s="303" t="e">
        <f t="shared" si="5"/>
        <v>#N/A</v>
      </c>
      <c r="O54" s="303" t="e">
        <f t="shared" si="6"/>
        <v>#N/A</v>
      </c>
      <c r="P54" s="249" t="str">
        <f t="shared" si="7"/>
        <v/>
      </c>
      <c r="Q54" s="302"/>
      <c r="R54" s="258"/>
      <c r="S54" s="301"/>
      <c r="T54" s="305" t="str">
        <f>IF(S54="","-",VLOOKUP(S54,'Fail list'!$A$5:$B$220,2,FALSE))</f>
        <v>-</v>
      </c>
      <c r="U54" s="258"/>
      <c r="V54" s="258"/>
      <c r="W54" s="258"/>
      <c r="X54" s="364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54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0"/>
        <v/>
      </c>
      <c r="E55" s="311"/>
      <c r="F55" s="311"/>
      <c r="G55" s="302"/>
      <c r="H55" s="302"/>
      <c r="I55" s="308"/>
      <c r="J55" s="302"/>
      <c r="K55" s="303" t="e">
        <f t="shared" si="4"/>
        <v>#N/A</v>
      </c>
      <c r="L55" s="302"/>
      <c r="M55" s="302"/>
      <c r="N55" s="303" t="e">
        <f t="shared" si="5"/>
        <v>#N/A</v>
      </c>
      <c r="O55" s="303" t="e">
        <f t="shared" si="6"/>
        <v>#N/A</v>
      </c>
      <c r="P55" s="249" t="str">
        <f t="shared" si="7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364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55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0"/>
        <v/>
      </c>
      <c r="E56" s="311"/>
      <c r="F56" s="311"/>
      <c r="G56" s="302"/>
      <c r="H56" s="302"/>
      <c r="I56" s="308"/>
      <c r="J56" s="302"/>
      <c r="K56" s="303" t="e">
        <f t="shared" si="4"/>
        <v>#N/A</v>
      </c>
      <c r="L56" s="302"/>
      <c r="M56" s="302"/>
      <c r="N56" s="303" t="e">
        <f t="shared" si="5"/>
        <v>#N/A</v>
      </c>
      <c r="O56" s="303" t="e">
        <f t="shared" si="6"/>
        <v>#N/A</v>
      </c>
      <c r="P56" s="249" t="str">
        <f t="shared" si="7"/>
        <v/>
      </c>
      <c r="Q56" s="302"/>
      <c r="R56" s="258"/>
      <c r="S56" s="258"/>
      <c r="T56" s="305" t="str">
        <f>IF(S56="","-",VLOOKUP(S56,'Fail list'!$A$5:$B$220,2,FALSE))</f>
        <v>-</v>
      </c>
      <c r="U56" s="258"/>
      <c r="V56" s="258"/>
      <c r="W56" s="258"/>
      <c r="X56" s="364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393</v>
      </c>
      <c r="BD56" s="258"/>
      <c r="BE56" s="258"/>
      <c r="BF56" s="258"/>
      <c r="BG56" s="258"/>
      <c r="BH56" s="258"/>
    </row>
    <row r="57" spans="1:60">
      <c r="A57" s="298">
        <v>56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0"/>
        <v/>
      </c>
      <c r="E57" s="311"/>
      <c r="F57" s="311"/>
      <c r="G57" s="302"/>
      <c r="H57" s="302"/>
      <c r="I57" s="308"/>
      <c r="J57" s="302"/>
      <c r="K57" s="303" t="e">
        <f t="shared" si="4"/>
        <v>#N/A</v>
      </c>
      <c r="L57" s="302"/>
      <c r="M57" s="302"/>
      <c r="N57" s="303" t="e">
        <f t="shared" si="5"/>
        <v>#N/A</v>
      </c>
      <c r="O57" s="303" t="e">
        <f t="shared" si="6"/>
        <v>#N/A</v>
      </c>
      <c r="P57" s="249" t="str">
        <f t="shared" si="7"/>
        <v/>
      </c>
      <c r="Q57" s="302"/>
      <c r="R57" s="258"/>
      <c r="S57" s="258"/>
      <c r="T57" s="305" t="str">
        <f>IF(S57="","-",VLOOKUP(S57,'Fail list'!$A$5:$B$220,2,FALSE))</f>
        <v>-</v>
      </c>
      <c r="U57" s="258"/>
      <c r="V57" s="258"/>
      <c r="W57" s="258"/>
      <c r="X57" s="364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394</v>
      </c>
      <c r="BD57" s="258"/>
      <c r="BE57" s="258"/>
      <c r="BF57" s="258"/>
      <c r="BG57" s="258"/>
      <c r="BH57" s="258"/>
    </row>
    <row r="58" spans="1:60">
      <c r="A58" s="298">
        <v>57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0"/>
        <v/>
      </c>
      <c r="E58" s="311"/>
      <c r="F58" s="311"/>
      <c r="G58" s="302"/>
      <c r="H58" s="302"/>
      <c r="I58" s="308"/>
      <c r="J58" s="302"/>
      <c r="K58" s="303" t="e">
        <f t="shared" si="4"/>
        <v>#N/A</v>
      </c>
      <c r="L58" s="302"/>
      <c r="M58" s="302"/>
      <c r="N58" s="303" t="e">
        <f t="shared" si="5"/>
        <v>#N/A</v>
      </c>
      <c r="O58" s="303" t="e">
        <f t="shared" si="6"/>
        <v>#N/A</v>
      </c>
      <c r="P58" s="249" t="str">
        <f t="shared" si="7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364"/>
      <c r="Y58" s="258"/>
      <c r="Z58" s="258"/>
      <c r="AA58" s="258"/>
      <c r="AB58" s="258"/>
      <c r="AC58" s="258"/>
      <c r="AD58" s="249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347</v>
      </c>
      <c r="BD58" s="258"/>
      <c r="BE58" s="258"/>
      <c r="BF58" s="258"/>
      <c r="BG58" s="258"/>
      <c r="BH58" s="258"/>
    </row>
    <row r="59" spans="1:60">
      <c r="A59" s="298">
        <v>58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0"/>
        <v/>
      </c>
      <c r="E59" s="311"/>
      <c r="F59" s="311"/>
      <c r="G59" s="302"/>
      <c r="H59" s="302"/>
      <c r="I59" s="308"/>
      <c r="J59" s="302"/>
      <c r="K59" s="303" t="e">
        <f t="shared" si="4"/>
        <v>#N/A</v>
      </c>
      <c r="L59" s="302"/>
      <c r="M59" s="302"/>
      <c r="N59" s="303" t="e">
        <f t="shared" si="5"/>
        <v>#N/A</v>
      </c>
      <c r="O59" s="303" t="e">
        <f t="shared" si="6"/>
        <v>#N/A</v>
      </c>
      <c r="P59" s="249" t="str">
        <f t="shared" si="7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364"/>
      <c r="Y59" s="258"/>
      <c r="Z59" s="258"/>
      <c r="AA59" s="258"/>
      <c r="AB59" s="258"/>
      <c r="AC59" s="258"/>
      <c r="AD59" s="258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349</v>
      </c>
      <c r="BD59" s="258"/>
      <c r="BE59" s="258"/>
      <c r="BF59" s="258"/>
      <c r="BG59" s="258"/>
      <c r="BH59" s="258"/>
    </row>
    <row r="60" spans="1:60">
      <c r="A60" s="298">
        <v>59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0"/>
        <v/>
      </c>
      <c r="E60" s="311"/>
      <c r="F60" s="311"/>
      <c r="G60" s="302"/>
      <c r="H60" s="302"/>
      <c r="I60" s="308"/>
      <c r="J60" s="302"/>
      <c r="K60" s="303" t="e">
        <f t="shared" si="4"/>
        <v>#N/A</v>
      </c>
      <c r="L60" s="302"/>
      <c r="M60" s="302"/>
      <c r="N60" s="303" t="e">
        <f t="shared" si="5"/>
        <v>#N/A</v>
      </c>
      <c r="O60" s="303" t="e">
        <f t="shared" si="6"/>
        <v>#N/A</v>
      </c>
      <c r="P60" s="249" t="str">
        <f t="shared" si="7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364"/>
      <c r="Y60" s="258"/>
      <c r="Z60" s="258"/>
      <c r="AA60" s="258"/>
      <c r="AB60" s="258"/>
      <c r="AC60" s="258"/>
      <c r="AD60" s="258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350</v>
      </c>
      <c r="BD60" s="258"/>
      <c r="BE60" s="258"/>
      <c r="BF60" s="258"/>
      <c r="BG60" s="258"/>
      <c r="BH60" s="258"/>
    </row>
    <row r="61" spans="1:60">
      <c r="A61" s="298">
        <v>60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0"/>
        <v/>
      </c>
      <c r="E61" s="311"/>
      <c r="F61" s="311"/>
      <c r="G61" s="302"/>
      <c r="H61" s="302"/>
      <c r="I61" s="308"/>
      <c r="J61" s="302"/>
      <c r="K61" s="303" t="e">
        <f t="shared" si="4"/>
        <v>#N/A</v>
      </c>
      <c r="L61" s="302"/>
      <c r="M61" s="302"/>
      <c r="N61" s="303" t="e">
        <f t="shared" si="5"/>
        <v>#N/A</v>
      </c>
      <c r="O61" s="303" t="e">
        <f t="shared" si="6"/>
        <v>#N/A</v>
      </c>
      <c r="P61" s="249" t="str">
        <f t="shared" si="7"/>
        <v/>
      </c>
      <c r="Q61" s="302"/>
      <c r="R61" s="258"/>
      <c r="S61" s="301"/>
      <c r="T61" s="305" t="str">
        <f>IF(S61="","-",VLOOKUP(S61,'Fail list'!$A$5:$B$220,2,FALSE))</f>
        <v>-</v>
      </c>
      <c r="U61" s="258"/>
      <c r="V61" s="258"/>
      <c r="W61" s="258"/>
      <c r="X61" s="364"/>
      <c r="Y61" s="258"/>
      <c r="Z61" s="258"/>
      <c r="AA61" s="258"/>
      <c r="AB61" s="258"/>
      <c r="AC61" s="258"/>
      <c r="AD61" s="249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348</v>
      </c>
      <c r="BD61" s="258"/>
      <c r="BE61" s="258"/>
      <c r="BF61" s="258"/>
      <c r="BG61" s="258"/>
      <c r="BH61" s="258"/>
    </row>
    <row r="62" spans="1:60">
      <c r="A62" s="298">
        <v>61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0"/>
        <v/>
      </c>
      <c r="E62" s="311"/>
      <c r="F62" s="311"/>
      <c r="G62" s="302"/>
      <c r="H62" s="302"/>
      <c r="I62" s="308"/>
      <c r="J62" s="302"/>
      <c r="K62" s="303" t="e">
        <f t="shared" si="4"/>
        <v>#N/A</v>
      </c>
      <c r="L62" s="302"/>
      <c r="M62" s="302"/>
      <c r="N62" s="303" t="e">
        <f t="shared" si="5"/>
        <v>#N/A</v>
      </c>
      <c r="O62" s="303" t="e">
        <f t="shared" si="6"/>
        <v>#N/A</v>
      </c>
      <c r="P62" s="249" t="str">
        <f t="shared" si="7"/>
        <v/>
      </c>
      <c r="Q62" s="302"/>
      <c r="R62" s="258"/>
      <c r="S62" s="301"/>
      <c r="T62" s="305" t="str">
        <f>IF(S62="","-",VLOOKUP(S62,'Fail list'!$A$5:$B$220,2,FALSE))</f>
        <v>-</v>
      </c>
      <c r="U62" s="258"/>
      <c r="V62" s="258"/>
      <c r="W62" s="258"/>
      <c r="X62" s="364"/>
      <c r="Y62" s="258"/>
      <c r="Z62" s="258"/>
      <c r="AA62" s="258"/>
      <c r="AB62" s="258"/>
      <c r="AC62" s="258"/>
      <c r="AD62" s="249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62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0"/>
        <v/>
      </c>
      <c r="E63" s="311"/>
      <c r="F63" s="311"/>
      <c r="G63" s="302"/>
      <c r="H63" s="302"/>
      <c r="I63" s="308"/>
      <c r="J63" s="302"/>
      <c r="K63" s="303" t="e">
        <f t="shared" si="4"/>
        <v>#N/A</v>
      </c>
      <c r="L63" s="302"/>
      <c r="M63" s="302"/>
      <c r="N63" s="303" t="e">
        <f t="shared" si="5"/>
        <v>#N/A</v>
      </c>
      <c r="O63" s="303" t="e">
        <f t="shared" si="6"/>
        <v>#N/A</v>
      </c>
      <c r="P63" s="249" t="str">
        <f t="shared" si="7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364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63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0"/>
        <v/>
      </c>
      <c r="E64" s="311"/>
      <c r="F64" s="311"/>
      <c r="G64" s="302"/>
      <c r="H64" s="302"/>
      <c r="I64" s="308"/>
      <c r="J64" s="302"/>
      <c r="K64" s="303" t="e">
        <f t="shared" si="4"/>
        <v>#N/A</v>
      </c>
      <c r="L64" s="302"/>
      <c r="M64" s="302"/>
      <c r="N64" s="303" t="e">
        <f t="shared" si="5"/>
        <v>#N/A</v>
      </c>
      <c r="O64" s="303" t="e">
        <f t="shared" si="6"/>
        <v>#N/A</v>
      </c>
      <c r="P64" s="249" t="str">
        <f t="shared" si="7"/>
        <v/>
      </c>
      <c r="Q64" s="302"/>
      <c r="R64" s="258"/>
      <c r="S64" s="258"/>
      <c r="T64" s="305" t="str">
        <f>IF(S64="","-",VLOOKUP(S64,'Fail list'!$A$5:$B$220,2,FALSE))</f>
        <v>-</v>
      </c>
      <c r="U64" s="258"/>
      <c r="V64" s="258"/>
      <c r="W64" s="258"/>
      <c r="X64" s="364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64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si="0"/>
        <v/>
      </c>
      <c r="E65" s="311"/>
      <c r="F65" s="311"/>
      <c r="G65" s="302"/>
      <c r="H65" s="302"/>
      <c r="I65" s="308"/>
      <c r="J65" s="302"/>
      <c r="K65" s="303" t="e">
        <f t="shared" si="4"/>
        <v>#N/A</v>
      </c>
      <c r="L65" s="302"/>
      <c r="M65" s="302"/>
      <c r="N65" s="303" t="e">
        <f t="shared" si="5"/>
        <v>#N/A</v>
      </c>
      <c r="O65" s="303" t="e">
        <f t="shared" si="6"/>
        <v>#N/A</v>
      </c>
      <c r="P65" s="249" t="str">
        <f t="shared" si="7"/>
        <v/>
      </c>
      <c r="Q65" s="302"/>
      <c r="R65" s="258"/>
      <c r="S65" s="258"/>
      <c r="T65" s="305" t="str">
        <f>IF(S65="","-",VLOOKUP(S65,'Fail list'!$A$5:$B$220,2,FALSE))</f>
        <v>-</v>
      </c>
      <c r="U65" s="258"/>
      <c r="V65" s="258"/>
      <c r="W65" s="258"/>
      <c r="X65" s="364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65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0"/>
        <v/>
      </c>
      <c r="E66" s="311"/>
      <c r="F66" s="311"/>
      <c r="G66" s="302"/>
      <c r="H66" s="302"/>
      <c r="I66" s="308"/>
      <c r="J66" s="302"/>
      <c r="K66" s="303" t="e">
        <f t="shared" si="4"/>
        <v>#N/A</v>
      </c>
      <c r="L66" s="302"/>
      <c r="M66" s="302"/>
      <c r="N66" s="303" t="e">
        <f t="shared" si="5"/>
        <v>#N/A</v>
      </c>
      <c r="O66" s="303" t="e">
        <f t="shared" si="6"/>
        <v>#N/A</v>
      </c>
      <c r="P66" s="249" t="str">
        <f t="shared" si="7"/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364"/>
      <c r="Y66" s="258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399</v>
      </c>
      <c r="BD66" s="258"/>
      <c r="BE66" s="258"/>
      <c r="BF66" s="258"/>
      <c r="BG66" s="258"/>
      <c r="BH66" s="258"/>
    </row>
    <row r="67" spans="1:60">
      <c r="A67" s="298">
        <v>66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ref="D67:D130" si="8">IF(LEFT(I67,1)="L","Inprocess",IF(LEFT(I67,3)="IQC","Inprocess",IF(LEFT(I67,2)="QA","QA",IF(LEFT(I67,3)="TV","TV",""))))</f>
        <v/>
      </c>
      <c r="E67" s="311"/>
      <c r="F67" s="311"/>
      <c r="G67" s="302"/>
      <c r="H67" s="302"/>
      <c r="I67" s="308"/>
      <c r="J67" s="302"/>
      <c r="K67" s="303" t="e">
        <f t="shared" si="4"/>
        <v>#N/A</v>
      </c>
      <c r="L67" s="302"/>
      <c r="M67" s="302"/>
      <c r="N67" s="303" t="e">
        <f t="shared" si="5"/>
        <v>#N/A</v>
      </c>
      <c r="O67" s="303" t="e">
        <f t="shared" si="6"/>
        <v>#N/A</v>
      </c>
      <c r="P67" s="249" t="str">
        <f t="shared" ref="P67" si="9">MID(M67,7,2)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364"/>
      <c r="Y67" s="258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400</v>
      </c>
      <c r="BD67" s="258"/>
      <c r="BE67" s="258"/>
      <c r="BF67" s="258"/>
      <c r="BG67" s="258"/>
      <c r="BH67" s="258"/>
    </row>
    <row r="68" spans="1:60">
      <c r="A68" s="298">
        <v>67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8"/>
        <v/>
      </c>
      <c r="E68" s="311"/>
      <c r="F68" s="311"/>
      <c r="G68" s="302"/>
      <c r="H68" s="302"/>
      <c r="I68" s="310"/>
      <c r="J68" s="249"/>
      <c r="K68" s="303" t="e">
        <f t="shared" ref="K68:K131" si="10">VLOOKUP(J68,AY:BA,2,0)</f>
        <v>#N/A</v>
      </c>
      <c r="L68" s="249"/>
      <c r="M68" s="302"/>
      <c r="N68" s="303" t="e">
        <f t="shared" ref="N68:N131" si="11">VLOOKUP(K68,AZ:BB,2,0)</f>
        <v>#N/A</v>
      </c>
      <c r="O68" s="303" t="e">
        <f t="shared" ref="O68:O131" si="12">VLOOKUP(K68,AZ:BB,3,0)</f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364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57</v>
      </c>
      <c r="BD68" s="258"/>
      <c r="BE68" s="258"/>
      <c r="BF68" s="258"/>
      <c r="BG68" s="258"/>
      <c r="BH68" s="258"/>
    </row>
    <row r="69" spans="1:60">
      <c r="A69" s="298">
        <v>68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8"/>
        <v/>
      </c>
      <c r="E69" s="311"/>
      <c r="F69" s="311"/>
      <c r="G69" s="302"/>
      <c r="H69" s="302"/>
      <c r="I69" s="308"/>
      <c r="J69" s="249"/>
      <c r="K69" s="303" t="e">
        <f t="shared" si="10"/>
        <v>#N/A</v>
      </c>
      <c r="L69" s="249"/>
      <c r="M69" s="302"/>
      <c r="N69" s="303" t="e">
        <f t="shared" si="11"/>
        <v>#N/A</v>
      </c>
      <c r="O69" s="303" t="e">
        <f t="shared" si="12"/>
        <v>#N/A</v>
      </c>
      <c r="P69" s="249" t="str">
        <f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364"/>
      <c r="Y69" s="258"/>
      <c r="Z69" s="258"/>
      <c r="AA69" s="258"/>
      <c r="AB69" s="258"/>
      <c r="AC69" s="258"/>
      <c r="AD69" s="249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69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8"/>
        <v/>
      </c>
      <c r="E70" s="311"/>
      <c r="F70" s="311"/>
      <c r="G70" s="302"/>
      <c r="H70" s="302"/>
      <c r="I70" s="308"/>
      <c r="J70" s="249"/>
      <c r="K70" s="303" t="e">
        <f t="shared" si="10"/>
        <v>#N/A</v>
      </c>
      <c r="L70" s="249"/>
      <c r="M70" s="302"/>
      <c r="N70" s="303" t="e">
        <f t="shared" si="11"/>
        <v>#N/A</v>
      </c>
      <c r="O70" s="303" t="e">
        <f t="shared" si="12"/>
        <v>#N/A</v>
      </c>
      <c r="P70" s="249" t="str">
        <f>MID(M70,8,2)</f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364"/>
      <c r="Y70" s="258"/>
      <c r="Z70" s="258"/>
      <c r="AA70" s="258"/>
      <c r="AB70" s="258"/>
      <c r="AC70" s="258"/>
      <c r="AD70" s="249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70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8"/>
        <v/>
      </c>
      <c r="E71" s="311"/>
      <c r="F71" s="311"/>
      <c r="G71" s="302"/>
      <c r="H71" s="302"/>
      <c r="I71" s="308"/>
      <c r="J71" s="249"/>
      <c r="K71" s="303" t="e">
        <f t="shared" si="10"/>
        <v>#N/A</v>
      </c>
      <c r="L71" s="249"/>
      <c r="M71" s="302"/>
      <c r="N71" s="303" t="e">
        <f t="shared" si="11"/>
        <v>#N/A</v>
      </c>
      <c r="O71" s="303" t="e">
        <f t="shared" si="12"/>
        <v>#N/A</v>
      </c>
      <c r="P71" s="249" t="str">
        <f t="shared" ref="P71:P134" si="13">MID(M71,8,2)</f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364"/>
      <c r="Y71" s="258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71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8"/>
        <v/>
      </c>
      <c r="E72" s="311"/>
      <c r="F72" s="311"/>
      <c r="G72" s="302"/>
      <c r="H72" s="302"/>
      <c r="I72" s="308"/>
      <c r="J72" s="249"/>
      <c r="K72" s="303" t="e">
        <f t="shared" si="10"/>
        <v>#N/A</v>
      </c>
      <c r="L72" s="249"/>
      <c r="M72" s="302"/>
      <c r="N72" s="303" t="e">
        <f t="shared" si="11"/>
        <v>#N/A</v>
      </c>
      <c r="O72" s="303" t="e">
        <f t="shared" si="12"/>
        <v>#N/A</v>
      </c>
      <c r="P72" s="249" t="str">
        <f t="shared" si="13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364"/>
      <c r="Y72" s="258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404</v>
      </c>
      <c r="BD72" s="258"/>
      <c r="BE72" s="258"/>
      <c r="BF72" s="258"/>
      <c r="BG72" s="258"/>
      <c r="BH72" s="258"/>
    </row>
    <row r="73" spans="1:60">
      <c r="A73" s="298">
        <v>72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8"/>
        <v/>
      </c>
      <c r="E73" s="311"/>
      <c r="F73" s="311"/>
      <c r="G73" s="302"/>
      <c r="H73" s="302"/>
      <c r="I73" s="308"/>
      <c r="J73" s="249"/>
      <c r="K73" s="303" t="e">
        <f t="shared" si="10"/>
        <v>#N/A</v>
      </c>
      <c r="L73" s="249"/>
      <c r="M73" s="302"/>
      <c r="N73" s="303" t="e">
        <f t="shared" si="11"/>
        <v>#N/A</v>
      </c>
      <c r="O73" s="303" t="e">
        <f t="shared" si="12"/>
        <v>#N/A</v>
      </c>
      <c r="P73" s="249" t="str">
        <f t="shared" si="13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364"/>
      <c r="Y73" s="258"/>
      <c r="Z73" s="258"/>
      <c r="AA73" s="258"/>
      <c r="AB73" s="258"/>
      <c r="AC73" s="258"/>
      <c r="AD73" s="249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405</v>
      </c>
      <c r="BD73" s="258"/>
      <c r="BE73" s="258"/>
      <c r="BF73" s="258"/>
      <c r="BG73" s="258"/>
      <c r="BH73" s="258"/>
    </row>
    <row r="74" spans="1:60">
      <c r="A74" s="298">
        <v>73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8"/>
        <v/>
      </c>
      <c r="E74" s="311"/>
      <c r="F74" s="311"/>
      <c r="G74" s="302"/>
      <c r="H74" s="302"/>
      <c r="I74" s="310"/>
      <c r="J74" s="249"/>
      <c r="K74" s="303" t="e">
        <f t="shared" si="10"/>
        <v>#N/A</v>
      </c>
      <c r="L74" s="249"/>
      <c r="M74" s="302"/>
      <c r="N74" s="303" t="e">
        <f t="shared" si="11"/>
        <v>#N/A</v>
      </c>
      <c r="O74" s="303" t="e">
        <f t="shared" si="12"/>
        <v>#N/A</v>
      </c>
      <c r="P74" s="249" t="str">
        <f t="shared" si="13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364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71</v>
      </c>
      <c r="BD74" s="258"/>
      <c r="BE74" s="258"/>
      <c r="BF74" s="258"/>
      <c r="BG74" s="258"/>
      <c r="BH74" s="258"/>
    </row>
    <row r="75" spans="1:60">
      <c r="A75" s="298">
        <v>74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8"/>
        <v/>
      </c>
      <c r="E75" s="311"/>
      <c r="F75" s="311"/>
      <c r="G75" s="302"/>
      <c r="H75" s="302"/>
      <c r="I75" s="308"/>
      <c r="J75" s="249"/>
      <c r="K75" s="303" t="e">
        <f t="shared" si="10"/>
        <v>#N/A</v>
      </c>
      <c r="L75" s="249"/>
      <c r="M75" s="302"/>
      <c r="N75" s="303" t="e">
        <f t="shared" si="11"/>
        <v>#N/A</v>
      </c>
      <c r="O75" s="303" t="e">
        <f t="shared" si="12"/>
        <v>#N/A</v>
      </c>
      <c r="P75" s="249" t="str">
        <f t="shared" si="13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364"/>
      <c r="Y75" s="258"/>
      <c r="Z75" s="258"/>
      <c r="AA75" s="258"/>
      <c r="AB75" s="258"/>
      <c r="AC75" s="258"/>
      <c r="AD75" s="258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66</v>
      </c>
      <c r="BD75" s="258"/>
      <c r="BE75" s="258"/>
      <c r="BF75" s="258"/>
      <c r="BG75" s="258"/>
      <c r="BH75" s="258"/>
    </row>
    <row r="76" spans="1:60">
      <c r="A76" s="298">
        <v>75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8"/>
        <v/>
      </c>
      <c r="E76" s="311"/>
      <c r="F76" s="311"/>
      <c r="G76" s="302"/>
      <c r="H76" s="302"/>
      <c r="I76" s="308"/>
      <c r="J76" s="249"/>
      <c r="K76" s="303" t="e">
        <f t="shared" si="10"/>
        <v>#N/A</v>
      </c>
      <c r="L76" s="249"/>
      <c r="M76" s="302"/>
      <c r="N76" s="303" t="e">
        <f t="shared" si="11"/>
        <v>#N/A</v>
      </c>
      <c r="O76" s="303" t="e">
        <f t="shared" si="12"/>
        <v>#N/A</v>
      </c>
      <c r="P76" s="249" t="str">
        <f t="shared" si="13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364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76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8"/>
        <v/>
      </c>
      <c r="E77" s="311"/>
      <c r="F77" s="311"/>
      <c r="G77" s="302"/>
      <c r="H77" s="302"/>
      <c r="I77" s="308"/>
      <c r="J77" s="249"/>
      <c r="K77" s="303" t="e">
        <f t="shared" si="10"/>
        <v>#N/A</v>
      </c>
      <c r="L77" s="249"/>
      <c r="M77" s="302"/>
      <c r="N77" s="303" t="e">
        <f t="shared" si="11"/>
        <v>#N/A</v>
      </c>
      <c r="O77" s="303" t="e">
        <f t="shared" si="12"/>
        <v>#N/A</v>
      </c>
      <c r="P77" s="249" t="str">
        <f t="shared" si="13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364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77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8"/>
        <v/>
      </c>
      <c r="E78" s="311"/>
      <c r="F78" s="311"/>
      <c r="G78" s="302"/>
      <c r="H78" s="302"/>
      <c r="I78" s="308"/>
      <c r="J78" s="249"/>
      <c r="K78" s="303" t="e">
        <f t="shared" si="10"/>
        <v>#N/A</v>
      </c>
      <c r="L78" s="249"/>
      <c r="M78" s="302"/>
      <c r="N78" s="303" t="e">
        <f t="shared" si="11"/>
        <v>#N/A</v>
      </c>
      <c r="O78" s="303" t="e">
        <f t="shared" si="12"/>
        <v>#N/A</v>
      </c>
      <c r="P78" s="249" t="str">
        <f t="shared" si="13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364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78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8"/>
        <v/>
      </c>
      <c r="E79" s="311"/>
      <c r="F79" s="311"/>
      <c r="G79" s="302"/>
      <c r="H79" s="302"/>
      <c r="I79" s="310"/>
      <c r="J79" s="249"/>
      <c r="K79" s="303" t="e">
        <f t="shared" si="10"/>
        <v>#N/A</v>
      </c>
      <c r="L79" s="249"/>
      <c r="M79" s="302"/>
      <c r="N79" s="303" t="e">
        <f t="shared" si="11"/>
        <v>#N/A</v>
      </c>
      <c r="O79" s="303" t="e">
        <f t="shared" si="12"/>
        <v>#N/A</v>
      </c>
      <c r="P79" s="249" t="str">
        <f t="shared" si="13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364"/>
      <c r="Y79" s="258"/>
      <c r="Z79" s="258"/>
      <c r="AA79" s="258"/>
      <c r="AB79" s="258"/>
      <c r="AC79" s="258"/>
      <c r="AD79" s="249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409</v>
      </c>
      <c r="BD79" s="258"/>
      <c r="BE79" s="258"/>
      <c r="BF79" s="258"/>
      <c r="BG79" s="258"/>
      <c r="BH79" s="258"/>
    </row>
    <row r="80" spans="1:60">
      <c r="A80" s="298">
        <v>79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8"/>
        <v/>
      </c>
      <c r="E80" s="311"/>
      <c r="F80" s="311"/>
      <c r="G80" s="302"/>
      <c r="H80" s="302"/>
      <c r="I80" s="310"/>
      <c r="J80" s="249"/>
      <c r="K80" s="303" t="e">
        <f t="shared" si="10"/>
        <v>#N/A</v>
      </c>
      <c r="L80" s="249"/>
      <c r="M80" s="302"/>
      <c r="N80" s="303" t="e">
        <f t="shared" si="11"/>
        <v>#N/A</v>
      </c>
      <c r="O80" s="303" t="e">
        <f t="shared" si="12"/>
        <v>#N/A</v>
      </c>
      <c r="P80" s="249" t="str">
        <f t="shared" si="13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364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410</v>
      </c>
      <c r="BD80" s="258"/>
      <c r="BE80" s="258"/>
      <c r="BF80" s="258"/>
      <c r="BG80" s="258"/>
      <c r="BH80" s="258"/>
    </row>
    <row r="81" spans="1:60">
      <c r="A81" s="298">
        <v>80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8"/>
        <v/>
      </c>
      <c r="E81" s="311"/>
      <c r="F81" s="311"/>
      <c r="G81" s="302"/>
      <c r="H81" s="302"/>
      <c r="I81" s="308"/>
      <c r="J81" s="249"/>
      <c r="K81" s="303" t="e">
        <f t="shared" si="10"/>
        <v>#N/A</v>
      </c>
      <c r="L81" s="249"/>
      <c r="M81" s="302"/>
      <c r="N81" s="303" t="e">
        <f t="shared" si="11"/>
        <v>#N/A</v>
      </c>
      <c r="O81" s="303" t="e">
        <f t="shared" si="12"/>
        <v>#N/A</v>
      </c>
      <c r="P81" s="249" t="str">
        <f t="shared" si="13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364"/>
      <c r="Y81" s="258"/>
      <c r="Z81" s="258"/>
      <c r="AA81" s="258"/>
      <c r="AB81" s="258"/>
      <c r="AC81" s="258"/>
      <c r="AD81" s="258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519</v>
      </c>
      <c r="BD81" s="258"/>
      <c r="BE81" s="258"/>
      <c r="BF81" s="258"/>
      <c r="BG81" s="258"/>
      <c r="BH81" s="258"/>
    </row>
    <row r="82" spans="1:60">
      <c r="A82" s="298">
        <v>81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8"/>
        <v/>
      </c>
      <c r="E82" s="311"/>
      <c r="F82" s="311"/>
      <c r="G82" s="302"/>
      <c r="H82" s="302"/>
      <c r="I82" s="310"/>
      <c r="J82" s="249"/>
      <c r="K82" s="303" t="e">
        <f t="shared" si="10"/>
        <v>#N/A</v>
      </c>
      <c r="L82" s="249"/>
      <c r="M82" s="302"/>
      <c r="N82" s="303" t="e">
        <f t="shared" si="11"/>
        <v>#N/A</v>
      </c>
      <c r="O82" s="303" t="e">
        <f t="shared" si="12"/>
        <v>#N/A</v>
      </c>
      <c r="P82" s="249" t="str">
        <f t="shared" si="13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364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352</v>
      </c>
      <c r="BD82" s="258"/>
      <c r="BE82" s="258"/>
      <c r="BF82" s="258"/>
      <c r="BG82" s="258"/>
      <c r="BH82" s="258"/>
    </row>
    <row r="83" spans="1:60">
      <c r="A83" s="298">
        <v>82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8"/>
        <v/>
      </c>
      <c r="E83" s="311"/>
      <c r="F83" s="311"/>
      <c r="G83" s="302"/>
      <c r="H83" s="302"/>
      <c r="I83" s="310"/>
      <c r="J83" s="249"/>
      <c r="K83" s="303" t="e">
        <f t="shared" si="10"/>
        <v>#N/A</v>
      </c>
      <c r="L83" s="249"/>
      <c r="M83" s="302"/>
      <c r="N83" s="303" t="e">
        <f t="shared" si="11"/>
        <v>#N/A</v>
      </c>
      <c r="O83" s="303" t="e">
        <f t="shared" si="12"/>
        <v>#N/A</v>
      </c>
      <c r="P83" s="249" t="str">
        <f t="shared" si="13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364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351</v>
      </c>
      <c r="BD83" s="258"/>
      <c r="BE83" s="258"/>
      <c r="BF83" s="258"/>
      <c r="BG83" s="258"/>
      <c r="BH83" s="258"/>
    </row>
    <row r="84" spans="1:60">
      <c r="A84" s="298">
        <v>83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8"/>
        <v/>
      </c>
      <c r="E84" s="311"/>
      <c r="F84" s="311"/>
      <c r="G84" s="302"/>
      <c r="H84" s="302"/>
      <c r="I84" s="310"/>
      <c r="J84" s="249"/>
      <c r="K84" s="303" t="e">
        <f t="shared" si="10"/>
        <v>#N/A</v>
      </c>
      <c r="L84" s="249"/>
      <c r="M84" s="302"/>
      <c r="N84" s="303" t="e">
        <f t="shared" si="11"/>
        <v>#N/A</v>
      </c>
      <c r="O84" s="303" t="e">
        <f t="shared" si="12"/>
        <v>#N/A</v>
      </c>
      <c r="P84" s="249" t="str">
        <f t="shared" si="13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364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411</v>
      </c>
      <c r="BD84" s="258"/>
      <c r="BE84" s="258"/>
      <c r="BF84" s="258"/>
      <c r="BG84" s="258"/>
      <c r="BH84" s="258"/>
    </row>
    <row r="85" spans="1:60">
      <c r="A85" s="298">
        <v>84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8"/>
        <v/>
      </c>
      <c r="E85" s="311"/>
      <c r="F85" s="311"/>
      <c r="G85" s="302"/>
      <c r="H85" s="302"/>
      <c r="I85" s="310"/>
      <c r="J85" s="249"/>
      <c r="K85" s="303" t="e">
        <f t="shared" si="10"/>
        <v>#N/A</v>
      </c>
      <c r="L85" s="249"/>
      <c r="M85" s="302"/>
      <c r="N85" s="303" t="e">
        <f t="shared" si="11"/>
        <v>#N/A</v>
      </c>
      <c r="O85" s="303" t="e">
        <f t="shared" si="12"/>
        <v>#N/A</v>
      </c>
      <c r="P85" s="249" t="str">
        <f t="shared" si="13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364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520</v>
      </c>
      <c r="BD85" s="258"/>
      <c r="BE85" s="258"/>
      <c r="BF85" s="258"/>
      <c r="BG85" s="258"/>
      <c r="BH85" s="258"/>
    </row>
    <row r="86" spans="1:60">
      <c r="A86" s="298">
        <v>85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8"/>
        <v/>
      </c>
      <c r="E86" s="311"/>
      <c r="F86" s="311"/>
      <c r="G86" s="302"/>
      <c r="H86" s="302"/>
      <c r="I86" s="310"/>
      <c r="J86" s="249"/>
      <c r="K86" s="303" t="e">
        <f t="shared" si="10"/>
        <v>#N/A</v>
      </c>
      <c r="L86" s="249"/>
      <c r="M86" s="302"/>
      <c r="N86" s="303" t="e">
        <f t="shared" si="11"/>
        <v>#N/A</v>
      </c>
      <c r="O86" s="303" t="e">
        <f t="shared" si="12"/>
        <v>#N/A</v>
      </c>
      <c r="P86" s="249" t="str">
        <f t="shared" si="13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364"/>
      <c r="Y86" s="258"/>
      <c r="Z86" s="258"/>
      <c r="AA86" s="258"/>
      <c r="AB86" s="258"/>
      <c r="AC86" s="258"/>
      <c r="AD86" s="249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522</v>
      </c>
      <c r="BD86" s="258"/>
      <c r="BE86" s="258"/>
      <c r="BF86" s="258"/>
      <c r="BG86" s="258"/>
      <c r="BH86" s="258"/>
    </row>
    <row r="87" spans="1:60">
      <c r="A87" s="298">
        <v>86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8"/>
        <v/>
      </c>
      <c r="E87" s="311"/>
      <c r="F87" s="311"/>
      <c r="G87" s="302"/>
      <c r="H87" s="302"/>
      <c r="I87" s="310"/>
      <c r="J87" s="249"/>
      <c r="K87" s="303" t="e">
        <f t="shared" si="10"/>
        <v>#N/A</v>
      </c>
      <c r="L87" s="249"/>
      <c r="M87" s="302"/>
      <c r="N87" s="303" t="e">
        <f t="shared" si="11"/>
        <v>#N/A</v>
      </c>
      <c r="O87" s="303" t="e">
        <f t="shared" si="12"/>
        <v>#N/A</v>
      </c>
      <c r="P87" s="249" t="str">
        <f t="shared" si="13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364"/>
      <c r="Y87" s="258"/>
      <c r="Z87" s="258"/>
      <c r="AA87" s="258"/>
      <c r="AB87" s="258"/>
      <c r="AC87" s="258"/>
      <c r="AD87" s="249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353</v>
      </c>
      <c r="BD87" s="258"/>
      <c r="BE87" s="258"/>
      <c r="BF87" s="258"/>
      <c r="BG87" s="258"/>
      <c r="BH87" s="258"/>
    </row>
    <row r="88" spans="1:60">
      <c r="A88" s="298">
        <v>87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8"/>
        <v/>
      </c>
      <c r="E88" s="311"/>
      <c r="F88" s="311"/>
      <c r="G88" s="302"/>
      <c r="H88" s="302"/>
      <c r="I88" s="308"/>
      <c r="J88" s="249"/>
      <c r="K88" s="303" t="e">
        <f t="shared" si="10"/>
        <v>#N/A</v>
      </c>
      <c r="L88" s="249"/>
      <c r="M88" s="302"/>
      <c r="N88" s="303" t="e">
        <f t="shared" si="11"/>
        <v>#N/A</v>
      </c>
      <c r="O88" s="303" t="e">
        <f t="shared" si="12"/>
        <v>#N/A</v>
      </c>
      <c r="P88" s="249" t="str">
        <f t="shared" si="13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364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88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8"/>
        <v/>
      </c>
      <c r="E89" s="311"/>
      <c r="F89" s="311"/>
      <c r="G89" s="302"/>
      <c r="H89" s="302"/>
      <c r="I89" s="308"/>
      <c r="J89" s="249"/>
      <c r="K89" s="303" t="e">
        <f t="shared" si="10"/>
        <v>#N/A</v>
      </c>
      <c r="L89" s="249"/>
      <c r="M89" s="302"/>
      <c r="N89" s="303" t="e">
        <f t="shared" si="11"/>
        <v>#N/A</v>
      </c>
      <c r="O89" s="303" t="e">
        <f t="shared" si="12"/>
        <v>#N/A</v>
      </c>
      <c r="P89" s="249" t="str">
        <f t="shared" si="13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364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89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8"/>
        <v/>
      </c>
      <c r="E90" s="311"/>
      <c r="F90" s="311"/>
      <c r="G90" s="302"/>
      <c r="H90" s="302"/>
      <c r="I90" s="308"/>
      <c r="J90" s="249"/>
      <c r="K90" s="303" t="e">
        <f t="shared" si="10"/>
        <v>#N/A</v>
      </c>
      <c r="L90" s="249"/>
      <c r="M90" s="302"/>
      <c r="N90" s="303" t="e">
        <f t="shared" si="11"/>
        <v>#N/A</v>
      </c>
      <c r="O90" s="303" t="e">
        <f t="shared" si="12"/>
        <v>#N/A</v>
      </c>
      <c r="P90" s="249" t="str">
        <f t="shared" si="13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364"/>
      <c r="Y90" s="258"/>
      <c r="Z90" s="258"/>
      <c r="AA90" s="258"/>
      <c r="AB90" s="258"/>
      <c r="AC90" s="258"/>
      <c r="AD90" s="258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90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8"/>
        <v/>
      </c>
      <c r="E91" s="311"/>
      <c r="F91" s="311"/>
      <c r="G91" s="302"/>
      <c r="H91" s="302"/>
      <c r="I91" s="308"/>
      <c r="J91" s="249"/>
      <c r="K91" s="303" t="e">
        <f t="shared" si="10"/>
        <v>#N/A</v>
      </c>
      <c r="L91" s="249"/>
      <c r="M91" s="302"/>
      <c r="N91" s="303" t="e">
        <f t="shared" si="11"/>
        <v>#N/A</v>
      </c>
      <c r="O91" s="303" t="e">
        <f t="shared" si="12"/>
        <v>#N/A</v>
      </c>
      <c r="P91" s="249" t="str">
        <f t="shared" si="13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364"/>
      <c r="Y91" s="258"/>
      <c r="Z91" s="258"/>
      <c r="AA91" s="258"/>
      <c r="AB91" s="258"/>
      <c r="AC91" s="258"/>
      <c r="AD91" s="258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91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8"/>
        <v/>
      </c>
      <c r="E92" s="311"/>
      <c r="F92" s="311"/>
      <c r="G92" s="302"/>
      <c r="H92" s="302"/>
      <c r="I92" s="310"/>
      <c r="J92" s="249"/>
      <c r="K92" s="303" t="e">
        <f t="shared" si="10"/>
        <v>#N/A</v>
      </c>
      <c r="L92" s="249"/>
      <c r="M92" s="302"/>
      <c r="N92" s="303" t="e">
        <f t="shared" si="11"/>
        <v>#N/A</v>
      </c>
      <c r="O92" s="303" t="e">
        <f t="shared" si="12"/>
        <v>#N/A</v>
      </c>
      <c r="P92" s="249" t="str">
        <f t="shared" si="13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364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92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8"/>
        <v/>
      </c>
      <c r="E93" s="311"/>
      <c r="F93" s="311"/>
      <c r="G93" s="302"/>
      <c r="H93" s="302"/>
      <c r="I93" s="310"/>
      <c r="J93" s="249"/>
      <c r="K93" s="303" t="e">
        <f t="shared" si="10"/>
        <v>#N/A</v>
      </c>
      <c r="L93" s="249"/>
      <c r="M93" s="302"/>
      <c r="N93" s="303" t="e">
        <f t="shared" si="11"/>
        <v>#N/A</v>
      </c>
      <c r="O93" s="303" t="e">
        <f t="shared" si="12"/>
        <v>#N/A</v>
      </c>
      <c r="P93" s="249" t="str">
        <f t="shared" si="13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364"/>
      <c r="Y93" s="258"/>
      <c r="Z93" s="258"/>
      <c r="AA93" s="258"/>
      <c r="AB93" s="258"/>
      <c r="AC93" s="258"/>
      <c r="AD93" s="249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93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8"/>
        <v/>
      </c>
      <c r="E94" s="311"/>
      <c r="F94" s="311"/>
      <c r="G94" s="302"/>
      <c r="H94" s="302"/>
      <c r="I94" s="310"/>
      <c r="J94" s="249"/>
      <c r="K94" s="303" t="e">
        <f t="shared" si="10"/>
        <v>#N/A</v>
      </c>
      <c r="L94" s="249"/>
      <c r="M94" s="302"/>
      <c r="N94" s="303" t="e">
        <f t="shared" si="11"/>
        <v>#N/A</v>
      </c>
      <c r="O94" s="303" t="e">
        <f t="shared" si="12"/>
        <v>#N/A</v>
      </c>
      <c r="P94" s="249" t="str">
        <f t="shared" si="13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364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418</v>
      </c>
      <c r="BD94" s="258"/>
      <c r="BE94" s="258"/>
      <c r="BF94" s="258"/>
      <c r="BG94" s="258"/>
      <c r="BH94" s="258"/>
    </row>
    <row r="95" spans="1:60">
      <c r="A95" s="298">
        <v>94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8"/>
        <v/>
      </c>
      <c r="E95" s="311"/>
      <c r="F95" s="311"/>
      <c r="G95" s="302"/>
      <c r="H95" s="302"/>
      <c r="I95" s="308"/>
      <c r="J95" s="302"/>
      <c r="K95" s="303" t="e">
        <f t="shared" si="10"/>
        <v>#N/A</v>
      </c>
      <c r="L95" s="302"/>
      <c r="M95" s="302"/>
      <c r="N95" s="303" t="e">
        <f t="shared" si="11"/>
        <v>#N/A</v>
      </c>
      <c r="O95" s="303" t="e">
        <f t="shared" si="12"/>
        <v>#N/A</v>
      </c>
      <c r="P95" s="249" t="str">
        <f t="shared" si="13"/>
        <v/>
      </c>
      <c r="Q95" s="302"/>
      <c r="R95" s="258"/>
      <c r="S95" s="301"/>
      <c r="T95" s="305" t="str">
        <f>IF(S95="","-",VLOOKUP(S95,'Fail list'!$A$5:$B$220,2,FALSE))</f>
        <v>-</v>
      </c>
      <c r="U95" s="258"/>
      <c r="V95" s="258"/>
      <c r="W95" s="258"/>
      <c r="X95" s="364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419</v>
      </c>
      <c r="BD95" s="258"/>
      <c r="BE95" s="258"/>
      <c r="BF95" s="258"/>
      <c r="BG95" s="258"/>
      <c r="BH95" s="258"/>
    </row>
    <row r="96" spans="1:60">
      <c r="A96" s="298">
        <v>95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8"/>
        <v/>
      </c>
      <c r="E96" s="311"/>
      <c r="F96" s="311"/>
      <c r="G96" s="302"/>
      <c r="H96" s="302"/>
      <c r="I96" s="308"/>
      <c r="J96" s="302"/>
      <c r="K96" s="303" t="e">
        <f t="shared" si="10"/>
        <v>#N/A</v>
      </c>
      <c r="L96" s="302"/>
      <c r="M96" s="302"/>
      <c r="N96" s="303" t="e">
        <f t="shared" si="11"/>
        <v>#N/A</v>
      </c>
      <c r="O96" s="303" t="e">
        <f t="shared" si="12"/>
        <v>#N/A</v>
      </c>
      <c r="P96" s="249" t="str">
        <f t="shared" si="13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364"/>
      <c r="Y96" s="258"/>
      <c r="Z96" s="258"/>
      <c r="AA96" s="258"/>
      <c r="AB96" s="258"/>
      <c r="AC96" s="258"/>
      <c r="AD96" s="249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354</v>
      </c>
      <c r="BD96" s="258"/>
      <c r="BE96" s="258"/>
      <c r="BF96" s="258"/>
      <c r="BG96" s="258"/>
      <c r="BH96" s="258"/>
    </row>
    <row r="97" spans="1:60">
      <c r="A97" s="298">
        <v>96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8"/>
        <v/>
      </c>
      <c r="E97" s="311"/>
      <c r="F97" s="311"/>
      <c r="G97" s="302"/>
      <c r="H97" s="302"/>
      <c r="I97" s="308"/>
      <c r="J97" s="302"/>
      <c r="K97" s="303" t="e">
        <f t="shared" si="10"/>
        <v>#N/A</v>
      </c>
      <c r="L97" s="302"/>
      <c r="M97" s="302"/>
      <c r="N97" s="303" t="e">
        <f t="shared" si="11"/>
        <v>#N/A</v>
      </c>
      <c r="O97" s="303" t="e">
        <f t="shared" si="12"/>
        <v>#N/A</v>
      </c>
      <c r="P97" s="249" t="str">
        <f t="shared" si="13"/>
        <v/>
      </c>
      <c r="Q97" s="302"/>
      <c r="R97" s="258"/>
      <c r="S97" s="258"/>
      <c r="T97" s="305" t="str">
        <f>IF(S97="","-",VLOOKUP(S97,'Fail list'!$A$5:$B$220,2,FALSE))</f>
        <v>-</v>
      </c>
      <c r="U97" s="258"/>
      <c r="V97" s="258"/>
      <c r="W97" s="258"/>
      <c r="X97" s="364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420</v>
      </c>
      <c r="BD97" s="258"/>
      <c r="BE97" s="258"/>
      <c r="BF97" s="258"/>
      <c r="BG97" s="258"/>
      <c r="BH97" s="258"/>
    </row>
    <row r="98" spans="1:60">
      <c r="A98" s="298">
        <v>97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8"/>
        <v/>
      </c>
      <c r="E98" s="311"/>
      <c r="F98" s="311"/>
      <c r="G98" s="302"/>
      <c r="H98" s="302"/>
      <c r="I98" s="308"/>
      <c r="J98" s="302"/>
      <c r="K98" s="303" t="e">
        <f t="shared" si="10"/>
        <v>#N/A</v>
      </c>
      <c r="L98" s="302"/>
      <c r="M98" s="302"/>
      <c r="N98" s="303" t="e">
        <f t="shared" si="11"/>
        <v>#N/A</v>
      </c>
      <c r="O98" s="303" t="e">
        <f t="shared" si="12"/>
        <v>#N/A</v>
      </c>
      <c r="P98" s="249" t="str">
        <f t="shared" si="13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364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523</v>
      </c>
      <c r="BD98" s="258"/>
      <c r="BE98" s="258"/>
      <c r="BF98" s="258"/>
      <c r="BG98" s="258"/>
      <c r="BH98" s="258"/>
    </row>
    <row r="99" spans="1:60">
      <c r="A99" s="298">
        <v>98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8"/>
        <v/>
      </c>
      <c r="E99" s="311"/>
      <c r="F99" s="311"/>
      <c r="G99" s="302"/>
      <c r="H99" s="302"/>
      <c r="I99" s="308"/>
      <c r="J99" s="302"/>
      <c r="K99" s="303" t="e">
        <f t="shared" si="10"/>
        <v>#N/A</v>
      </c>
      <c r="L99" s="302"/>
      <c r="M99" s="302"/>
      <c r="N99" s="303" t="e">
        <f t="shared" si="11"/>
        <v>#N/A</v>
      </c>
      <c r="O99" s="303" t="e">
        <f t="shared" si="12"/>
        <v>#N/A</v>
      </c>
      <c r="P99" s="249" t="str">
        <f t="shared" si="13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364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99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8"/>
        <v/>
      </c>
      <c r="E100" s="311"/>
      <c r="F100" s="311"/>
      <c r="G100" s="302"/>
      <c r="H100" s="302"/>
      <c r="I100" s="308"/>
      <c r="J100" s="302"/>
      <c r="K100" s="303" t="e">
        <f t="shared" si="10"/>
        <v>#N/A</v>
      </c>
      <c r="L100" s="302"/>
      <c r="M100" s="302"/>
      <c r="N100" s="303" t="e">
        <f t="shared" si="11"/>
        <v>#N/A</v>
      </c>
      <c r="O100" s="303" t="e">
        <f t="shared" si="12"/>
        <v>#N/A</v>
      </c>
      <c r="P100" s="249" t="str">
        <f t="shared" si="13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364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100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8"/>
        <v/>
      </c>
      <c r="E101" s="311"/>
      <c r="F101" s="311"/>
      <c r="G101" s="302"/>
      <c r="H101" s="302"/>
      <c r="I101" s="308"/>
      <c r="J101" s="302"/>
      <c r="K101" s="303" t="e">
        <f t="shared" si="10"/>
        <v>#N/A</v>
      </c>
      <c r="L101" s="302"/>
      <c r="M101" s="302"/>
      <c r="N101" s="303" t="e">
        <f t="shared" si="11"/>
        <v>#N/A</v>
      </c>
      <c r="O101" s="303" t="e">
        <f t="shared" si="12"/>
        <v>#N/A</v>
      </c>
      <c r="P101" s="249" t="str">
        <f t="shared" si="13"/>
        <v/>
      </c>
      <c r="Q101" s="302"/>
      <c r="R101" s="258"/>
      <c r="S101" s="301"/>
      <c r="T101" s="305" t="str">
        <f>IF(S101="","-",VLOOKUP(S101,'Fail list'!$A$5:$B$220,2,FALSE))</f>
        <v>-</v>
      </c>
      <c r="U101" s="258"/>
      <c r="V101" s="258"/>
      <c r="W101" s="258"/>
      <c r="X101" s="364"/>
      <c r="Y101" s="258"/>
      <c r="Z101" s="258"/>
      <c r="AA101" s="258"/>
      <c r="AB101" s="258"/>
      <c r="AC101" s="258"/>
      <c r="AD101" s="258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101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8"/>
        <v/>
      </c>
      <c r="E102" s="311"/>
      <c r="F102" s="311"/>
      <c r="G102" s="302"/>
      <c r="H102" s="302"/>
      <c r="I102" s="308"/>
      <c r="J102" s="302"/>
      <c r="K102" s="303" t="e">
        <f t="shared" si="10"/>
        <v>#N/A</v>
      </c>
      <c r="L102" s="302"/>
      <c r="M102" s="302"/>
      <c r="N102" s="303" t="e">
        <f t="shared" si="11"/>
        <v>#N/A</v>
      </c>
      <c r="O102" s="303" t="e">
        <f t="shared" si="12"/>
        <v>#N/A</v>
      </c>
      <c r="P102" s="249" t="str">
        <f t="shared" si="13"/>
        <v/>
      </c>
      <c r="Q102" s="302"/>
      <c r="R102" s="258"/>
      <c r="S102" s="301"/>
      <c r="T102" s="305" t="str">
        <f>IF(S102="","-",VLOOKUP(S102,'Fail list'!$A$5:$B$220,2,FALSE))</f>
        <v>-</v>
      </c>
      <c r="U102" s="258"/>
      <c r="V102" s="258"/>
      <c r="W102" s="258"/>
      <c r="X102" s="364"/>
      <c r="Y102" s="258"/>
      <c r="Z102" s="258"/>
      <c r="AA102" s="258"/>
      <c r="AB102" s="258"/>
      <c r="AC102" s="258"/>
      <c r="AD102" s="258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102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8"/>
        <v/>
      </c>
      <c r="E103" s="311"/>
      <c r="F103" s="311"/>
      <c r="G103" s="302"/>
      <c r="H103" s="302"/>
      <c r="I103" s="310"/>
      <c r="J103" s="249"/>
      <c r="K103" s="303" t="e">
        <f t="shared" si="10"/>
        <v>#N/A</v>
      </c>
      <c r="L103" s="249"/>
      <c r="M103" s="302"/>
      <c r="N103" s="303" t="e">
        <f t="shared" si="11"/>
        <v>#N/A</v>
      </c>
      <c r="O103" s="303" t="e">
        <f t="shared" si="12"/>
        <v>#N/A</v>
      </c>
      <c r="P103" s="249" t="str">
        <f t="shared" si="13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364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103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8"/>
        <v/>
      </c>
      <c r="E104" s="311"/>
      <c r="F104" s="311"/>
      <c r="G104" s="302"/>
      <c r="H104" s="302"/>
      <c r="I104" s="310"/>
      <c r="J104" s="249"/>
      <c r="K104" s="303" t="e">
        <f t="shared" si="10"/>
        <v>#N/A</v>
      </c>
      <c r="L104" s="249"/>
      <c r="M104" s="302"/>
      <c r="N104" s="303" t="e">
        <f t="shared" si="11"/>
        <v>#N/A</v>
      </c>
      <c r="O104" s="303" t="e">
        <f t="shared" si="12"/>
        <v>#N/A</v>
      </c>
      <c r="P104" s="249" t="str">
        <f t="shared" si="13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364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104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8"/>
        <v/>
      </c>
      <c r="E105" s="311"/>
      <c r="F105" s="311"/>
      <c r="G105" s="302"/>
      <c r="H105" s="302"/>
      <c r="I105" s="310"/>
      <c r="J105" s="249"/>
      <c r="K105" s="303" t="e">
        <f t="shared" si="10"/>
        <v>#N/A</v>
      </c>
      <c r="L105" s="249"/>
      <c r="M105" s="302"/>
      <c r="N105" s="303" t="e">
        <f t="shared" si="11"/>
        <v>#N/A</v>
      </c>
      <c r="O105" s="303" t="e">
        <f t="shared" si="12"/>
        <v>#N/A</v>
      </c>
      <c r="P105" s="249" t="str">
        <f t="shared" si="13"/>
        <v/>
      </c>
      <c r="Q105" s="302"/>
      <c r="R105" s="258"/>
      <c r="S105" s="258"/>
      <c r="T105" s="305" t="str">
        <f>IF(S105="","-",VLOOKUP(S105,'Fail list'!$A$5:$B$220,2,FALSE))</f>
        <v>-</v>
      </c>
      <c r="U105" s="258"/>
      <c r="V105" s="258"/>
      <c r="W105" s="258"/>
      <c r="X105" s="364"/>
      <c r="Y105" s="258"/>
      <c r="Z105" s="258"/>
      <c r="AA105" s="258"/>
      <c r="AB105" s="258"/>
      <c r="AC105" s="258"/>
      <c r="AD105" s="249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105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8"/>
        <v/>
      </c>
      <c r="E106" s="311"/>
      <c r="F106" s="311"/>
      <c r="G106" s="302"/>
      <c r="H106" s="302"/>
      <c r="I106" s="310"/>
      <c r="J106" s="249"/>
      <c r="K106" s="303" t="e">
        <f t="shared" si="10"/>
        <v>#N/A</v>
      </c>
      <c r="L106" s="249"/>
      <c r="M106" s="302"/>
      <c r="N106" s="303" t="e">
        <f t="shared" si="11"/>
        <v>#N/A</v>
      </c>
      <c r="O106" s="303" t="e">
        <f t="shared" si="12"/>
        <v>#N/A</v>
      </c>
      <c r="P106" s="249" t="str">
        <f t="shared" si="13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364"/>
      <c r="Y106" s="258"/>
      <c r="Z106" s="258"/>
      <c r="AA106" s="258"/>
      <c r="AB106" s="258"/>
      <c r="AC106" s="258"/>
      <c r="AD106" s="249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106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8"/>
        <v/>
      </c>
      <c r="E107" s="311"/>
      <c r="F107" s="311"/>
      <c r="G107" s="302"/>
      <c r="H107" s="302"/>
      <c r="I107" s="308"/>
      <c r="J107" s="302"/>
      <c r="K107" s="303" t="e">
        <f t="shared" si="10"/>
        <v>#N/A</v>
      </c>
      <c r="L107" s="302"/>
      <c r="M107" s="302"/>
      <c r="N107" s="303" t="e">
        <f t="shared" si="11"/>
        <v>#N/A</v>
      </c>
      <c r="O107" s="303" t="e">
        <f t="shared" si="12"/>
        <v>#N/A</v>
      </c>
      <c r="P107" s="249" t="str">
        <f t="shared" si="13"/>
        <v/>
      </c>
      <c r="Q107" s="302"/>
      <c r="R107" s="258"/>
      <c r="S107" s="301"/>
      <c r="T107" s="305" t="str">
        <f>IF(S107="","-",VLOOKUP(S107,'Fail list'!$A$5:$B$220,2,FALSE))</f>
        <v>-</v>
      </c>
      <c r="U107" s="258"/>
      <c r="V107" s="258"/>
      <c r="W107" s="258"/>
      <c r="X107" s="364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107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8"/>
        <v/>
      </c>
      <c r="E108" s="311"/>
      <c r="F108" s="311"/>
      <c r="G108" s="302"/>
      <c r="H108" s="302"/>
      <c r="I108" s="308"/>
      <c r="J108" s="302"/>
      <c r="K108" s="303" t="e">
        <f t="shared" si="10"/>
        <v>#N/A</v>
      </c>
      <c r="L108" s="302"/>
      <c r="M108" s="302"/>
      <c r="N108" s="303" t="e">
        <f t="shared" si="11"/>
        <v>#N/A</v>
      </c>
      <c r="O108" s="303" t="e">
        <f t="shared" si="12"/>
        <v>#N/A</v>
      </c>
      <c r="P108" s="249" t="str">
        <f t="shared" si="13"/>
        <v/>
      </c>
      <c r="Q108" s="302"/>
      <c r="R108" s="258"/>
      <c r="S108" s="258"/>
      <c r="T108" s="305" t="str">
        <f>IF(S108="","-",VLOOKUP(S108,'Fail list'!$A$5:$B$220,2,FALSE))</f>
        <v>-</v>
      </c>
      <c r="U108" s="258"/>
      <c r="V108" s="258"/>
      <c r="W108" s="258"/>
      <c r="X108" s="364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108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8"/>
        <v/>
      </c>
      <c r="E109" s="311"/>
      <c r="F109" s="311"/>
      <c r="G109" s="302"/>
      <c r="H109" s="302"/>
      <c r="I109" s="308"/>
      <c r="J109" s="302"/>
      <c r="K109" s="303" t="e">
        <f t="shared" si="10"/>
        <v>#N/A</v>
      </c>
      <c r="L109" s="302"/>
      <c r="M109" s="302"/>
      <c r="N109" s="303" t="e">
        <f t="shared" si="11"/>
        <v>#N/A</v>
      </c>
      <c r="O109" s="303" t="e">
        <f t="shared" si="12"/>
        <v>#N/A</v>
      </c>
      <c r="P109" s="249" t="str">
        <f t="shared" si="13"/>
        <v/>
      </c>
      <c r="Q109" s="302"/>
      <c r="R109" s="258"/>
      <c r="S109" s="258"/>
      <c r="T109" s="305" t="str">
        <f>IF(S109="","-",VLOOKUP(S109,'Fail list'!$A$5:$B$220,2,FALSE))</f>
        <v>-</v>
      </c>
      <c r="U109" s="258"/>
      <c r="V109" s="258"/>
      <c r="W109" s="258"/>
      <c r="X109" s="364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109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8"/>
        <v/>
      </c>
      <c r="E110" s="311"/>
      <c r="F110" s="311"/>
      <c r="G110" s="302"/>
      <c r="H110" s="302"/>
      <c r="I110" s="308"/>
      <c r="J110" s="302"/>
      <c r="K110" s="303" t="e">
        <f t="shared" si="10"/>
        <v>#N/A</v>
      </c>
      <c r="L110" s="302"/>
      <c r="M110" s="302"/>
      <c r="N110" s="303" t="e">
        <f t="shared" si="11"/>
        <v>#N/A</v>
      </c>
      <c r="O110" s="303" t="e">
        <f t="shared" si="12"/>
        <v>#N/A</v>
      </c>
      <c r="P110" s="249" t="str">
        <f t="shared" si="13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364"/>
      <c r="Y110" s="258"/>
      <c r="Z110" s="258"/>
      <c r="AA110" s="258"/>
      <c r="AB110" s="258"/>
      <c r="AC110" s="258"/>
      <c r="AD110" s="258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432</v>
      </c>
      <c r="BD110" s="258"/>
      <c r="BE110" s="258"/>
      <c r="BF110" s="258"/>
      <c r="BG110" s="258"/>
      <c r="BH110" s="258"/>
    </row>
    <row r="111" spans="1:60">
      <c r="A111" s="298">
        <v>110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8"/>
        <v/>
      </c>
      <c r="E111" s="311"/>
      <c r="F111" s="311"/>
      <c r="G111" s="302"/>
      <c r="H111" s="302"/>
      <c r="I111" s="308"/>
      <c r="J111" s="302"/>
      <c r="K111" s="303" t="e">
        <f t="shared" si="10"/>
        <v>#N/A</v>
      </c>
      <c r="L111" s="302"/>
      <c r="M111" s="302"/>
      <c r="N111" s="303" t="e">
        <f t="shared" si="11"/>
        <v>#N/A</v>
      </c>
      <c r="O111" s="303" t="e">
        <f t="shared" si="12"/>
        <v>#N/A</v>
      </c>
      <c r="P111" s="249" t="str">
        <f t="shared" si="13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364"/>
      <c r="Y111" s="258"/>
      <c r="Z111" s="258"/>
      <c r="AA111" s="258"/>
      <c r="AB111" s="258"/>
      <c r="AC111" s="258"/>
      <c r="AD111" s="258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433</v>
      </c>
      <c r="BD111" s="258"/>
      <c r="BE111" s="258"/>
      <c r="BF111" s="258"/>
      <c r="BG111" s="258"/>
      <c r="BH111" s="258"/>
    </row>
    <row r="112" spans="1:60">
      <c r="A112" s="298">
        <v>111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8"/>
        <v/>
      </c>
      <c r="E112" s="311"/>
      <c r="F112" s="311"/>
      <c r="G112" s="302"/>
      <c r="H112" s="302"/>
      <c r="I112" s="308"/>
      <c r="J112" s="302"/>
      <c r="K112" s="303" t="e">
        <f t="shared" si="10"/>
        <v>#N/A</v>
      </c>
      <c r="L112" s="302"/>
      <c r="M112" s="302"/>
      <c r="N112" s="303" t="e">
        <f t="shared" si="11"/>
        <v>#N/A</v>
      </c>
      <c r="O112" s="303" t="e">
        <f t="shared" si="12"/>
        <v>#N/A</v>
      </c>
      <c r="P112" s="249" t="str">
        <f t="shared" si="13"/>
        <v/>
      </c>
      <c r="Q112" s="302"/>
      <c r="R112" s="258"/>
      <c r="S112" s="301"/>
      <c r="T112" s="305" t="str">
        <f>IF(S112="","-",VLOOKUP(S112,'Fail list'!$A$5:$B$220,2,FALSE))</f>
        <v>-</v>
      </c>
      <c r="U112" s="258"/>
      <c r="V112" s="258"/>
      <c r="W112" s="258"/>
      <c r="X112" s="364"/>
      <c r="Y112" s="258"/>
      <c r="Z112" s="258"/>
      <c r="AA112" s="258"/>
      <c r="AB112" s="258"/>
      <c r="AC112" s="258"/>
      <c r="AD112" s="249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169</v>
      </c>
      <c r="BD112" s="258"/>
      <c r="BE112" s="258"/>
      <c r="BF112" s="258"/>
      <c r="BG112" s="258"/>
      <c r="BH112" s="258"/>
    </row>
    <row r="113" spans="1:60">
      <c r="A113" s="298">
        <v>112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8"/>
        <v/>
      </c>
      <c r="E113" s="311"/>
      <c r="F113" s="311"/>
      <c r="G113" s="302"/>
      <c r="H113" s="302"/>
      <c r="I113" s="308"/>
      <c r="J113" s="302"/>
      <c r="K113" s="303" t="e">
        <f t="shared" si="10"/>
        <v>#N/A</v>
      </c>
      <c r="L113" s="302"/>
      <c r="M113" s="302"/>
      <c r="N113" s="303" t="e">
        <f t="shared" si="11"/>
        <v>#N/A</v>
      </c>
      <c r="O113" s="303" t="e">
        <f t="shared" si="12"/>
        <v>#N/A</v>
      </c>
      <c r="P113" s="249" t="str">
        <f t="shared" si="13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364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170</v>
      </c>
      <c r="BD113" s="258"/>
      <c r="BE113" s="258"/>
      <c r="BF113" s="258"/>
      <c r="BG113" s="258"/>
      <c r="BH113" s="258"/>
    </row>
    <row r="114" spans="1:60">
      <c r="A114" s="298">
        <v>113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8"/>
        <v/>
      </c>
      <c r="E114" s="311"/>
      <c r="F114" s="311"/>
      <c r="G114" s="302"/>
      <c r="H114" s="302"/>
      <c r="I114" s="308"/>
      <c r="J114" s="302"/>
      <c r="K114" s="303" t="e">
        <f t="shared" si="10"/>
        <v>#N/A</v>
      </c>
      <c r="L114" s="302"/>
      <c r="M114" s="302"/>
      <c r="N114" s="303" t="e">
        <f t="shared" si="11"/>
        <v>#N/A</v>
      </c>
      <c r="O114" s="303" t="e">
        <f t="shared" si="12"/>
        <v>#N/A</v>
      </c>
      <c r="P114" s="249" t="str">
        <f t="shared" si="13"/>
        <v/>
      </c>
      <c r="Q114" s="302"/>
      <c r="R114" s="258"/>
      <c r="S114" s="258"/>
      <c r="T114" s="305" t="str">
        <f>IF(S114="","-",VLOOKUP(S114,'Fail list'!$A$5:$B$220,2,FALSE))</f>
        <v>-</v>
      </c>
      <c r="U114" s="258"/>
      <c r="V114" s="258"/>
      <c r="W114" s="258"/>
      <c r="X114" s="364"/>
      <c r="Y114" s="258"/>
      <c r="Z114" s="258"/>
      <c r="AA114" s="258"/>
      <c r="AB114" s="258"/>
      <c r="AC114" s="258"/>
      <c r="AD114" s="258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171</v>
      </c>
      <c r="BD114" s="258"/>
      <c r="BE114" s="258"/>
      <c r="BF114" s="258"/>
      <c r="BG114" s="258"/>
      <c r="BH114" s="258"/>
    </row>
    <row r="115" spans="1:60">
      <c r="A115" s="298">
        <v>114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8"/>
        <v/>
      </c>
      <c r="E115" s="311"/>
      <c r="F115" s="311"/>
      <c r="G115" s="302"/>
      <c r="H115" s="302"/>
      <c r="I115" s="308"/>
      <c r="J115" s="302"/>
      <c r="K115" s="303" t="e">
        <f t="shared" si="10"/>
        <v>#N/A</v>
      </c>
      <c r="L115" s="302"/>
      <c r="M115" s="302"/>
      <c r="N115" s="303" t="e">
        <f t="shared" si="11"/>
        <v>#N/A</v>
      </c>
      <c r="O115" s="303" t="e">
        <f t="shared" si="12"/>
        <v>#N/A</v>
      </c>
      <c r="P115" s="249" t="str">
        <f t="shared" si="13"/>
        <v/>
      </c>
      <c r="Q115" s="302"/>
      <c r="R115" s="258"/>
      <c r="S115" s="301"/>
      <c r="T115" s="305" t="str">
        <f>IF(S115="","-",VLOOKUP(S115,'Fail list'!$A$5:$B$220,2,FALSE))</f>
        <v>-</v>
      </c>
      <c r="U115" s="258"/>
      <c r="V115" s="258"/>
      <c r="W115" s="258"/>
      <c r="X115" s="364"/>
      <c r="Y115" s="258"/>
      <c r="Z115" s="258"/>
      <c r="AA115" s="258"/>
      <c r="AB115" s="258"/>
      <c r="AC115" s="258"/>
      <c r="AD115" s="249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172</v>
      </c>
      <c r="BD115" s="258"/>
      <c r="BE115" s="258"/>
      <c r="BF115" s="258"/>
      <c r="BG115" s="258"/>
      <c r="BH115" s="258"/>
    </row>
    <row r="116" spans="1:60">
      <c r="A116" s="298">
        <v>115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8"/>
        <v/>
      </c>
      <c r="E116" s="311"/>
      <c r="F116" s="311"/>
      <c r="G116" s="302"/>
      <c r="H116" s="302"/>
      <c r="I116" s="308"/>
      <c r="J116" s="302"/>
      <c r="K116" s="303" t="e">
        <f t="shared" si="10"/>
        <v>#N/A</v>
      </c>
      <c r="L116" s="302"/>
      <c r="M116" s="302"/>
      <c r="N116" s="303" t="e">
        <f t="shared" si="11"/>
        <v>#N/A</v>
      </c>
      <c r="O116" s="303" t="e">
        <f t="shared" si="12"/>
        <v>#N/A</v>
      </c>
      <c r="P116" s="249" t="str">
        <f t="shared" si="13"/>
        <v/>
      </c>
      <c r="Q116" s="302"/>
      <c r="R116" s="258"/>
      <c r="S116" s="301"/>
      <c r="T116" s="305" t="str">
        <f>IF(S116="","-",VLOOKUP(S116,'Fail list'!$A$5:$B$220,2,FALSE))</f>
        <v>-</v>
      </c>
      <c r="U116" s="258"/>
      <c r="V116" s="258"/>
      <c r="W116" s="258"/>
      <c r="X116" s="364"/>
      <c r="Y116" s="258"/>
      <c r="Z116" s="258"/>
      <c r="AA116" s="258"/>
      <c r="AB116" s="258"/>
      <c r="AC116" s="258"/>
      <c r="AD116" s="249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173</v>
      </c>
      <c r="BD116" s="258"/>
      <c r="BE116" s="258"/>
      <c r="BF116" s="258"/>
      <c r="BG116" s="258"/>
      <c r="BH116" s="258"/>
    </row>
    <row r="117" spans="1:60">
      <c r="A117" s="298">
        <v>116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8"/>
        <v/>
      </c>
      <c r="E117" s="311"/>
      <c r="F117" s="311"/>
      <c r="G117" s="302"/>
      <c r="H117" s="302"/>
      <c r="I117" s="308"/>
      <c r="J117" s="302"/>
      <c r="K117" s="303" t="e">
        <f t="shared" si="10"/>
        <v>#N/A</v>
      </c>
      <c r="L117" s="302"/>
      <c r="M117" s="302"/>
      <c r="N117" s="303" t="e">
        <f t="shared" si="11"/>
        <v>#N/A</v>
      </c>
      <c r="O117" s="303" t="e">
        <f t="shared" si="12"/>
        <v>#N/A</v>
      </c>
      <c r="P117" s="249" t="str">
        <f t="shared" si="13"/>
        <v/>
      </c>
      <c r="Q117" s="302"/>
      <c r="R117" s="258"/>
      <c r="S117" s="258"/>
      <c r="T117" s="305" t="str">
        <f>IF(S117="","-",VLOOKUP(S117,'Fail list'!$A$5:$B$220,2,FALSE))</f>
        <v>-</v>
      </c>
      <c r="U117" s="258"/>
      <c r="V117" s="258"/>
      <c r="W117" s="258"/>
      <c r="X117" s="364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434</v>
      </c>
      <c r="BD117" s="258"/>
      <c r="BE117" s="258"/>
      <c r="BF117" s="258"/>
      <c r="BG117" s="258"/>
      <c r="BH117" s="258"/>
    </row>
    <row r="118" spans="1:60">
      <c r="A118" s="298">
        <v>117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8"/>
        <v/>
      </c>
      <c r="E118" s="311"/>
      <c r="F118" s="311"/>
      <c r="G118" s="302"/>
      <c r="H118" s="302"/>
      <c r="I118" s="308"/>
      <c r="J118" s="302"/>
      <c r="K118" s="303" t="e">
        <f t="shared" si="10"/>
        <v>#N/A</v>
      </c>
      <c r="L118" s="302"/>
      <c r="M118" s="302"/>
      <c r="N118" s="303" t="e">
        <f t="shared" si="11"/>
        <v>#N/A</v>
      </c>
      <c r="O118" s="303" t="e">
        <f t="shared" si="12"/>
        <v>#N/A</v>
      </c>
      <c r="P118" s="249" t="str">
        <f t="shared" si="13"/>
        <v/>
      </c>
      <c r="Q118" s="302"/>
      <c r="R118" s="258"/>
      <c r="S118" s="258"/>
      <c r="T118" s="305" t="str">
        <f>IF(S118="","-",VLOOKUP(S118,'Fail list'!$A$5:$B$220,2,FALSE))</f>
        <v>-</v>
      </c>
      <c r="U118" s="258"/>
      <c r="V118" s="258"/>
      <c r="W118" s="258"/>
      <c r="X118" s="364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435</v>
      </c>
      <c r="BD118" s="258"/>
      <c r="BE118" s="258"/>
      <c r="BF118" s="258"/>
      <c r="BG118" s="258"/>
      <c r="BH118" s="258"/>
    </row>
    <row r="119" spans="1:60">
      <c r="A119" s="298">
        <v>118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8"/>
        <v/>
      </c>
      <c r="E119" s="311"/>
      <c r="F119" s="311"/>
      <c r="G119" s="302"/>
      <c r="H119" s="302"/>
      <c r="I119" s="308"/>
      <c r="J119" s="302"/>
      <c r="K119" s="303" t="e">
        <f t="shared" si="10"/>
        <v>#N/A</v>
      </c>
      <c r="L119" s="302"/>
      <c r="M119" s="302"/>
      <c r="N119" s="303" t="e">
        <f t="shared" si="11"/>
        <v>#N/A</v>
      </c>
      <c r="O119" s="303" t="e">
        <f t="shared" si="12"/>
        <v>#N/A</v>
      </c>
      <c r="P119" s="249" t="str">
        <f t="shared" si="13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364"/>
      <c r="Y119" s="258"/>
      <c r="Z119" s="258"/>
      <c r="AA119" s="258"/>
      <c r="AB119" s="258"/>
      <c r="AC119" s="258"/>
      <c r="AD119" s="249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175</v>
      </c>
      <c r="BD119" s="258"/>
      <c r="BE119" s="258"/>
      <c r="BF119" s="258"/>
      <c r="BG119" s="258"/>
      <c r="BH119" s="258"/>
    </row>
    <row r="120" spans="1:60">
      <c r="A120" s="298">
        <v>119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8"/>
        <v/>
      </c>
      <c r="E120" s="311"/>
      <c r="F120" s="311"/>
      <c r="G120" s="302"/>
      <c r="H120" s="302"/>
      <c r="I120" s="308"/>
      <c r="J120" s="302"/>
      <c r="K120" s="303" t="e">
        <f t="shared" si="10"/>
        <v>#N/A</v>
      </c>
      <c r="L120" s="302"/>
      <c r="M120" s="302"/>
      <c r="N120" s="303" t="e">
        <f t="shared" si="11"/>
        <v>#N/A</v>
      </c>
      <c r="O120" s="303" t="e">
        <f t="shared" si="12"/>
        <v>#N/A</v>
      </c>
      <c r="P120" s="249" t="str">
        <f t="shared" si="13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364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120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8"/>
        <v/>
      </c>
      <c r="E121" s="311"/>
      <c r="F121" s="311"/>
      <c r="G121" s="302"/>
      <c r="H121" s="302"/>
      <c r="I121" s="308"/>
      <c r="J121" s="302"/>
      <c r="K121" s="303" t="e">
        <f t="shared" si="10"/>
        <v>#N/A</v>
      </c>
      <c r="L121" s="302"/>
      <c r="M121" s="302"/>
      <c r="N121" s="303" t="e">
        <f t="shared" si="11"/>
        <v>#N/A</v>
      </c>
      <c r="O121" s="303" t="e">
        <f t="shared" si="12"/>
        <v>#N/A</v>
      </c>
      <c r="P121" s="249" t="str">
        <f t="shared" si="13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364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437</v>
      </c>
      <c r="BD121" s="258"/>
      <c r="BE121" s="258"/>
      <c r="BF121" s="258"/>
      <c r="BG121" s="258"/>
      <c r="BH121" s="258"/>
    </row>
    <row r="122" spans="1:60">
      <c r="A122" s="298">
        <v>121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8"/>
        <v/>
      </c>
      <c r="E122" s="311"/>
      <c r="F122" s="311"/>
      <c r="G122" s="302"/>
      <c r="H122" s="302"/>
      <c r="I122" s="308"/>
      <c r="J122" s="302"/>
      <c r="K122" s="303" t="e">
        <f t="shared" si="10"/>
        <v>#N/A</v>
      </c>
      <c r="L122" s="302"/>
      <c r="M122" s="302"/>
      <c r="N122" s="303" t="e">
        <f t="shared" si="11"/>
        <v>#N/A</v>
      </c>
      <c r="O122" s="303" t="e">
        <f t="shared" si="12"/>
        <v>#N/A</v>
      </c>
      <c r="P122" s="249" t="str">
        <f t="shared" si="13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364"/>
      <c r="Y122" s="258"/>
      <c r="Z122" s="258"/>
      <c r="AA122" s="258"/>
      <c r="AB122" s="258"/>
      <c r="AC122" s="258"/>
      <c r="AD122" s="249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438</v>
      </c>
      <c r="BD122" s="258"/>
      <c r="BE122" s="258"/>
      <c r="BF122" s="258"/>
      <c r="BG122" s="258"/>
      <c r="BH122" s="258"/>
    </row>
    <row r="123" spans="1:60">
      <c r="A123" s="298">
        <v>122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8"/>
        <v/>
      </c>
      <c r="E123" s="311"/>
      <c r="F123" s="311"/>
      <c r="G123" s="302"/>
      <c r="H123" s="302"/>
      <c r="I123" s="308"/>
      <c r="J123" s="302"/>
      <c r="K123" s="303" t="e">
        <f t="shared" si="10"/>
        <v>#N/A</v>
      </c>
      <c r="L123" s="302"/>
      <c r="M123" s="302"/>
      <c r="N123" s="303" t="e">
        <f t="shared" si="11"/>
        <v>#N/A</v>
      </c>
      <c r="O123" s="303" t="e">
        <f t="shared" si="12"/>
        <v>#N/A</v>
      </c>
      <c r="P123" s="249" t="str">
        <f t="shared" si="13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364"/>
      <c r="Y123" s="258"/>
      <c r="Z123" s="258"/>
      <c r="AA123" s="258"/>
      <c r="AB123" s="258"/>
      <c r="AC123" s="258"/>
      <c r="AD123" s="249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176</v>
      </c>
      <c r="BD123" s="258"/>
      <c r="BE123" s="258"/>
      <c r="BF123" s="258"/>
      <c r="BG123" s="258"/>
      <c r="BH123" s="258"/>
    </row>
    <row r="124" spans="1:60">
      <c r="A124" s="298">
        <v>123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8"/>
        <v/>
      </c>
      <c r="E124" s="311"/>
      <c r="F124" s="311"/>
      <c r="G124" s="302"/>
      <c r="H124" s="302"/>
      <c r="I124" s="308"/>
      <c r="J124" s="302"/>
      <c r="K124" s="303" t="e">
        <f t="shared" si="10"/>
        <v>#N/A</v>
      </c>
      <c r="L124" s="302"/>
      <c r="M124" s="302"/>
      <c r="N124" s="303" t="e">
        <f t="shared" si="11"/>
        <v>#N/A</v>
      </c>
      <c r="O124" s="303" t="e">
        <f t="shared" si="12"/>
        <v>#N/A</v>
      </c>
      <c r="P124" s="249" t="str">
        <f t="shared" si="13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364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177</v>
      </c>
      <c r="BD124" s="258"/>
      <c r="BE124" s="258"/>
      <c r="BF124" s="258"/>
      <c r="BG124" s="258"/>
      <c r="BH124" s="258"/>
    </row>
    <row r="125" spans="1:60">
      <c r="A125" s="298">
        <v>124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8"/>
        <v/>
      </c>
      <c r="E125" s="311"/>
      <c r="F125" s="311"/>
      <c r="G125" s="302"/>
      <c r="H125" s="302"/>
      <c r="I125" s="308"/>
      <c r="J125" s="302"/>
      <c r="K125" s="303" t="e">
        <f t="shared" si="10"/>
        <v>#N/A</v>
      </c>
      <c r="L125" s="302"/>
      <c r="M125" s="302"/>
      <c r="N125" s="303" t="e">
        <f t="shared" si="11"/>
        <v>#N/A</v>
      </c>
      <c r="O125" s="303" t="e">
        <f t="shared" si="12"/>
        <v>#N/A</v>
      </c>
      <c r="P125" s="249" t="str">
        <f t="shared" si="13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364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439</v>
      </c>
      <c r="BD125" s="258"/>
      <c r="BE125" s="258"/>
      <c r="BF125" s="258"/>
      <c r="BG125" s="258"/>
      <c r="BH125" s="258"/>
    </row>
    <row r="126" spans="1:60">
      <c r="A126" s="298">
        <v>125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8"/>
        <v/>
      </c>
      <c r="E126" s="311"/>
      <c r="F126" s="311"/>
      <c r="G126" s="302"/>
      <c r="H126" s="302"/>
      <c r="I126" s="308"/>
      <c r="J126" s="302"/>
      <c r="K126" s="303" t="e">
        <f t="shared" si="10"/>
        <v>#N/A</v>
      </c>
      <c r="L126" s="302"/>
      <c r="M126" s="302"/>
      <c r="N126" s="303" t="e">
        <f t="shared" si="11"/>
        <v>#N/A</v>
      </c>
      <c r="O126" s="303" t="e">
        <f t="shared" si="12"/>
        <v>#N/A</v>
      </c>
      <c r="P126" s="249" t="str">
        <f t="shared" si="13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364"/>
      <c r="Y126" s="258"/>
      <c r="Z126" s="258"/>
      <c r="AA126" s="258"/>
      <c r="AB126" s="258"/>
      <c r="AC126" s="258"/>
      <c r="AD126" s="258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178</v>
      </c>
      <c r="BD126" s="258"/>
      <c r="BE126" s="258"/>
      <c r="BF126" s="258"/>
      <c r="BG126" s="258"/>
      <c r="BH126" s="258"/>
    </row>
    <row r="127" spans="1:60">
      <c r="A127" s="298">
        <v>126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8"/>
        <v/>
      </c>
      <c r="E127" s="311"/>
      <c r="F127" s="311"/>
      <c r="G127" s="302"/>
      <c r="H127" s="302"/>
      <c r="I127" s="308"/>
      <c r="J127" s="249"/>
      <c r="K127" s="303" t="e">
        <f t="shared" si="10"/>
        <v>#N/A</v>
      </c>
      <c r="L127" s="249"/>
      <c r="M127" s="302"/>
      <c r="N127" s="303" t="e">
        <f t="shared" si="11"/>
        <v>#N/A</v>
      </c>
      <c r="O127" s="303" t="e">
        <f t="shared" si="12"/>
        <v>#N/A</v>
      </c>
      <c r="P127" s="249" t="str">
        <f t="shared" si="13"/>
        <v/>
      </c>
      <c r="Q127" s="302"/>
      <c r="R127" s="258"/>
      <c r="S127" s="301"/>
      <c r="T127" s="305" t="str">
        <f>IF(S127="","-",VLOOKUP(S127,'Fail list'!$A$5:$B$220,2,FALSE))</f>
        <v>-</v>
      </c>
      <c r="U127" s="258"/>
      <c r="V127" s="258"/>
      <c r="W127" s="258"/>
      <c r="X127" s="364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179</v>
      </c>
      <c r="BD127" s="258"/>
      <c r="BE127" s="258"/>
      <c r="BF127" s="258"/>
      <c r="BG127" s="258"/>
      <c r="BH127" s="258"/>
    </row>
    <row r="128" spans="1:60">
      <c r="A128" s="298">
        <v>127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8"/>
        <v/>
      </c>
      <c r="E128" s="311"/>
      <c r="F128" s="311"/>
      <c r="G128" s="302"/>
      <c r="H128" s="302"/>
      <c r="I128" s="308"/>
      <c r="J128" s="249"/>
      <c r="K128" s="303" t="e">
        <f t="shared" si="10"/>
        <v>#N/A</v>
      </c>
      <c r="L128" s="249"/>
      <c r="M128" s="302"/>
      <c r="N128" s="303" t="e">
        <f t="shared" si="11"/>
        <v>#N/A</v>
      </c>
      <c r="O128" s="303" t="e">
        <f t="shared" si="12"/>
        <v>#N/A</v>
      </c>
      <c r="P128" s="249" t="str">
        <f t="shared" si="13"/>
        <v/>
      </c>
      <c r="Q128" s="302"/>
      <c r="R128" s="258"/>
      <c r="S128" s="301"/>
      <c r="T128" s="305" t="str">
        <f>IF(S128="","-",VLOOKUP(S128,'Fail list'!$A$5:$B$220,2,FALSE))</f>
        <v>-</v>
      </c>
      <c r="U128" s="258"/>
      <c r="V128" s="258"/>
      <c r="W128" s="258"/>
      <c r="X128" s="364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128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si="8"/>
        <v/>
      </c>
      <c r="E129" s="311"/>
      <c r="F129" s="311"/>
      <c r="G129" s="302"/>
      <c r="H129" s="302"/>
      <c r="I129" s="308"/>
      <c r="J129" s="249"/>
      <c r="K129" s="303" t="e">
        <f t="shared" si="10"/>
        <v>#N/A</v>
      </c>
      <c r="L129" s="249"/>
      <c r="M129" s="302"/>
      <c r="N129" s="303" t="e">
        <f t="shared" si="11"/>
        <v>#N/A</v>
      </c>
      <c r="O129" s="303" t="e">
        <f t="shared" si="12"/>
        <v>#N/A</v>
      </c>
      <c r="P129" s="249" t="str">
        <f t="shared" si="13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364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129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8"/>
        <v/>
      </c>
      <c r="E130" s="311"/>
      <c r="F130" s="311"/>
      <c r="G130" s="302"/>
      <c r="H130" s="302"/>
      <c r="I130" s="310"/>
      <c r="J130" s="249"/>
      <c r="K130" s="303" t="e">
        <f t="shared" si="10"/>
        <v>#N/A</v>
      </c>
      <c r="L130" s="249"/>
      <c r="M130" s="302"/>
      <c r="N130" s="303" t="e">
        <f t="shared" si="11"/>
        <v>#N/A</v>
      </c>
      <c r="O130" s="303" t="e">
        <f t="shared" si="12"/>
        <v>#N/A</v>
      </c>
      <c r="P130" s="249" t="str">
        <f t="shared" si="13"/>
        <v/>
      </c>
      <c r="Q130" s="302"/>
      <c r="R130" s="258"/>
      <c r="S130" s="258"/>
      <c r="T130" s="305" t="str">
        <f>IF(S130="","-",VLOOKUP(S130,'Fail list'!$A$5:$B$220,2,FALSE))</f>
        <v>-</v>
      </c>
      <c r="U130" s="258"/>
      <c r="V130" s="258"/>
      <c r="W130" s="258"/>
      <c r="X130" s="364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130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ref="D131:D194" si="14">IF(LEFT(I131,1)="L","Inprocess",IF(LEFT(I131,3)="IQC","Inprocess",IF(LEFT(I131,2)="QA","QA",IF(LEFT(I131,3)="TV","TV",""))))</f>
        <v/>
      </c>
      <c r="E131" s="311"/>
      <c r="F131" s="311"/>
      <c r="G131" s="302"/>
      <c r="H131" s="302"/>
      <c r="I131" s="310"/>
      <c r="J131" s="249"/>
      <c r="K131" s="303" t="e">
        <f t="shared" si="10"/>
        <v>#N/A</v>
      </c>
      <c r="L131" s="249"/>
      <c r="M131" s="302"/>
      <c r="N131" s="303" t="e">
        <f t="shared" si="11"/>
        <v>#N/A</v>
      </c>
      <c r="O131" s="303" t="e">
        <f t="shared" si="12"/>
        <v>#N/A</v>
      </c>
      <c r="P131" s="249" t="str">
        <f t="shared" si="13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364"/>
      <c r="Y131" s="258"/>
      <c r="Z131" s="258"/>
      <c r="AA131" s="258"/>
      <c r="AB131" s="258"/>
      <c r="AC131" s="258"/>
      <c r="AD131" s="249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443</v>
      </c>
      <c r="BD131" s="258"/>
      <c r="BE131" s="258"/>
      <c r="BF131" s="258"/>
      <c r="BG131" s="258"/>
      <c r="BH131" s="258"/>
    </row>
    <row r="132" spans="1:60">
      <c r="A132" s="298">
        <v>131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4"/>
        <v/>
      </c>
      <c r="E132" s="311"/>
      <c r="F132" s="311"/>
      <c r="G132" s="302"/>
      <c r="H132" s="302"/>
      <c r="I132" s="310"/>
      <c r="J132" s="249"/>
      <c r="K132" s="303" t="e">
        <f t="shared" ref="K132:K195" si="15">VLOOKUP(J132,AY:BA,2,0)</f>
        <v>#N/A</v>
      </c>
      <c r="L132" s="249"/>
      <c r="M132" s="302"/>
      <c r="N132" s="303" t="e">
        <f t="shared" ref="N132:N195" si="16">VLOOKUP(K132,AZ:BB,2,0)</f>
        <v>#N/A</v>
      </c>
      <c r="O132" s="303" t="e">
        <f t="shared" ref="O132:O195" si="17">VLOOKUP(K132,AZ:BB,3,0)</f>
        <v>#N/A</v>
      </c>
      <c r="P132" s="249" t="str">
        <f t="shared" si="13"/>
        <v/>
      </c>
      <c r="Q132" s="302"/>
      <c r="R132" s="258"/>
      <c r="S132" s="301"/>
      <c r="T132" s="305" t="str">
        <f>IF(S132="","-",VLOOKUP(S132,'Fail list'!$A$5:$B$220,2,FALSE))</f>
        <v>-</v>
      </c>
      <c r="U132" s="258"/>
      <c r="V132" s="258"/>
      <c r="W132" s="258"/>
      <c r="X132" s="364"/>
      <c r="Y132" s="258"/>
      <c r="Z132" s="258"/>
      <c r="AA132" s="258"/>
      <c r="AB132" s="258"/>
      <c r="AC132" s="258"/>
      <c r="AD132" s="249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444</v>
      </c>
      <c r="BD132" s="258"/>
      <c r="BE132" s="258"/>
      <c r="BF132" s="258"/>
      <c r="BG132" s="258"/>
      <c r="BH132" s="258"/>
    </row>
    <row r="133" spans="1:60">
      <c r="A133" s="298">
        <v>132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4"/>
        <v/>
      </c>
      <c r="E133" s="311"/>
      <c r="F133" s="311"/>
      <c r="G133" s="302"/>
      <c r="H133" s="302"/>
      <c r="I133" s="308"/>
      <c r="J133" s="249"/>
      <c r="K133" s="303" t="e">
        <f t="shared" si="15"/>
        <v>#N/A</v>
      </c>
      <c r="L133" s="249"/>
      <c r="M133" s="302"/>
      <c r="N133" s="303" t="e">
        <f t="shared" si="16"/>
        <v>#N/A</v>
      </c>
      <c r="O133" s="303" t="e">
        <f t="shared" si="17"/>
        <v>#N/A</v>
      </c>
      <c r="P133" s="249" t="str">
        <f t="shared" si="13"/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364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133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4"/>
        <v/>
      </c>
      <c r="E134" s="311"/>
      <c r="F134" s="311"/>
      <c r="G134" s="302"/>
      <c r="H134" s="302"/>
      <c r="I134" s="308"/>
      <c r="J134" s="249"/>
      <c r="K134" s="303" t="e">
        <f t="shared" si="15"/>
        <v>#N/A</v>
      </c>
      <c r="L134" s="249"/>
      <c r="M134" s="302"/>
      <c r="N134" s="303" t="e">
        <f t="shared" si="16"/>
        <v>#N/A</v>
      </c>
      <c r="O134" s="303" t="e">
        <f t="shared" si="17"/>
        <v>#N/A</v>
      </c>
      <c r="P134" s="249" t="str">
        <f t="shared" si="13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364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134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4"/>
        <v/>
      </c>
      <c r="E135" s="311"/>
      <c r="F135" s="311"/>
      <c r="G135" s="302"/>
      <c r="H135" s="302"/>
      <c r="I135" s="308"/>
      <c r="J135" s="249"/>
      <c r="K135" s="303" t="e">
        <f t="shared" si="15"/>
        <v>#N/A</v>
      </c>
      <c r="L135" s="249"/>
      <c r="M135" s="302"/>
      <c r="N135" s="303" t="e">
        <f t="shared" si="16"/>
        <v>#N/A</v>
      </c>
      <c r="O135" s="303" t="e">
        <f t="shared" si="17"/>
        <v>#N/A</v>
      </c>
      <c r="P135" s="249" t="str">
        <f t="shared" ref="P135:P198" si="18">MID(M135,8,2)</f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364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474</v>
      </c>
      <c r="BD135" s="258"/>
      <c r="BE135" s="258"/>
      <c r="BF135" s="258"/>
      <c r="BG135" s="258"/>
      <c r="BH135" s="258"/>
    </row>
    <row r="136" spans="1:60">
      <c r="A136" s="298">
        <v>135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4"/>
        <v/>
      </c>
      <c r="E136" s="311"/>
      <c r="F136" s="311"/>
      <c r="G136" s="302"/>
      <c r="H136" s="302"/>
      <c r="I136" s="308"/>
      <c r="J136" s="249"/>
      <c r="K136" s="303" t="e">
        <f t="shared" si="15"/>
        <v>#N/A</v>
      </c>
      <c r="L136" s="249"/>
      <c r="M136" s="302"/>
      <c r="N136" s="303" t="e">
        <f t="shared" si="16"/>
        <v>#N/A</v>
      </c>
      <c r="O136" s="303" t="e">
        <f t="shared" si="17"/>
        <v>#N/A</v>
      </c>
      <c r="P136" s="249" t="str">
        <f t="shared" si="18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364"/>
      <c r="Y136" s="258"/>
      <c r="Z136" s="258"/>
      <c r="AA136" s="258"/>
      <c r="AB136" s="258"/>
      <c r="AC136" s="258"/>
      <c r="AD136" s="258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475</v>
      </c>
      <c r="BD136" s="258"/>
      <c r="BE136" s="258"/>
      <c r="BF136" s="258"/>
      <c r="BG136" s="258"/>
      <c r="BH136" s="258"/>
    </row>
    <row r="137" spans="1:60">
      <c r="A137" s="298">
        <v>136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4"/>
        <v/>
      </c>
      <c r="E137" s="311"/>
      <c r="F137" s="311"/>
      <c r="G137" s="302"/>
      <c r="H137" s="302"/>
      <c r="I137" s="308"/>
      <c r="J137" s="249"/>
      <c r="K137" s="303" t="e">
        <f t="shared" si="15"/>
        <v>#N/A</v>
      </c>
      <c r="L137" s="249"/>
      <c r="M137" s="302"/>
      <c r="N137" s="303" t="e">
        <f t="shared" si="16"/>
        <v>#N/A</v>
      </c>
      <c r="O137" s="303" t="e">
        <f t="shared" si="17"/>
        <v>#N/A</v>
      </c>
      <c r="P137" s="249" t="str">
        <f t="shared" si="18"/>
        <v/>
      </c>
      <c r="Q137" s="302"/>
      <c r="R137" s="258"/>
      <c r="S137" s="258"/>
      <c r="T137" s="305" t="str">
        <f>IF(S137="","-",VLOOKUP(S137,'Fail list'!$A$5:$B$220,2,FALSE))</f>
        <v>-</v>
      </c>
      <c r="U137" s="258"/>
      <c r="V137" s="258"/>
      <c r="W137" s="258"/>
      <c r="X137" s="364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524</v>
      </c>
      <c r="BD137" s="258"/>
      <c r="BE137" s="258"/>
      <c r="BF137" s="258"/>
      <c r="BG137" s="258"/>
      <c r="BH137" s="258"/>
    </row>
    <row r="138" spans="1:60">
      <c r="A138" s="298">
        <v>137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4"/>
        <v/>
      </c>
      <c r="E138" s="311"/>
      <c r="F138" s="311"/>
      <c r="G138" s="302"/>
      <c r="H138" s="302"/>
      <c r="I138" s="308"/>
      <c r="J138" s="249"/>
      <c r="K138" s="303" t="e">
        <f t="shared" si="15"/>
        <v>#N/A</v>
      </c>
      <c r="L138" s="249"/>
      <c r="M138" s="302"/>
      <c r="N138" s="303" t="e">
        <f t="shared" si="16"/>
        <v>#N/A</v>
      </c>
      <c r="O138" s="303" t="e">
        <f t="shared" si="17"/>
        <v>#N/A</v>
      </c>
      <c r="P138" s="249" t="str">
        <f t="shared" si="18"/>
        <v/>
      </c>
      <c r="Q138" s="302"/>
      <c r="R138" s="258"/>
      <c r="S138" s="258"/>
      <c r="T138" s="305" t="str">
        <f>IF(S138="","-",VLOOKUP(S138,'Fail list'!$A$5:$B$220,2,FALSE))</f>
        <v>-</v>
      </c>
      <c r="U138" s="258"/>
      <c r="V138" s="258"/>
      <c r="W138" s="258"/>
      <c r="X138" s="364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525</v>
      </c>
      <c r="BD138" s="258"/>
      <c r="BE138" s="258"/>
      <c r="BF138" s="258"/>
      <c r="BG138" s="258"/>
      <c r="BH138" s="258"/>
    </row>
    <row r="139" spans="1:60">
      <c r="A139" s="298">
        <v>138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4"/>
        <v/>
      </c>
      <c r="E139" s="311"/>
      <c r="F139" s="311"/>
      <c r="G139" s="302"/>
      <c r="H139" s="302"/>
      <c r="I139" s="308"/>
      <c r="J139" s="249"/>
      <c r="K139" s="303" t="e">
        <f t="shared" si="15"/>
        <v>#N/A</v>
      </c>
      <c r="L139" s="249"/>
      <c r="M139" s="302"/>
      <c r="N139" s="303" t="e">
        <f t="shared" si="16"/>
        <v>#N/A</v>
      </c>
      <c r="O139" s="303" t="e">
        <f t="shared" si="17"/>
        <v>#N/A</v>
      </c>
      <c r="P139" s="249" t="str">
        <f t="shared" si="18"/>
        <v/>
      </c>
      <c r="Q139" s="302"/>
      <c r="R139" s="258"/>
      <c r="S139" s="301"/>
      <c r="T139" s="305" t="str">
        <f>IF(S139="","-",VLOOKUP(S139,'Fail list'!$A$5:$B$220,2,FALSE))</f>
        <v>-</v>
      </c>
      <c r="U139" s="258"/>
      <c r="V139" s="258"/>
      <c r="W139" s="258"/>
      <c r="X139" s="364"/>
      <c r="Y139" s="258"/>
      <c r="Z139" s="258"/>
      <c r="AA139" s="258"/>
      <c r="AB139" s="258"/>
      <c r="AC139" s="258"/>
      <c r="AD139" s="249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526</v>
      </c>
      <c r="BD139" s="258"/>
      <c r="BE139" s="258"/>
      <c r="BF139" s="258"/>
      <c r="BG139" s="258"/>
      <c r="BH139" s="258"/>
    </row>
    <row r="140" spans="1:60">
      <c r="A140" s="298">
        <v>139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4"/>
        <v/>
      </c>
      <c r="E140" s="311"/>
      <c r="F140" s="311"/>
      <c r="G140" s="302"/>
      <c r="H140" s="302"/>
      <c r="I140" s="308"/>
      <c r="J140" s="249"/>
      <c r="K140" s="303" t="e">
        <f t="shared" si="15"/>
        <v>#N/A</v>
      </c>
      <c r="L140" s="249"/>
      <c r="M140" s="302"/>
      <c r="N140" s="303" t="e">
        <f t="shared" si="16"/>
        <v>#N/A</v>
      </c>
      <c r="O140" s="303" t="e">
        <f t="shared" si="17"/>
        <v>#N/A</v>
      </c>
      <c r="P140" s="249" t="str">
        <f t="shared" si="18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364"/>
      <c r="Y140" s="258"/>
      <c r="Z140" s="258"/>
      <c r="AA140" s="258"/>
      <c r="AB140" s="258"/>
      <c r="AC140" s="258"/>
      <c r="AD140" s="249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527</v>
      </c>
      <c r="BD140" s="258"/>
      <c r="BE140" s="258"/>
      <c r="BF140" s="258"/>
      <c r="BG140" s="258"/>
      <c r="BH140" s="258"/>
    </row>
    <row r="141" spans="1:60">
      <c r="A141" s="298">
        <v>140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4"/>
        <v/>
      </c>
      <c r="E141" s="311"/>
      <c r="F141" s="311"/>
      <c r="G141" s="302"/>
      <c r="H141" s="302"/>
      <c r="I141" s="308"/>
      <c r="J141" s="249"/>
      <c r="K141" s="303" t="e">
        <f t="shared" si="15"/>
        <v>#N/A</v>
      </c>
      <c r="L141" s="249"/>
      <c r="M141" s="302"/>
      <c r="N141" s="303" t="e">
        <f t="shared" si="16"/>
        <v>#N/A</v>
      </c>
      <c r="O141" s="303" t="e">
        <f t="shared" si="17"/>
        <v>#N/A</v>
      </c>
      <c r="P141" s="249" t="str">
        <f t="shared" si="18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364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181</v>
      </c>
      <c r="BD141" s="258"/>
      <c r="BE141" s="258"/>
      <c r="BF141" s="258"/>
      <c r="BG141" s="258"/>
      <c r="BH141" s="258"/>
    </row>
    <row r="142" spans="1:60">
      <c r="A142" s="298">
        <v>141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4"/>
        <v/>
      </c>
      <c r="E142" s="311"/>
      <c r="F142" s="311"/>
      <c r="G142" s="302"/>
      <c r="H142" s="302"/>
      <c r="I142" s="308"/>
      <c r="J142" s="249"/>
      <c r="K142" s="303" t="e">
        <f t="shared" si="15"/>
        <v>#N/A</v>
      </c>
      <c r="L142" s="249"/>
      <c r="M142" s="302"/>
      <c r="N142" s="303" t="e">
        <f t="shared" si="16"/>
        <v>#N/A</v>
      </c>
      <c r="O142" s="303" t="e">
        <f t="shared" si="17"/>
        <v>#N/A</v>
      </c>
      <c r="P142" s="249" t="str">
        <f t="shared" si="18"/>
        <v/>
      </c>
      <c r="Q142" s="302"/>
      <c r="R142" s="258"/>
      <c r="S142" s="301"/>
      <c r="T142" s="305" t="str">
        <f>IF(S142="","-",VLOOKUP(S142,'Fail list'!$A$5:$B$220,2,FALSE))</f>
        <v>-</v>
      </c>
      <c r="U142" s="258"/>
      <c r="V142" s="258"/>
      <c r="W142" s="258"/>
      <c r="X142" s="364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182</v>
      </c>
      <c r="BD142" s="258"/>
      <c r="BE142" s="258"/>
      <c r="BF142" s="258"/>
      <c r="BG142" s="258"/>
      <c r="BH142" s="258"/>
    </row>
    <row r="143" spans="1:60">
      <c r="A143" s="298">
        <v>142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4"/>
        <v/>
      </c>
      <c r="E143" s="311"/>
      <c r="F143" s="311"/>
      <c r="G143" s="302"/>
      <c r="H143" s="302"/>
      <c r="I143" s="308"/>
      <c r="J143" s="249"/>
      <c r="K143" s="303" t="e">
        <f t="shared" si="15"/>
        <v>#N/A</v>
      </c>
      <c r="L143" s="249"/>
      <c r="M143" s="302"/>
      <c r="N143" s="303" t="e">
        <f t="shared" si="16"/>
        <v>#N/A</v>
      </c>
      <c r="O143" s="303" t="e">
        <f t="shared" si="17"/>
        <v>#N/A</v>
      </c>
      <c r="P143" s="249" t="str">
        <f t="shared" si="18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364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183</v>
      </c>
      <c r="BD143" s="258"/>
      <c r="BE143" s="258"/>
      <c r="BF143" s="258"/>
      <c r="BG143" s="258"/>
      <c r="BH143" s="258"/>
    </row>
    <row r="144" spans="1:60">
      <c r="A144" s="298">
        <v>143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4"/>
        <v/>
      </c>
      <c r="E144" s="311"/>
      <c r="F144" s="311"/>
      <c r="G144" s="302"/>
      <c r="H144" s="302"/>
      <c r="I144" s="308"/>
      <c r="J144" s="249"/>
      <c r="K144" s="303" t="e">
        <f t="shared" si="15"/>
        <v>#N/A</v>
      </c>
      <c r="L144" s="249"/>
      <c r="M144" s="302"/>
      <c r="N144" s="303" t="e">
        <f t="shared" si="16"/>
        <v>#N/A</v>
      </c>
      <c r="O144" s="303" t="e">
        <f t="shared" si="17"/>
        <v>#N/A</v>
      </c>
      <c r="P144" s="249" t="str">
        <f t="shared" si="18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364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184</v>
      </c>
      <c r="BD144" s="258"/>
      <c r="BE144" s="258"/>
      <c r="BF144" s="258"/>
      <c r="BG144" s="258"/>
      <c r="BH144" s="258"/>
    </row>
    <row r="145" spans="1:60">
      <c r="A145" s="298">
        <v>144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4"/>
        <v/>
      </c>
      <c r="E145" s="311"/>
      <c r="F145" s="311"/>
      <c r="G145" s="302"/>
      <c r="H145" s="302"/>
      <c r="I145" s="308"/>
      <c r="J145" s="249"/>
      <c r="K145" s="303" t="e">
        <f t="shared" si="15"/>
        <v>#N/A</v>
      </c>
      <c r="L145" s="249"/>
      <c r="M145" s="302"/>
      <c r="N145" s="303" t="e">
        <f t="shared" si="16"/>
        <v>#N/A</v>
      </c>
      <c r="O145" s="303" t="e">
        <f t="shared" si="17"/>
        <v>#N/A</v>
      </c>
      <c r="P145" s="249" t="str">
        <f t="shared" si="18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364"/>
      <c r="Y145" s="258"/>
      <c r="Z145" s="258"/>
      <c r="AA145" s="258"/>
      <c r="AB145" s="258"/>
      <c r="AC145" s="258"/>
      <c r="AD145" s="249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185</v>
      </c>
      <c r="BD145" s="258"/>
      <c r="BE145" s="258"/>
      <c r="BF145" s="258"/>
      <c r="BG145" s="258"/>
      <c r="BH145" s="258"/>
    </row>
    <row r="146" spans="1:60">
      <c r="A146" s="298">
        <v>145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4"/>
        <v/>
      </c>
      <c r="E146" s="311"/>
      <c r="F146" s="311"/>
      <c r="G146" s="302"/>
      <c r="H146" s="302"/>
      <c r="I146" s="308"/>
      <c r="J146" s="249"/>
      <c r="K146" s="303" t="e">
        <f t="shared" si="15"/>
        <v>#N/A</v>
      </c>
      <c r="L146" s="249"/>
      <c r="M146" s="302"/>
      <c r="N146" s="303" t="e">
        <f t="shared" si="16"/>
        <v>#N/A</v>
      </c>
      <c r="O146" s="303" t="e">
        <f t="shared" si="17"/>
        <v>#N/A</v>
      </c>
      <c r="P146" s="249" t="str">
        <f t="shared" si="18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364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528</v>
      </c>
      <c r="BD146" s="258"/>
      <c r="BE146" s="258"/>
      <c r="BF146" s="258"/>
      <c r="BG146" s="258"/>
      <c r="BH146" s="258"/>
    </row>
    <row r="147" spans="1:60">
      <c r="A147" s="298">
        <v>146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4"/>
        <v/>
      </c>
      <c r="E147" s="311"/>
      <c r="F147" s="311"/>
      <c r="G147" s="302"/>
      <c r="H147" s="302"/>
      <c r="I147" s="308"/>
      <c r="J147" s="249"/>
      <c r="K147" s="303" t="e">
        <f t="shared" si="15"/>
        <v>#N/A</v>
      </c>
      <c r="L147" s="249"/>
      <c r="M147" s="302"/>
      <c r="N147" s="303" t="e">
        <f t="shared" si="16"/>
        <v>#N/A</v>
      </c>
      <c r="O147" s="303" t="e">
        <f t="shared" si="17"/>
        <v>#N/A</v>
      </c>
      <c r="P147" s="249" t="str">
        <f t="shared" si="18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364"/>
      <c r="Y147" s="258"/>
      <c r="Z147" s="258"/>
      <c r="AA147" s="258"/>
      <c r="AB147" s="258"/>
      <c r="AC147" s="258"/>
      <c r="AD147" s="258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529</v>
      </c>
      <c r="BD147" s="258"/>
      <c r="BE147" s="258"/>
      <c r="BF147" s="258"/>
      <c r="BG147" s="258"/>
      <c r="BH147" s="258"/>
    </row>
    <row r="148" spans="1:60">
      <c r="A148" s="298">
        <v>147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4"/>
        <v/>
      </c>
      <c r="E148" s="311"/>
      <c r="F148" s="311"/>
      <c r="G148" s="302"/>
      <c r="H148" s="302"/>
      <c r="I148" s="308"/>
      <c r="J148" s="249"/>
      <c r="K148" s="303" t="e">
        <f t="shared" si="15"/>
        <v>#N/A</v>
      </c>
      <c r="L148" s="249"/>
      <c r="M148" s="302"/>
      <c r="N148" s="303" t="e">
        <f t="shared" si="16"/>
        <v>#N/A</v>
      </c>
      <c r="O148" s="303" t="e">
        <f t="shared" si="17"/>
        <v>#N/A</v>
      </c>
      <c r="P148" s="249" t="str">
        <f t="shared" si="18"/>
        <v/>
      </c>
      <c r="Q148" s="302"/>
      <c r="R148" s="258"/>
      <c r="S148" s="258"/>
      <c r="T148" s="305" t="str">
        <f>IF(S148="","-",VLOOKUP(S148,'Fail list'!$A$5:$B$220,2,FALSE))</f>
        <v>-</v>
      </c>
      <c r="U148" s="258"/>
      <c r="V148" s="258"/>
      <c r="W148" s="258"/>
      <c r="X148" s="364"/>
      <c r="Y148" s="258"/>
      <c r="Z148" s="258"/>
      <c r="AA148" s="258"/>
      <c r="AB148" s="258"/>
      <c r="AC148" s="258"/>
      <c r="AD148" s="258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530</v>
      </c>
      <c r="BD148" s="258"/>
      <c r="BE148" s="258"/>
      <c r="BF148" s="258"/>
      <c r="BG148" s="258"/>
      <c r="BH148" s="258"/>
    </row>
    <row r="149" spans="1:60">
      <c r="A149" s="298">
        <v>148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4"/>
        <v/>
      </c>
      <c r="E149" s="311"/>
      <c r="F149" s="311"/>
      <c r="G149" s="302"/>
      <c r="H149" s="302"/>
      <c r="I149" s="308"/>
      <c r="J149" s="249"/>
      <c r="K149" s="303" t="e">
        <f t="shared" si="15"/>
        <v>#N/A</v>
      </c>
      <c r="L149" s="249"/>
      <c r="M149" s="302"/>
      <c r="N149" s="303" t="e">
        <f t="shared" si="16"/>
        <v>#N/A</v>
      </c>
      <c r="O149" s="303" t="e">
        <f t="shared" si="17"/>
        <v>#N/A</v>
      </c>
      <c r="P149" s="249" t="str">
        <f t="shared" si="18"/>
        <v/>
      </c>
      <c r="Q149" s="302"/>
      <c r="R149" s="258"/>
      <c r="S149" s="258"/>
      <c r="T149" s="305" t="str">
        <f>IF(S149="","-",VLOOKUP(S149,'Fail list'!$A$5:$B$220,2,FALSE))</f>
        <v>-</v>
      </c>
      <c r="U149" s="258"/>
      <c r="V149" s="258"/>
      <c r="W149" s="258"/>
      <c r="X149" s="364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531</v>
      </c>
      <c r="BD149" s="258"/>
      <c r="BE149" s="258"/>
      <c r="BF149" s="258"/>
      <c r="BG149" s="258"/>
      <c r="BH149" s="258"/>
    </row>
    <row r="150" spans="1:60">
      <c r="A150" s="298">
        <v>149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4"/>
        <v/>
      </c>
      <c r="E150" s="311"/>
      <c r="F150" s="311"/>
      <c r="G150" s="302"/>
      <c r="H150" s="302"/>
      <c r="I150" s="308"/>
      <c r="J150" s="249"/>
      <c r="K150" s="303" t="e">
        <f t="shared" si="15"/>
        <v>#N/A</v>
      </c>
      <c r="L150" s="249"/>
      <c r="M150" s="302"/>
      <c r="N150" s="303" t="e">
        <f t="shared" si="16"/>
        <v>#N/A</v>
      </c>
      <c r="O150" s="303" t="e">
        <f t="shared" si="17"/>
        <v>#N/A</v>
      </c>
      <c r="P150" s="249" t="str">
        <f t="shared" si="18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364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532</v>
      </c>
      <c r="BD150" s="258"/>
      <c r="BE150" s="258"/>
      <c r="BF150" s="258"/>
      <c r="BG150" s="258"/>
      <c r="BH150" s="258"/>
    </row>
    <row r="151" spans="1:60">
      <c r="A151" s="298">
        <v>150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4"/>
        <v/>
      </c>
      <c r="E151" s="311"/>
      <c r="F151" s="311"/>
      <c r="G151" s="302"/>
      <c r="H151" s="302"/>
      <c r="I151" s="261"/>
      <c r="J151" s="302"/>
      <c r="K151" s="303" t="e">
        <f t="shared" si="15"/>
        <v>#N/A</v>
      </c>
      <c r="L151" s="302"/>
      <c r="M151" s="302"/>
      <c r="N151" s="303" t="e">
        <f t="shared" si="16"/>
        <v>#N/A</v>
      </c>
      <c r="O151" s="303" t="e">
        <f t="shared" si="17"/>
        <v>#N/A</v>
      </c>
      <c r="P151" s="249" t="str">
        <f t="shared" si="18"/>
        <v/>
      </c>
      <c r="Q151" s="302"/>
      <c r="R151" s="258"/>
      <c r="S151" s="301"/>
      <c r="T151" s="305" t="str">
        <f>IF(S151="","-",VLOOKUP(S151,'Fail list'!$A$5:$B$220,2,FALSE))</f>
        <v>-</v>
      </c>
      <c r="U151" s="258"/>
      <c r="V151" s="258"/>
      <c r="W151" s="258"/>
      <c r="X151" s="364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533</v>
      </c>
      <c r="BD151" s="258"/>
      <c r="BE151" s="258"/>
      <c r="BF151" s="258"/>
      <c r="BG151" s="258"/>
      <c r="BH151" s="258"/>
    </row>
    <row r="152" spans="1:60">
      <c r="A152" s="298">
        <v>151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4"/>
        <v/>
      </c>
      <c r="E152" s="311"/>
      <c r="F152" s="311"/>
      <c r="G152" s="302"/>
      <c r="H152" s="302"/>
      <c r="I152" s="261"/>
      <c r="J152" s="302"/>
      <c r="K152" s="303" t="e">
        <f t="shared" si="15"/>
        <v>#N/A</v>
      </c>
      <c r="L152" s="302"/>
      <c r="M152" s="302"/>
      <c r="N152" s="303" t="e">
        <f t="shared" si="16"/>
        <v>#N/A</v>
      </c>
      <c r="O152" s="303" t="e">
        <f t="shared" si="17"/>
        <v>#N/A</v>
      </c>
      <c r="P152" s="249" t="str">
        <f t="shared" si="18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364"/>
      <c r="Y152" s="258"/>
      <c r="Z152" s="258"/>
      <c r="AA152" s="258"/>
      <c r="AB152" s="258"/>
      <c r="AC152" s="258"/>
      <c r="AD152" s="249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534</v>
      </c>
      <c r="BD152" s="258"/>
      <c r="BE152" s="258"/>
      <c r="BF152" s="258"/>
      <c r="BG152" s="258"/>
      <c r="BH152" s="258"/>
    </row>
    <row r="153" spans="1:60">
      <c r="A153" s="298">
        <v>152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4"/>
        <v/>
      </c>
      <c r="E153" s="311"/>
      <c r="F153" s="311"/>
      <c r="G153" s="302"/>
      <c r="H153" s="302"/>
      <c r="I153" s="261"/>
      <c r="J153" s="302"/>
      <c r="K153" s="303" t="e">
        <f t="shared" si="15"/>
        <v>#N/A</v>
      </c>
      <c r="L153" s="302"/>
      <c r="M153" s="302"/>
      <c r="N153" s="303" t="e">
        <f t="shared" si="16"/>
        <v>#N/A</v>
      </c>
      <c r="O153" s="303" t="e">
        <f t="shared" si="17"/>
        <v>#N/A</v>
      </c>
      <c r="P153" s="249" t="str">
        <f t="shared" si="18"/>
        <v/>
      </c>
      <c r="Q153" s="302"/>
      <c r="R153" s="258"/>
      <c r="S153" s="258"/>
      <c r="T153" s="305" t="str">
        <f>IF(S153="","-",VLOOKUP(S153,'Fail list'!$A$5:$B$220,2,FALSE))</f>
        <v>-</v>
      </c>
      <c r="U153" s="258"/>
      <c r="V153" s="258"/>
      <c r="W153" s="258"/>
      <c r="X153" s="364"/>
      <c r="Y153" s="258"/>
      <c r="Z153" s="258"/>
      <c r="AA153" s="258"/>
      <c r="AB153" s="258"/>
      <c r="AC153" s="258"/>
      <c r="AD153" s="249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191</v>
      </c>
      <c r="BD153" s="258"/>
      <c r="BE153" s="258"/>
      <c r="BF153" s="258"/>
      <c r="BG153" s="258"/>
      <c r="BH153" s="258"/>
    </row>
    <row r="154" spans="1:60">
      <c r="A154" s="298">
        <v>153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4"/>
        <v/>
      </c>
      <c r="E154" s="311"/>
      <c r="F154" s="311"/>
      <c r="G154" s="302"/>
      <c r="H154" s="302"/>
      <c r="I154" s="261"/>
      <c r="J154" s="302"/>
      <c r="K154" s="303" t="e">
        <f t="shared" si="15"/>
        <v>#N/A</v>
      </c>
      <c r="L154" s="302"/>
      <c r="M154" s="302"/>
      <c r="N154" s="303" t="e">
        <f t="shared" si="16"/>
        <v>#N/A</v>
      </c>
      <c r="O154" s="303" t="e">
        <f t="shared" si="17"/>
        <v>#N/A</v>
      </c>
      <c r="P154" s="249" t="str">
        <f t="shared" si="18"/>
        <v/>
      </c>
      <c r="Q154" s="302"/>
      <c r="R154" s="258"/>
      <c r="S154" s="301"/>
      <c r="T154" s="305" t="str">
        <f>IF(S154="","-",VLOOKUP(S154,'Fail list'!$A$5:$B$220,2,FALSE))</f>
        <v>-</v>
      </c>
      <c r="U154" s="258"/>
      <c r="V154" s="258"/>
      <c r="W154" s="258"/>
      <c r="X154" s="364"/>
      <c r="Y154" s="258"/>
      <c r="Z154" s="258"/>
      <c r="AA154" s="258"/>
      <c r="AB154" s="258"/>
      <c r="AC154" s="258"/>
      <c r="AD154" s="258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192</v>
      </c>
      <c r="BD154" s="258"/>
      <c r="BE154" s="258"/>
      <c r="BF154" s="258"/>
      <c r="BG154" s="258"/>
      <c r="BH154" s="258"/>
    </row>
    <row r="155" spans="1:60">
      <c r="A155" s="298">
        <v>154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4"/>
        <v/>
      </c>
      <c r="E155" s="311"/>
      <c r="F155" s="311"/>
      <c r="G155" s="302"/>
      <c r="H155" s="302"/>
      <c r="I155" s="261"/>
      <c r="J155" s="302"/>
      <c r="K155" s="303" t="e">
        <f t="shared" si="15"/>
        <v>#N/A</v>
      </c>
      <c r="L155" s="302"/>
      <c r="M155" s="302"/>
      <c r="N155" s="303" t="e">
        <f t="shared" si="16"/>
        <v>#N/A</v>
      </c>
      <c r="O155" s="303" t="e">
        <f t="shared" si="17"/>
        <v>#N/A</v>
      </c>
      <c r="P155" s="249" t="str">
        <f t="shared" si="18"/>
        <v/>
      </c>
      <c r="Q155" s="302"/>
      <c r="R155" s="258"/>
      <c r="S155" s="301"/>
      <c r="T155" s="305" t="str">
        <f>IF(S155="","-",VLOOKUP(S155,'Fail list'!$A$5:$B$220,2,FALSE))</f>
        <v>-</v>
      </c>
      <c r="U155" s="258"/>
      <c r="V155" s="258"/>
      <c r="W155" s="258"/>
      <c r="X155" s="364"/>
      <c r="Y155" s="258"/>
      <c r="Z155" s="258"/>
      <c r="AA155" s="258"/>
      <c r="AB155" s="258"/>
      <c r="AC155" s="258"/>
      <c r="AD155" s="258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445</v>
      </c>
      <c r="BD155" s="258"/>
      <c r="BE155" s="258"/>
      <c r="BF155" s="258"/>
      <c r="BG155" s="258"/>
      <c r="BH155" s="258"/>
    </row>
    <row r="156" spans="1:60">
      <c r="A156" s="298">
        <v>155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4"/>
        <v/>
      </c>
      <c r="E156" s="311"/>
      <c r="F156" s="311"/>
      <c r="G156" s="302"/>
      <c r="H156" s="302"/>
      <c r="I156" s="308"/>
      <c r="J156" s="302"/>
      <c r="K156" s="303" t="e">
        <f t="shared" si="15"/>
        <v>#N/A</v>
      </c>
      <c r="L156" s="302"/>
      <c r="M156" s="302"/>
      <c r="N156" s="303" t="e">
        <f t="shared" si="16"/>
        <v>#N/A</v>
      </c>
      <c r="O156" s="303" t="e">
        <f t="shared" si="17"/>
        <v>#N/A</v>
      </c>
      <c r="P156" s="249" t="str">
        <f t="shared" si="18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364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535</v>
      </c>
      <c r="BD156" s="258"/>
      <c r="BE156" s="258"/>
      <c r="BF156" s="258"/>
      <c r="BG156" s="258"/>
      <c r="BH156" s="258"/>
    </row>
    <row r="157" spans="1:60">
      <c r="A157" s="298">
        <v>156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4"/>
        <v/>
      </c>
      <c r="E157" s="311"/>
      <c r="F157" s="311"/>
      <c r="G157" s="302"/>
      <c r="H157" s="302"/>
      <c r="I157" s="261"/>
      <c r="J157" s="249"/>
      <c r="K157" s="303" t="e">
        <f t="shared" si="15"/>
        <v>#N/A</v>
      </c>
      <c r="L157" s="249"/>
      <c r="M157" s="302"/>
      <c r="N157" s="303" t="e">
        <f t="shared" si="16"/>
        <v>#N/A</v>
      </c>
      <c r="O157" s="303" t="e">
        <f t="shared" si="17"/>
        <v>#N/A</v>
      </c>
      <c r="P157" s="249" t="str">
        <f t="shared" si="18"/>
        <v/>
      </c>
      <c r="Q157" s="302"/>
      <c r="R157" s="258"/>
      <c r="S157" s="258"/>
      <c r="T157" s="305" t="str">
        <f>IF(S157="","-",VLOOKUP(S157,'Fail list'!$A$5:$B$220,2,FALSE))</f>
        <v>-</v>
      </c>
      <c r="U157" s="258"/>
      <c r="V157" s="258"/>
      <c r="W157" s="258"/>
      <c r="X157" s="364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187</v>
      </c>
      <c r="BD157" s="258"/>
      <c r="BE157" s="258"/>
      <c r="BF157" s="258"/>
      <c r="BG157" s="258"/>
      <c r="BH157" s="258"/>
    </row>
    <row r="158" spans="1:60">
      <c r="A158" s="298">
        <v>157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4"/>
        <v/>
      </c>
      <c r="E158" s="311"/>
      <c r="F158" s="311"/>
      <c r="G158" s="302"/>
      <c r="H158" s="302"/>
      <c r="I158" s="261"/>
      <c r="J158" s="249"/>
      <c r="K158" s="303" t="e">
        <f t="shared" si="15"/>
        <v>#N/A</v>
      </c>
      <c r="L158" s="249"/>
      <c r="M158" s="302"/>
      <c r="N158" s="303" t="e">
        <f t="shared" si="16"/>
        <v>#N/A</v>
      </c>
      <c r="O158" s="303" t="e">
        <f t="shared" si="17"/>
        <v>#N/A</v>
      </c>
      <c r="P158" s="249" t="str">
        <f t="shared" si="18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364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188</v>
      </c>
      <c r="BD158" s="258"/>
      <c r="BE158" s="258"/>
      <c r="BF158" s="258"/>
      <c r="BG158" s="258"/>
      <c r="BH158" s="258"/>
    </row>
    <row r="159" spans="1:60">
      <c r="A159" s="298">
        <v>158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4"/>
        <v/>
      </c>
      <c r="E159" s="311"/>
      <c r="F159" s="311"/>
      <c r="G159" s="302"/>
      <c r="H159" s="302"/>
      <c r="I159" s="261"/>
      <c r="J159" s="249"/>
      <c r="K159" s="303" t="e">
        <f t="shared" si="15"/>
        <v>#N/A</v>
      </c>
      <c r="L159" s="249"/>
      <c r="M159" s="302"/>
      <c r="N159" s="303" t="e">
        <f t="shared" si="16"/>
        <v>#N/A</v>
      </c>
      <c r="O159" s="303" t="e">
        <f t="shared" si="17"/>
        <v>#N/A</v>
      </c>
      <c r="P159" s="249" t="str">
        <f t="shared" si="18"/>
        <v/>
      </c>
      <c r="Q159" s="302"/>
      <c r="R159" s="258"/>
      <c r="S159" s="301"/>
      <c r="T159" s="305" t="str">
        <f>IF(S159="","-",VLOOKUP(S159,'Fail list'!$A$5:$B$220,2,FALSE))</f>
        <v>-</v>
      </c>
      <c r="U159" s="258"/>
      <c r="V159" s="258"/>
      <c r="W159" s="258"/>
      <c r="X159" s="364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189</v>
      </c>
      <c r="BD159" s="258"/>
      <c r="BE159" s="258"/>
      <c r="BF159" s="258"/>
      <c r="BG159" s="258"/>
      <c r="BH159" s="258"/>
    </row>
    <row r="160" spans="1:60">
      <c r="A160" s="298">
        <v>159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4"/>
        <v/>
      </c>
      <c r="E160" s="311"/>
      <c r="F160" s="311"/>
      <c r="G160" s="302"/>
      <c r="H160" s="302"/>
      <c r="I160" s="261"/>
      <c r="J160" s="249"/>
      <c r="K160" s="303" t="e">
        <f t="shared" si="15"/>
        <v>#N/A</v>
      </c>
      <c r="L160" s="249"/>
      <c r="M160" s="302"/>
      <c r="N160" s="303" t="e">
        <f t="shared" si="16"/>
        <v>#N/A</v>
      </c>
      <c r="O160" s="303" t="e">
        <f t="shared" si="17"/>
        <v>#N/A</v>
      </c>
      <c r="P160" s="249" t="str">
        <f t="shared" si="18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364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355</v>
      </c>
      <c r="BD160" s="258"/>
      <c r="BE160" s="258"/>
      <c r="BF160" s="258"/>
      <c r="BG160" s="258"/>
      <c r="BH160" s="258"/>
    </row>
    <row r="161" spans="1:60">
      <c r="A161" s="298">
        <v>160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4"/>
        <v/>
      </c>
      <c r="E161" s="311"/>
      <c r="F161" s="311"/>
      <c r="G161" s="302"/>
      <c r="H161" s="302"/>
      <c r="I161" s="261"/>
      <c r="J161" s="249"/>
      <c r="K161" s="303" t="e">
        <f t="shared" si="15"/>
        <v>#N/A</v>
      </c>
      <c r="L161" s="249"/>
      <c r="M161" s="302"/>
      <c r="N161" s="303" t="e">
        <f t="shared" si="16"/>
        <v>#N/A</v>
      </c>
      <c r="O161" s="303" t="e">
        <f t="shared" si="17"/>
        <v>#N/A</v>
      </c>
      <c r="P161" s="249" t="str">
        <f t="shared" si="18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364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537</v>
      </c>
      <c r="BD161" s="258"/>
      <c r="BE161" s="258"/>
      <c r="BF161" s="258"/>
      <c r="BG161" s="258"/>
      <c r="BH161" s="258"/>
    </row>
    <row r="162" spans="1:60">
      <c r="A162" s="298">
        <v>161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4"/>
        <v/>
      </c>
      <c r="E162" s="311"/>
      <c r="F162" s="311"/>
      <c r="G162" s="302"/>
      <c r="H162" s="302"/>
      <c r="I162" s="261"/>
      <c r="J162" s="249"/>
      <c r="K162" s="303" t="e">
        <f t="shared" si="15"/>
        <v>#N/A</v>
      </c>
      <c r="L162" s="249"/>
      <c r="M162" s="302"/>
      <c r="N162" s="303" t="e">
        <f t="shared" si="16"/>
        <v>#N/A</v>
      </c>
      <c r="O162" s="303" t="e">
        <f t="shared" si="17"/>
        <v>#N/A</v>
      </c>
      <c r="P162" s="249" t="str">
        <f t="shared" si="18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364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538</v>
      </c>
      <c r="BD162" s="258"/>
      <c r="BE162" s="258"/>
      <c r="BF162" s="258"/>
      <c r="BG162" s="258"/>
      <c r="BH162" s="258"/>
    </row>
    <row r="163" spans="1:60">
      <c r="A163" s="298">
        <v>162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4"/>
        <v/>
      </c>
      <c r="E163" s="311"/>
      <c r="F163" s="311"/>
      <c r="G163" s="302"/>
      <c r="H163" s="302"/>
      <c r="I163" s="261"/>
      <c r="J163" s="249"/>
      <c r="K163" s="303" t="e">
        <f t="shared" si="15"/>
        <v>#N/A</v>
      </c>
      <c r="L163" s="249"/>
      <c r="M163" s="302"/>
      <c r="N163" s="303" t="e">
        <f t="shared" si="16"/>
        <v>#N/A</v>
      </c>
      <c r="O163" s="303" t="e">
        <f t="shared" si="17"/>
        <v>#N/A</v>
      </c>
      <c r="P163" s="249" t="str">
        <f t="shared" si="18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364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190</v>
      </c>
      <c r="BD163" s="258"/>
      <c r="BE163" s="258"/>
      <c r="BF163" s="258"/>
      <c r="BG163" s="258"/>
      <c r="BH163" s="258"/>
    </row>
    <row r="164" spans="1:60">
      <c r="A164" s="298">
        <v>163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4"/>
        <v/>
      </c>
      <c r="E164" s="311"/>
      <c r="F164" s="311"/>
      <c r="G164" s="302"/>
      <c r="H164" s="302"/>
      <c r="I164" s="261"/>
      <c r="J164" s="249"/>
      <c r="K164" s="303" t="e">
        <f t="shared" si="15"/>
        <v>#N/A</v>
      </c>
      <c r="L164" s="249"/>
      <c r="M164" s="302"/>
      <c r="N164" s="303" t="e">
        <f t="shared" si="16"/>
        <v>#N/A</v>
      </c>
      <c r="O164" s="303" t="e">
        <f t="shared" si="17"/>
        <v>#N/A</v>
      </c>
      <c r="P164" s="249" t="str">
        <f t="shared" si="18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364"/>
      <c r="Y164" s="258"/>
      <c r="Z164" s="258"/>
      <c r="AA164" s="258"/>
      <c r="AB164" s="258"/>
      <c r="AC164" s="258"/>
      <c r="AD164" s="249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191</v>
      </c>
      <c r="BD164" s="258"/>
      <c r="BE164" s="258"/>
      <c r="BF164" s="258"/>
      <c r="BG164" s="258"/>
      <c r="BH164" s="258"/>
    </row>
    <row r="165" spans="1:60">
      <c r="A165" s="298">
        <v>164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4"/>
        <v/>
      </c>
      <c r="E165" s="311"/>
      <c r="F165" s="311"/>
      <c r="G165" s="302"/>
      <c r="H165" s="302"/>
      <c r="I165" s="261"/>
      <c r="J165" s="249"/>
      <c r="K165" s="303" t="e">
        <f t="shared" si="15"/>
        <v>#N/A</v>
      </c>
      <c r="L165" s="249"/>
      <c r="M165" s="302"/>
      <c r="N165" s="303" t="e">
        <f t="shared" si="16"/>
        <v>#N/A</v>
      </c>
      <c r="O165" s="303" t="e">
        <f t="shared" si="17"/>
        <v>#N/A</v>
      </c>
      <c r="P165" s="249" t="str">
        <f t="shared" si="18"/>
        <v/>
      </c>
      <c r="Q165" s="302"/>
      <c r="R165" s="258"/>
      <c r="S165" s="258"/>
      <c r="T165" s="305" t="str">
        <f>IF(S165="","-",VLOOKUP(S165,'Fail list'!$A$5:$B$220,2,FALSE))</f>
        <v>-</v>
      </c>
      <c r="U165" s="258"/>
      <c r="V165" s="258"/>
      <c r="W165" s="258"/>
      <c r="X165" s="364"/>
      <c r="Y165" s="258"/>
      <c r="Z165" s="258"/>
      <c r="AA165" s="258"/>
      <c r="AB165" s="258"/>
      <c r="AC165" s="258"/>
      <c r="AD165" s="249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539</v>
      </c>
      <c r="BD165" s="258"/>
      <c r="BE165" s="258"/>
      <c r="BF165" s="258"/>
      <c r="BG165" s="258"/>
      <c r="BH165" s="258"/>
    </row>
    <row r="166" spans="1:60">
      <c r="A166" s="298">
        <v>165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4"/>
        <v/>
      </c>
      <c r="E166" s="311"/>
      <c r="F166" s="311"/>
      <c r="G166" s="302"/>
      <c r="H166" s="302"/>
      <c r="I166" s="261"/>
      <c r="J166" s="249"/>
      <c r="K166" s="303" t="e">
        <f t="shared" si="15"/>
        <v>#N/A</v>
      </c>
      <c r="L166" s="249"/>
      <c r="M166" s="302"/>
      <c r="N166" s="303" t="e">
        <f t="shared" si="16"/>
        <v>#N/A</v>
      </c>
      <c r="O166" s="303" t="e">
        <f t="shared" si="17"/>
        <v>#N/A</v>
      </c>
      <c r="P166" s="249" t="str">
        <f t="shared" si="18"/>
        <v/>
      </c>
      <c r="Q166" s="302"/>
      <c r="R166" s="258"/>
      <c r="S166" s="258"/>
      <c r="T166" s="305" t="str">
        <f>IF(S166="","-",VLOOKUP(S166,'Fail list'!$A$5:$B$220,2,FALSE))</f>
        <v>-</v>
      </c>
      <c r="U166" s="258"/>
      <c r="V166" s="258"/>
      <c r="W166" s="258"/>
      <c r="X166" s="364"/>
      <c r="Y166" s="258"/>
      <c r="Z166" s="258"/>
      <c r="AA166" s="258"/>
      <c r="AB166" s="258"/>
      <c r="AC166" s="258"/>
      <c r="AD166" s="258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542</v>
      </c>
      <c r="BD166" s="258"/>
      <c r="BE166" s="258"/>
      <c r="BF166" s="258"/>
      <c r="BG166" s="258"/>
      <c r="BH166" s="258"/>
    </row>
    <row r="167" spans="1:60">
      <c r="A167" s="298">
        <v>166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4"/>
        <v/>
      </c>
      <c r="E167" s="311"/>
      <c r="F167" s="311"/>
      <c r="G167" s="302"/>
      <c r="H167" s="302"/>
      <c r="I167" s="261"/>
      <c r="J167" s="249"/>
      <c r="K167" s="303" t="e">
        <f t="shared" si="15"/>
        <v>#N/A</v>
      </c>
      <c r="L167" s="249"/>
      <c r="M167" s="302"/>
      <c r="N167" s="303" t="e">
        <f t="shared" si="16"/>
        <v>#N/A</v>
      </c>
      <c r="O167" s="303" t="e">
        <f t="shared" si="17"/>
        <v>#N/A</v>
      </c>
      <c r="P167" s="249" t="str">
        <f t="shared" si="18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364"/>
      <c r="Y167" s="258"/>
      <c r="Z167" s="258"/>
      <c r="AA167" s="258"/>
      <c r="AB167" s="258"/>
      <c r="AC167" s="258"/>
      <c r="AD167" s="258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544</v>
      </c>
      <c r="BD167" s="258"/>
      <c r="BE167" s="258"/>
      <c r="BF167" s="258"/>
      <c r="BG167" s="258"/>
      <c r="BH167" s="258"/>
    </row>
    <row r="168" spans="1:60">
      <c r="A168" s="298">
        <v>167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4"/>
        <v/>
      </c>
      <c r="E168" s="311"/>
      <c r="F168" s="311"/>
      <c r="G168" s="302"/>
      <c r="H168" s="302"/>
      <c r="I168" s="261"/>
      <c r="J168" s="249"/>
      <c r="K168" s="303" t="e">
        <f t="shared" si="15"/>
        <v>#N/A</v>
      </c>
      <c r="L168" s="249"/>
      <c r="M168" s="302"/>
      <c r="N168" s="303" t="e">
        <f t="shared" si="16"/>
        <v>#N/A</v>
      </c>
      <c r="O168" s="303" t="e">
        <f t="shared" si="17"/>
        <v>#N/A</v>
      </c>
      <c r="P168" s="249" t="str">
        <f t="shared" si="18"/>
        <v/>
      </c>
      <c r="Q168" s="302"/>
      <c r="R168" s="258"/>
      <c r="S168" s="301"/>
      <c r="T168" s="305" t="str">
        <f>IF(S168="","-",VLOOKUP(S168,'Fail list'!$A$5:$B$220,2,FALSE))</f>
        <v>-</v>
      </c>
      <c r="U168" s="258"/>
      <c r="V168" s="258"/>
      <c r="W168" s="258"/>
      <c r="X168" s="364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194</v>
      </c>
      <c r="BD168" s="258"/>
      <c r="BE168" s="258"/>
      <c r="BF168" s="258"/>
      <c r="BG168" s="258"/>
      <c r="BH168" s="258"/>
    </row>
    <row r="169" spans="1:60">
      <c r="A169" s="298">
        <v>168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4"/>
        <v/>
      </c>
      <c r="E169" s="311"/>
      <c r="F169" s="311"/>
      <c r="G169" s="302"/>
      <c r="H169" s="302"/>
      <c r="I169" s="261"/>
      <c r="J169" s="249"/>
      <c r="K169" s="303" t="e">
        <f t="shared" si="15"/>
        <v>#N/A</v>
      </c>
      <c r="L169" s="249"/>
      <c r="M169" s="302"/>
      <c r="N169" s="303" t="e">
        <f t="shared" si="16"/>
        <v>#N/A</v>
      </c>
      <c r="O169" s="303" t="e">
        <f t="shared" si="17"/>
        <v>#N/A</v>
      </c>
      <c r="P169" s="249" t="str">
        <f t="shared" si="18"/>
        <v/>
      </c>
      <c r="Q169" s="302"/>
      <c r="R169" s="258"/>
      <c r="S169" s="301"/>
      <c r="T169" s="305" t="str">
        <f>IF(S169="","-",VLOOKUP(S169,'Fail list'!$A$5:$B$220,2,FALSE))</f>
        <v>-</v>
      </c>
      <c r="U169" s="258"/>
      <c r="V169" s="258"/>
      <c r="W169" s="258"/>
      <c r="X169" s="364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196</v>
      </c>
      <c r="BD169" s="258"/>
      <c r="BE169" s="258"/>
      <c r="BF169" s="258"/>
      <c r="BG169" s="258"/>
      <c r="BH169" s="258"/>
    </row>
    <row r="170" spans="1:60">
      <c r="A170" s="298">
        <v>169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4"/>
        <v/>
      </c>
      <c r="E170" s="311"/>
      <c r="F170" s="311"/>
      <c r="G170" s="302"/>
      <c r="H170" s="302"/>
      <c r="I170" s="261"/>
      <c r="J170" s="249"/>
      <c r="K170" s="303" t="e">
        <f t="shared" si="15"/>
        <v>#N/A</v>
      </c>
      <c r="L170" s="249"/>
      <c r="M170" s="302"/>
      <c r="N170" s="303" t="e">
        <f t="shared" si="16"/>
        <v>#N/A</v>
      </c>
      <c r="O170" s="303" t="e">
        <f t="shared" si="17"/>
        <v>#N/A</v>
      </c>
      <c r="P170" s="249" t="str">
        <f t="shared" si="18"/>
        <v/>
      </c>
      <c r="Q170" s="302"/>
      <c r="R170" s="258"/>
      <c r="S170" s="258"/>
      <c r="T170" s="305" t="str">
        <f>IF(S170="","-",VLOOKUP(S170,'Fail list'!$A$5:$B$220,2,FALSE))</f>
        <v>-</v>
      </c>
      <c r="U170" s="258"/>
      <c r="V170" s="258"/>
      <c r="W170" s="258"/>
      <c r="X170" s="364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 t="s">
        <v>197</v>
      </c>
      <c r="BD170" s="258"/>
      <c r="BE170" s="258"/>
      <c r="BF170" s="258"/>
      <c r="BG170" s="258"/>
      <c r="BH170" s="258"/>
    </row>
    <row r="171" spans="1:60">
      <c r="A171" s="298">
        <v>170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4"/>
        <v/>
      </c>
      <c r="E171" s="311"/>
      <c r="F171" s="311"/>
      <c r="G171" s="302"/>
      <c r="H171" s="302"/>
      <c r="I171" s="261"/>
      <c r="J171" s="249"/>
      <c r="K171" s="303" t="e">
        <f t="shared" si="15"/>
        <v>#N/A</v>
      </c>
      <c r="L171" s="249"/>
      <c r="M171" s="302"/>
      <c r="N171" s="303" t="e">
        <f t="shared" si="16"/>
        <v>#N/A</v>
      </c>
      <c r="O171" s="303" t="e">
        <f t="shared" si="17"/>
        <v>#N/A</v>
      </c>
      <c r="P171" s="249" t="str">
        <f t="shared" si="18"/>
        <v/>
      </c>
      <c r="Q171" s="302"/>
      <c r="R171" s="258"/>
      <c r="S171" s="258"/>
      <c r="T171" s="305" t="str">
        <f>IF(S171="","-",VLOOKUP(S171,'Fail list'!$A$5:$B$220,2,FALSE))</f>
        <v>-</v>
      </c>
      <c r="U171" s="258"/>
      <c r="V171" s="258"/>
      <c r="W171" s="258"/>
      <c r="X171" s="364"/>
      <c r="Y171" s="258"/>
      <c r="Z171" s="258"/>
      <c r="AA171" s="258"/>
      <c r="AB171" s="258"/>
      <c r="AC171" s="258"/>
      <c r="AD171" s="249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 t="s">
        <v>446</v>
      </c>
      <c r="BD171" s="258"/>
      <c r="BE171" s="258"/>
      <c r="BF171" s="258"/>
      <c r="BG171" s="258"/>
      <c r="BH171" s="258"/>
    </row>
    <row r="172" spans="1:60">
      <c r="A172" s="298">
        <v>171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4"/>
        <v/>
      </c>
      <c r="E172" s="311"/>
      <c r="F172" s="311"/>
      <c r="G172" s="302"/>
      <c r="H172" s="302"/>
      <c r="I172" s="261"/>
      <c r="J172" s="302"/>
      <c r="K172" s="303" t="e">
        <f t="shared" si="15"/>
        <v>#N/A</v>
      </c>
      <c r="L172" s="302"/>
      <c r="M172" s="302"/>
      <c r="N172" s="303" t="e">
        <f t="shared" si="16"/>
        <v>#N/A</v>
      </c>
      <c r="O172" s="303" t="e">
        <f t="shared" si="17"/>
        <v>#N/A</v>
      </c>
      <c r="P172" s="249" t="str">
        <f t="shared" si="18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364"/>
      <c r="Y172" s="258"/>
      <c r="Z172" s="258"/>
      <c r="AA172" s="258"/>
      <c r="AB172" s="258"/>
      <c r="AC172" s="258"/>
      <c r="AD172" s="249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172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4"/>
        <v/>
      </c>
      <c r="E173" s="311"/>
      <c r="F173" s="311"/>
      <c r="G173" s="302"/>
      <c r="H173" s="302"/>
      <c r="I173" s="267"/>
      <c r="J173" s="302"/>
      <c r="K173" s="303" t="e">
        <f t="shared" si="15"/>
        <v>#N/A</v>
      </c>
      <c r="L173" s="302"/>
      <c r="M173" s="302"/>
      <c r="N173" s="303" t="e">
        <f t="shared" si="16"/>
        <v>#N/A</v>
      </c>
      <c r="O173" s="303" t="e">
        <f t="shared" si="17"/>
        <v>#N/A</v>
      </c>
      <c r="P173" s="249" t="str">
        <f t="shared" si="18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364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257"/>
      <c r="BD173" s="258"/>
      <c r="BE173" s="258"/>
      <c r="BF173" s="258"/>
      <c r="BG173" s="258"/>
      <c r="BH173" s="258"/>
    </row>
    <row r="174" spans="1:60">
      <c r="A174" s="298">
        <v>173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4"/>
        <v/>
      </c>
      <c r="E174" s="311"/>
      <c r="F174" s="311"/>
      <c r="G174" s="302"/>
      <c r="H174" s="302"/>
      <c r="I174" s="267"/>
      <c r="J174" s="302"/>
      <c r="K174" s="303" t="e">
        <f t="shared" si="15"/>
        <v>#N/A</v>
      </c>
      <c r="L174" s="302"/>
      <c r="M174" s="302"/>
      <c r="N174" s="303" t="e">
        <f t="shared" si="16"/>
        <v>#N/A</v>
      </c>
      <c r="O174" s="303" t="e">
        <f t="shared" si="17"/>
        <v>#N/A</v>
      </c>
      <c r="P174" s="249" t="str">
        <f t="shared" si="18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364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257"/>
      <c r="BD174" s="258"/>
      <c r="BE174" s="258"/>
      <c r="BF174" s="258"/>
      <c r="BG174" s="258"/>
      <c r="BH174" s="258"/>
    </row>
    <row r="175" spans="1:60">
      <c r="A175" s="298">
        <v>174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4"/>
        <v/>
      </c>
      <c r="E175" s="311"/>
      <c r="F175" s="311"/>
      <c r="G175" s="302"/>
      <c r="H175" s="302"/>
      <c r="I175" s="267"/>
      <c r="J175" s="302"/>
      <c r="K175" s="303" t="e">
        <f t="shared" si="15"/>
        <v>#N/A</v>
      </c>
      <c r="L175" s="302"/>
      <c r="M175" s="302"/>
      <c r="N175" s="303" t="e">
        <f t="shared" si="16"/>
        <v>#N/A</v>
      </c>
      <c r="O175" s="303" t="e">
        <f t="shared" si="17"/>
        <v>#N/A</v>
      </c>
      <c r="P175" s="249" t="str">
        <f t="shared" si="18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364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2"/>
      <c r="BD175" s="258"/>
      <c r="BE175" s="258"/>
      <c r="BF175" s="258"/>
      <c r="BG175" s="258"/>
      <c r="BH175" s="258"/>
    </row>
    <row r="176" spans="1:60">
      <c r="A176" s="298">
        <v>175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4"/>
        <v/>
      </c>
      <c r="E176" s="311"/>
      <c r="F176" s="311"/>
      <c r="G176" s="302"/>
      <c r="H176" s="302"/>
      <c r="I176" s="267"/>
      <c r="J176" s="302"/>
      <c r="K176" s="303" t="e">
        <f t="shared" si="15"/>
        <v>#N/A</v>
      </c>
      <c r="L176" s="302"/>
      <c r="M176" s="302"/>
      <c r="N176" s="303" t="e">
        <f t="shared" si="16"/>
        <v>#N/A</v>
      </c>
      <c r="O176" s="303" t="e">
        <f t="shared" si="17"/>
        <v>#N/A</v>
      </c>
      <c r="P176" s="249" t="str">
        <f t="shared" si="18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364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2"/>
      <c r="BD176" s="258"/>
      <c r="BE176" s="258"/>
      <c r="BF176" s="258"/>
      <c r="BG176" s="258"/>
      <c r="BH176" s="258"/>
    </row>
    <row r="177" spans="1:60">
      <c r="A177" s="298">
        <v>176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4"/>
        <v/>
      </c>
      <c r="E177" s="311"/>
      <c r="F177" s="311"/>
      <c r="G177" s="302"/>
      <c r="H177" s="302"/>
      <c r="I177" s="267"/>
      <c r="J177" s="302"/>
      <c r="K177" s="303" t="e">
        <f t="shared" si="15"/>
        <v>#N/A</v>
      </c>
      <c r="L177" s="302"/>
      <c r="M177" s="302"/>
      <c r="N177" s="303" t="e">
        <f t="shared" si="16"/>
        <v>#N/A</v>
      </c>
      <c r="O177" s="303" t="e">
        <f t="shared" si="17"/>
        <v>#N/A</v>
      </c>
      <c r="P177" s="249" t="str">
        <f t="shared" si="18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364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2"/>
      <c r="BD177" s="258"/>
      <c r="BE177" s="258"/>
      <c r="BF177" s="258"/>
      <c r="BG177" s="258"/>
      <c r="BH177" s="258"/>
    </row>
    <row r="178" spans="1:60">
      <c r="A178" s="298">
        <v>177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4"/>
        <v/>
      </c>
      <c r="E178" s="311"/>
      <c r="F178" s="311"/>
      <c r="G178" s="302"/>
      <c r="H178" s="302"/>
      <c r="I178" s="267"/>
      <c r="J178" s="302"/>
      <c r="K178" s="303" t="e">
        <f t="shared" si="15"/>
        <v>#N/A</v>
      </c>
      <c r="L178" s="302"/>
      <c r="M178" s="302"/>
      <c r="N178" s="303" t="e">
        <f t="shared" si="16"/>
        <v>#N/A</v>
      </c>
      <c r="O178" s="303" t="e">
        <f t="shared" si="17"/>
        <v>#N/A</v>
      </c>
      <c r="P178" s="249" t="str">
        <f t="shared" si="18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364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2"/>
      <c r="BD178" s="258"/>
      <c r="BE178" s="258"/>
      <c r="BF178" s="258"/>
      <c r="BG178" s="258"/>
      <c r="BH178" s="258"/>
    </row>
    <row r="179" spans="1:60">
      <c r="A179" s="298">
        <v>178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4"/>
        <v/>
      </c>
      <c r="E179" s="311"/>
      <c r="F179" s="311"/>
      <c r="G179" s="302"/>
      <c r="H179" s="302"/>
      <c r="I179" s="267"/>
      <c r="J179" s="302"/>
      <c r="K179" s="303" t="e">
        <f t="shared" si="15"/>
        <v>#N/A</v>
      </c>
      <c r="L179" s="302"/>
      <c r="M179" s="302"/>
      <c r="N179" s="303" t="e">
        <f t="shared" si="16"/>
        <v>#N/A</v>
      </c>
      <c r="O179" s="303" t="e">
        <f t="shared" si="17"/>
        <v>#N/A</v>
      </c>
      <c r="P179" s="249" t="str">
        <f t="shared" si="18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364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2"/>
      <c r="BD179" s="258"/>
      <c r="BE179" s="258"/>
      <c r="BF179" s="258"/>
      <c r="BG179" s="258"/>
      <c r="BH179" s="258"/>
    </row>
    <row r="180" spans="1:60">
      <c r="A180" s="298">
        <v>179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4"/>
        <v/>
      </c>
      <c r="E180" s="311"/>
      <c r="F180" s="311"/>
      <c r="G180" s="302"/>
      <c r="H180" s="302"/>
      <c r="I180" s="267"/>
      <c r="J180" s="302"/>
      <c r="K180" s="303" t="e">
        <f t="shared" si="15"/>
        <v>#N/A</v>
      </c>
      <c r="L180" s="302"/>
      <c r="M180" s="302"/>
      <c r="N180" s="303" t="e">
        <f t="shared" si="16"/>
        <v>#N/A</v>
      </c>
      <c r="O180" s="303" t="e">
        <f t="shared" si="17"/>
        <v>#N/A</v>
      </c>
      <c r="P180" s="249" t="str">
        <f t="shared" si="18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364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2"/>
      <c r="BD180" s="258"/>
      <c r="BE180" s="258"/>
      <c r="BF180" s="258"/>
      <c r="BG180" s="258"/>
      <c r="BH180" s="258"/>
    </row>
    <row r="181" spans="1:60">
      <c r="A181" s="298">
        <v>180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4"/>
        <v/>
      </c>
      <c r="E181" s="311"/>
      <c r="F181" s="311"/>
      <c r="G181" s="302"/>
      <c r="H181" s="302"/>
      <c r="I181" s="267"/>
      <c r="J181" s="302"/>
      <c r="K181" s="303" t="e">
        <f t="shared" si="15"/>
        <v>#N/A</v>
      </c>
      <c r="L181" s="302"/>
      <c r="M181" s="302"/>
      <c r="N181" s="303" t="e">
        <f t="shared" si="16"/>
        <v>#N/A</v>
      </c>
      <c r="O181" s="303" t="e">
        <f t="shared" si="17"/>
        <v>#N/A</v>
      </c>
      <c r="P181" s="249" t="str">
        <f t="shared" si="18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364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2"/>
      <c r="BD181" s="258"/>
      <c r="BE181" s="258"/>
      <c r="BF181" s="258"/>
      <c r="BG181" s="258"/>
      <c r="BH181" s="258"/>
    </row>
    <row r="182" spans="1:60">
      <c r="A182" s="298">
        <v>181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4"/>
        <v/>
      </c>
      <c r="E182" s="311"/>
      <c r="F182" s="311"/>
      <c r="G182" s="302"/>
      <c r="H182" s="302"/>
      <c r="I182" s="267"/>
      <c r="J182" s="302"/>
      <c r="K182" s="303" t="e">
        <f t="shared" si="15"/>
        <v>#N/A</v>
      </c>
      <c r="L182" s="302"/>
      <c r="M182" s="302"/>
      <c r="N182" s="303" t="e">
        <f t="shared" si="16"/>
        <v>#N/A</v>
      </c>
      <c r="O182" s="303" t="e">
        <f t="shared" si="17"/>
        <v>#N/A</v>
      </c>
      <c r="P182" s="249" t="str">
        <f t="shared" si="18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364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2"/>
      <c r="BD182" s="258"/>
      <c r="BE182" s="258"/>
      <c r="BF182" s="258"/>
      <c r="BG182" s="258"/>
      <c r="BH182" s="258"/>
    </row>
    <row r="183" spans="1:60">
      <c r="A183" s="298">
        <v>182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4"/>
        <v/>
      </c>
      <c r="E183" s="311"/>
      <c r="F183" s="311"/>
      <c r="G183" s="302"/>
      <c r="H183" s="302"/>
      <c r="I183" s="267"/>
      <c r="J183" s="302"/>
      <c r="K183" s="303" t="e">
        <f t="shared" si="15"/>
        <v>#N/A</v>
      </c>
      <c r="L183" s="302"/>
      <c r="M183" s="302"/>
      <c r="N183" s="303" t="e">
        <f t="shared" si="16"/>
        <v>#N/A</v>
      </c>
      <c r="O183" s="303" t="e">
        <f t="shared" si="17"/>
        <v>#N/A</v>
      </c>
      <c r="P183" s="249" t="str">
        <f t="shared" si="18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364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2"/>
      <c r="BD183" s="258"/>
      <c r="BE183" s="258"/>
      <c r="BF183" s="258"/>
      <c r="BG183" s="258"/>
      <c r="BH183" s="258"/>
    </row>
    <row r="184" spans="1:60">
      <c r="A184" s="298">
        <v>183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4"/>
        <v/>
      </c>
      <c r="E184" s="311"/>
      <c r="F184" s="311"/>
      <c r="G184" s="302"/>
      <c r="H184" s="302"/>
      <c r="I184" s="267"/>
      <c r="J184" s="302"/>
      <c r="K184" s="303" t="e">
        <f t="shared" si="15"/>
        <v>#N/A</v>
      </c>
      <c r="L184" s="302"/>
      <c r="M184" s="302"/>
      <c r="N184" s="303" t="e">
        <f t="shared" si="16"/>
        <v>#N/A</v>
      </c>
      <c r="O184" s="303" t="e">
        <f t="shared" si="17"/>
        <v>#N/A</v>
      </c>
      <c r="P184" s="249" t="str">
        <f t="shared" si="18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364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2"/>
      <c r="BD184" s="258"/>
      <c r="BE184" s="258"/>
      <c r="BF184" s="258"/>
      <c r="BG184" s="258"/>
      <c r="BH184" s="258"/>
    </row>
    <row r="185" spans="1:60">
      <c r="A185" s="298">
        <v>184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4"/>
        <v/>
      </c>
      <c r="E185" s="311"/>
      <c r="F185" s="311"/>
      <c r="G185" s="302"/>
      <c r="H185" s="302"/>
      <c r="I185" s="267"/>
      <c r="J185" s="302"/>
      <c r="K185" s="303" t="e">
        <f t="shared" si="15"/>
        <v>#N/A</v>
      </c>
      <c r="L185" s="302"/>
      <c r="M185" s="302"/>
      <c r="N185" s="303" t="e">
        <f t="shared" si="16"/>
        <v>#N/A</v>
      </c>
      <c r="O185" s="303" t="e">
        <f t="shared" si="17"/>
        <v>#N/A</v>
      </c>
      <c r="P185" s="249" t="str">
        <f t="shared" si="18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364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2"/>
      <c r="BD185" s="258"/>
      <c r="BE185" s="258"/>
      <c r="BF185" s="258"/>
      <c r="BG185" s="258"/>
      <c r="BH185" s="258"/>
    </row>
    <row r="186" spans="1:60">
      <c r="A186" s="298">
        <v>185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4"/>
        <v/>
      </c>
      <c r="E186" s="311"/>
      <c r="F186" s="311"/>
      <c r="G186" s="302"/>
      <c r="H186" s="302"/>
      <c r="I186" s="267"/>
      <c r="J186" s="302"/>
      <c r="K186" s="303" t="e">
        <f t="shared" si="15"/>
        <v>#N/A</v>
      </c>
      <c r="L186" s="302"/>
      <c r="M186" s="302"/>
      <c r="N186" s="303" t="e">
        <f t="shared" si="16"/>
        <v>#N/A</v>
      </c>
      <c r="O186" s="303" t="e">
        <f t="shared" si="17"/>
        <v>#N/A</v>
      </c>
      <c r="P186" s="249" t="str">
        <f t="shared" si="18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364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2"/>
      <c r="BD186" s="258"/>
      <c r="BE186" s="258"/>
      <c r="BF186" s="258"/>
      <c r="BG186" s="258"/>
      <c r="BH186" s="258"/>
    </row>
    <row r="187" spans="1:60">
      <c r="A187" s="298">
        <v>186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4"/>
        <v/>
      </c>
      <c r="E187" s="311"/>
      <c r="F187" s="311"/>
      <c r="G187" s="302"/>
      <c r="H187" s="302"/>
      <c r="I187" s="267"/>
      <c r="J187" s="302"/>
      <c r="K187" s="303" t="e">
        <f t="shared" si="15"/>
        <v>#N/A</v>
      </c>
      <c r="L187" s="302"/>
      <c r="M187" s="302"/>
      <c r="N187" s="303" t="e">
        <f t="shared" si="16"/>
        <v>#N/A</v>
      </c>
      <c r="O187" s="303" t="e">
        <f t="shared" si="17"/>
        <v>#N/A</v>
      </c>
      <c r="P187" s="249" t="str">
        <f t="shared" si="18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364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2"/>
      <c r="BD187" s="258"/>
      <c r="BE187" s="258"/>
      <c r="BF187" s="258"/>
      <c r="BG187" s="258"/>
      <c r="BH187" s="258"/>
    </row>
    <row r="188" spans="1:60">
      <c r="A188" s="298">
        <v>187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4"/>
        <v/>
      </c>
      <c r="E188" s="311"/>
      <c r="F188" s="311"/>
      <c r="G188" s="302"/>
      <c r="H188" s="302"/>
      <c r="I188" s="267"/>
      <c r="J188" s="302"/>
      <c r="K188" s="303" t="e">
        <f t="shared" si="15"/>
        <v>#N/A</v>
      </c>
      <c r="L188" s="302"/>
      <c r="M188" s="302"/>
      <c r="N188" s="303" t="e">
        <f t="shared" si="16"/>
        <v>#N/A</v>
      </c>
      <c r="O188" s="303" t="e">
        <f t="shared" si="17"/>
        <v>#N/A</v>
      </c>
      <c r="P188" s="249" t="str">
        <f t="shared" si="18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364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2"/>
      <c r="BD188" s="258"/>
      <c r="BE188" s="258"/>
      <c r="BF188" s="258"/>
      <c r="BG188" s="258"/>
      <c r="BH188" s="258"/>
    </row>
    <row r="189" spans="1:60">
      <c r="A189" s="298">
        <v>188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4"/>
        <v/>
      </c>
      <c r="E189" s="311"/>
      <c r="F189" s="311"/>
      <c r="G189" s="302"/>
      <c r="H189" s="302"/>
      <c r="I189" s="267"/>
      <c r="J189" s="302"/>
      <c r="K189" s="303" t="e">
        <f t="shared" si="15"/>
        <v>#N/A</v>
      </c>
      <c r="L189" s="302"/>
      <c r="M189" s="302"/>
      <c r="N189" s="303" t="e">
        <f t="shared" si="16"/>
        <v>#N/A</v>
      </c>
      <c r="O189" s="303" t="e">
        <f t="shared" si="17"/>
        <v>#N/A</v>
      </c>
      <c r="P189" s="249" t="str">
        <f t="shared" si="18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364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2"/>
      <c r="BD189" s="258"/>
      <c r="BE189" s="258"/>
      <c r="BF189" s="258"/>
      <c r="BG189" s="258"/>
      <c r="BH189" s="258"/>
    </row>
    <row r="190" spans="1:60">
      <c r="A190" s="298">
        <v>189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4"/>
        <v/>
      </c>
      <c r="E190" s="311"/>
      <c r="F190" s="311"/>
      <c r="G190" s="302"/>
      <c r="H190" s="302"/>
      <c r="I190" s="267"/>
      <c r="J190" s="302"/>
      <c r="K190" s="303" t="e">
        <f t="shared" si="15"/>
        <v>#N/A</v>
      </c>
      <c r="L190" s="302"/>
      <c r="M190" s="302"/>
      <c r="N190" s="303" t="e">
        <f t="shared" si="16"/>
        <v>#N/A</v>
      </c>
      <c r="O190" s="303" t="e">
        <f t="shared" si="17"/>
        <v>#N/A</v>
      </c>
      <c r="P190" s="249" t="str">
        <f t="shared" si="18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364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2"/>
      <c r="BD190" s="258"/>
      <c r="BE190" s="258"/>
      <c r="BF190" s="258"/>
      <c r="BG190" s="258"/>
      <c r="BH190" s="258"/>
    </row>
    <row r="191" spans="1:60">
      <c r="A191" s="298">
        <v>190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4"/>
        <v/>
      </c>
      <c r="E191" s="311"/>
      <c r="F191" s="311"/>
      <c r="G191" s="302"/>
      <c r="H191" s="302"/>
      <c r="I191" s="267"/>
      <c r="J191" s="302"/>
      <c r="K191" s="303" t="e">
        <f t="shared" si="15"/>
        <v>#N/A</v>
      </c>
      <c r="L191" s="302"/>
      <c r="M191" s="302"/>
      <c r="N191" s="303" t="e">
        <f t="shared" si="16"/>
        <v>#N/A</v>
      </c>
      <c r="O191" s="303" t="e">
        <f t="shared" si="17"/>
        <v>#N/A</v>
      </c>
      <c r="P191" s="249" t="str">
        <f t="shared" si="18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364"/>
      <c r="Y191" s="258"/>
      <c r="Z191" s="258"/>
      <c r="AA191" s="258"/>
      <c r="AB191" s="258"/>
      <c r="AC191" s="258"/>
      <c r="AD191" s="258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2"/>
      <c r="BD191" s="258"/>
      <c r="BE191" s="258"/>
      <c r="BF191" s="258"/>
      <c r="BG191" s="258"/>
      <c r="BH191" s="258"/>
    </row>
    <row r="192" spans="1:60">
      <c r="A192" s="298">
        <v>191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4"/>
        <v/>
      </c>
      <c r="E192" s="311"/>
      <c r="F192" s="311"/>
      <c r="G192" s="302"/>
      <c r="H192" s="302"/>
      <c r="I192" s="267"/>
      <c r="J192" s="302"/>
      <c r="K192" s="303" t="e">
        <f t="shared" si="15"/>
        <v>#N/A</v>
      </c>
      <c r="L192" s="302"/>
      <c r="M192" s="302"/>
      <c r="N192" s="303" t="e">
        <f t="shared" si="16"/>
        <v>#N/A</v>
      </c>
      <c r="O192" s="303" t="e">
        <f t="shared" si="17"/>
        <v>#N/A</v>
      </c>
      <c r="P192" s="249" t="str">
        <f t="shared" si="18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364"/>
      <c r="Y192" s="258"/>
      <c r="Z192" s="258"/>
      <c r="AA192" s="258"/>
      <c r="AB192" s="258"/>
      <c r="AC192" s="258"/>
      <c r="AD192" s="258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2"/>
      <c r="BD192" s="258"/>
      <c r="BE192" s="258"/>
      <c r="BF192" s="258"/>
      <c r="BG192" s="258"/>
      <c r="BH192" s="258"/>
    </row>
    <row r="193" spans="1:60">
      <c r="A193" s="298">
        <v>192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si="14"/>
        <v/>
      </c>
      <c r="E193" s="311"/>
      <c r="F193" s="311"/>
      <c r="G193" s="302"/>
      <c r="H193" s="302"/>
      <c r="I193" s="267"/>
      <c r="J193" s="302"/>
      <c r="K193" s="303" t="e">
        <f t="shared" si="15"/>
        <v>#N/A</v>
      </c>
      <c r="L193" s="302"/>
      <c r="M193" s="302"/>
      <c r="N193" s="303" t="e">
        <f t="shared" si="16"/>
        <v>#N/A</v>
      </c>
      <c r="O193" s="303" t="e">
        <f t="shared" si="17"/>
        <v>#N/A</v>
      </c>
      <c r="P193" s="249" t="str">
        <f t="shared" si="18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364"/>
      <c r="Y193" s="258"/>
      <c r="Z193" s="258"/>
      <c r="AA193" s="258"/>
      <c r="AB193" s="258"/>
      <c r="AC193" s="258"/>
      <c r="AD193" s="249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2"/>
      <c r="BD193" s="258"/>
      <c r="BE193" s="258"/>
      <c r="BF193" s="258"/>
      <c r="BG193" s="258"/>
      <c r="BH193" s="258"/>
    </row>
    <row r="194" spans="1:60">
      <c r="A194" s="298">
        <v>193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4"/>
        <v/>
      </c>
      <c r="E194" s="311"/>
      <c r="F194" s="311"/>
      <c r="G194" s="302"/>
      <c r="H194" s="302"/>
      <c r="I194" s="267"/>
      <c r="J194" s="302"/>
      <c r="K194" s="303" t="e">
        <f t="shared" si="15"/>
        <v>#N/A</v>
      </c>
      <c r="L194" s="302"/>
      <c r="M194" s="302"/>
      <c r="N194" s="303" t="e">
        <f t="shared" si="16"/>
        <v>#N/A</v>
      </c>
      <c r="O194" s="303" t="e">
        <f t="shared" si="17"/>
        <v>#N/A</v>
      </c>
      <c r="P194" s="249" t="str">
        <f t="shared" si="18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364"/>
      <c r="Y194" s="258"/>
      <c r="Z194" s="258"/>
      <c r="AA194" s="258"/>
      <c r="AB194" s="258"/>
      <c r="AC194" s="258"/>
      <c r="AD194" s="249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2"/>
      <c r="BD194" s="258"/>
      <c r="BE194" s="258"/>
      <c r="BF194" s="258"/>
      <c r="BG194" s="258"/>
      <c r="BH194" s="258"/>
    </row>
    <row r="195" spans="1:60">
      <c r="A195" s="298">
        <v>194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ref="D195:D258" si="19">IF(LEFT(I195,1)="L","Inprocess",IF(LEFT(I195,3)="IQC","Inprocess",IF(LEFT(I195,2)="QA","QA",IF(LEFT(I195,3)="TV","TV",""))))</f>
        <v/>
      </c>
      <c r="E195" s="311"/>
      <c r="F195" s="311"/>
      <c r="G195" s="302"/>
      <c r="H195" s="302"/>
      <c r="I195" s="267"/>
      <c r="J195" s="302"/>
      <c r="K195" s="303" t="e">
        <f t="shared" si="15"/>
        <v>#N/A</v>
      </c>
      <c r="L195" s="302"/>
      <c r="M195" s="302"/>
      <c r="N195" s="303" t="e">
        <f t="shared" si="16"/>
        <v>#N/A</v>
      </c>
      <c r="O195" s="303" t="e">
        <f t="shared" si="17"/>
        <v>#N/A</v>
      </c>
      <c r="P195" s="249" t="str">
        <f t="shared" si="18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364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2"/>
      <c r="BD195" s="258"/>
      <c r="BE195" s="258"/>
      <c r="BF195" s="258"/>
      <c r="BG195" s="258"/>
      <c r="BH195" s="258"/>
    </row>
    <row r="196" spans="1:60">
      <c r="A196" s="298">
        <v>195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9"/>
        <v/>
      </c>
      <c r="E196" s="311"/>
      <c r="F196" s="311"/>
      <c r="G196" s="302"/>
      <c r="H196" s="302"/>
      <c r="I196" s="267"/>
      <c r="J196" s="302"/>
      <c r="K196" s="303" t="e">
        <f t="shared" ref="K196:K259" si="20">VLOOKUP(J196,AY:BA,2,0)</f>
        <v>#N/A</v>
      </c>
      <c r="L196" s="302"/>
      <c r="M196" s="302"/>
      <c r="N196" s="303" t="e">
        <f t="shared" ref="N196:N259" si="21">VLOOKUP(K196,AZ:BB,2,0)</f>
        <v>#N/A</v>
      </c>
      <c r="O196" s="303" t="e">
        <f t="shared" ref="O196:O259" si="22">VLOOKUP(K196,AZ:BB,3,0)</f>
        <v>#N/A</v>
      </c>
      <c r="P196" s="249" t="str">
        <f t="shared" si="18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364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2"/>
      <c r="BD196" s="258"/>
      <c r="BE196" s="258"/>
      <c r="BF196" s="258"/>
      <c r="BG196" s="258"/>
      <c r="BH196" s="258"/>
    </row>
    <row r="197" spans="1:60">
      <c r="A197" s="298">
        <v>196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9"/>
        <v/>
      </c>
      <c r="E197" s="311"/>
      <c r="F197" s="311"/>
      <c r="G197" s="302"/>
      <c r="H197" s="302"/>
      <c r="I197" s="267"/>
      <c r="J197" s="302"/>
      <c r="K197" s="303" t="e">
        <f t="shared" si="20"/>
        <v>#N/A</v>
      </c>
      <c r="L197" s="302"/>
      <c r="M197" s="302"/>
      <c r="N197" s="303" t="e">
        <f t="shared" si="21"/>
        <v>#N/A</v>
      </c>
      <c r="O197" s="303" t="e">
        <f t="shared" si="22"/>
        <v>#N/A</v>
      </c>
      <c r="P197" s="249" t="str">
        <f t="shared" si="18"/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364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2"/>
      <c r="BD197" s="258"/>
      <c r="BE197" s="258"/>
      <c r="BF197" s="258"/>
      <c r="BG197" s="258"/>
      <c r="BH197" s="258"/>
    </row>
    <row r="198" spans="1:60">
      <c r="A198" s="298">
        <v>197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9"/>
        <v/>
      </c>
      <c r="E198" s="311"/>
      <c r="F198" s="311"/>
      <c r="G198" s="302"/>
      <c r="H198" s="302"/>
      <c r="I198" s="267"/>
      <c r="J198" s="302"/>
      <c r="K198" s="303" t="e">
        <f t="shared" si="20"/>
        <v>#N/A</v>
      </c>
      <c r="L198" s="302"/>
      <c r="M198" s="302"/>
      <c r="N198" s="303" t="e">
        <f t="shared" si="21"/>
        <v>#N/A</v>
      </c>
      <c r="O198" s="303" t="e">
        <f t="shared" si="22"/>
        <v>#N/A</v>
      </c>
      <c r="P198" s="249" t="str">
        <f t="shared" si="18"/>
        <v/>
      </c>
      <c r="Q198" s="302"/>
      <c r="R198" s="258"/>
      <c r="S198" s="301"/>
      <c r="T198" s="305" t="str">
        <f>IF(S198="","-",VLOOKUP(S198,'Fail list'!$A$5:$B$220,2,FALSE))</f>
        <v>-</v>
      </c>
      <c r="U198" s="258"/>
      <c r="V198" s="258"/>
      <c r="W198" s="258"/>
      <c r="X198" s="364"/>
      <c r="Y198" s="258"/>
      <c r="Z198" s="258"/>
      <c r="AA198" s="258"/>
      <c r="AB198" s="258"/>
      <c r="AC198" s="258"/>
      <c r="AD198" s="258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2"/>
      <c r="BD198" s="258"/>
      <c r="BE198" s="258"/>
      <c r="BF198" s="258"/>
      <c r="BG198" s="258"/>
      <c r="BH198" s="258"/>
    </row>
    <row r="199" spans="1:60">
      <c r="A199" s="298">
        <v>198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9"/>
        <v/>
      </c>
      <c r="E199" s="311"/>
      <c r="F199" s="311"/>
      <c r="G199" s="302"/>
      <c r="H199" s="302"/>
      <c r="I199" s="267"/>
      <c r="J199" s="302"/>
      <c r="K199" s="303" t="e">
        <f t="shared" si="20"/>
        <v>#N/A</v>
      </c>
      <c r="L199" s="302"/>
      <c r="M199" s="302"/>
      <c r="N199" s="303" t="e">
        <f t="shared" si="21"/>
        <v>#N/A</v>
      </c>
      <c r="O199" s="303" t="e">
        <f t="shared" si="22"/>
        <v>#N/A</v>
      </c>
      <c r="P199" s="249" t="str">
        <f t="shared" ref="P199:P262" si="23">MID(M199,8,2)</f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364"/>
      <c r="Y199" s="258"/>
      <c r="Z199" s="258"/>
      <c r="AA199" s="258"/>
      <c r="AB199" s="258"/>
      <c r="AC199" s="258"/>
      <c r="AD199" s="258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2"/>
      <c r="BD199" s="258"/>
      <c r="BE199" s="258"/>
      <c r="BF199" s="258"/>
      <c r="BG199" s="258"/>
      <c r="BH199" s="258"/>
    </row>
    <row r="200" spans="1:60">
      <c r="A200" s="298">
        <v>199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9"/>
        <v/>
      </c>
      <c r="E200" s="311"/>
      <c r="F200" s="311"/>
      <c r="G200" s="302"/>
      <c r="H200" s="302"/>
      <c r="I200" s="267"/>
      <c r="J200" s="302"/>
      <c r="K200" s="303" t="e">
        <f t="shared" si="20"/>
        <v>#N/A</v>
      </c>
      <c r="L200" s="302"/>
      <c r="M200" s="302"/>
      <c r="N200" s="303" t="e">
        <f t="shared" si="21"/>
        <v>#N/A</v>
      </c>
      <c r="O200" s="303" t="e">
        <f t="shared" si="22"/>
        <v>#N/A</v>
      </c>
      <c r="P200" s="249" t="str">
        <f t="shared" si="23"/>
        <v/>
      </c>
      <c r="Q200" s="302"/>
      <c r="R200" s="258"/>
      <c r="S200" s="258"/>
      <c r="T200" s="305" t="str">
        <f>IF(S200="","-",VLOOKUP(S200,'Fail list'!$A$5:$B$220,2,FALSE))</f>
        <v>-</v>
      </c>
      <c r="U200" s="258"/>
      <c r="V200" s="258"/>
      <c r="W200" s="258"/>
      <c r="X200" s="364"/>
      <c r="Y200" s="258"/>
      <c r="Z200" s="258"/>
      <c r="AA200" s="258"/>
      <c r="AB200" s="258"/>
      <c r="AC200" s="258"/>
      <c r="AD200" s="249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2"/>
      <c r="BD200" s="258"/>
      <c r="BE200" s="258"/>
      <c r="BF200" s="258"/>
      <c r="BG200" s="258"/>
      <c r="BH200" s="258"/>
    </row>
    <row r="201" spans="1:60">
      <c r="A201" s="298">
        <v>200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9"/>
        <v/>
      </c>
      <c r="E201" s="311"/>
      <c r="F201" s="311"/>
      <c r="G201" s="302"/>
      <c r="H201" s="302"/>
      <c r="I201" s="267"/>
      <c r="J201" s="302"/>
      <c r="K201" s="303" t="e">
        <f t="shared" si="20"/>
        <v>#N/A</v>
      </c>
      <c r="L201" s="302"/>
      <c r="M201" s="302"/>
      <c r="N201" s="303" t="e">
        <f t="shared" si="21"/>
        <v>#N/A</v>
      </c>
      <c r="O201" s="303" t="e">
        <f t="shared" si="22"/>
        <v>#N/A</v>
      </c>
      <c r="P201" s="249" t="str">
        <f t="shared" si="23"/>
        <v/>
      </c>
      <c r="Q201" s="302"/>
      <c r="R201" s="258"/>
      <c r="S201" s="301"/>
      <c r="T201" s="305" t="str">
        <f>IF(S201="","-",VLOOKUP(S201,'Fail list'!$A$5:$B$220,2,FALSE))</f>
        <v>-</v>
      </c>
      <c r="U201" s="258"/>
      <c r="V201" s="258"/>
      <c r="W201" s="258"/>
      <c r="X201" s="364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2"/>
      <c r="BD201" s="258"/>
      <c r="BE201" s="258"/>
      <c r="BF201" s="258"/>
      <c r="BG201" s="258"/>
      <c r="BH201" s="258"/>
    </row>
    <row r="202" spans="1:60">
      <c r="A202" s="298">
        <v>201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9"/>
        <v/>
      </c>
      <c r="E202" s="311"/>
      <c r="F202" s="311"/>
      <c r="G202" s="302"/>
      <c r="H202" s="302"/>
      <c r="I202" s="267"/>
      <c r="J202" s="302"/>
      <c r="K202" s="303" t="e">
        <f t="shared" si="20"/>
        <v>#N/A</v>
      </c>
      <c r="L202" s="302"/>
      <c r="M202" s="302"/>
      <c r="N202" s="303" t="e">
        <f t="shared" si="21"/>
        <v>#N/A</v>
      </c>
      <c r="O202" s="303" t="e">
        <f t="shared" si="22"/>
        <v>#N/A</v>
      </c>
      <c r="P202" s="249" t="str">
        <f t="shared" si="23"/>
        <v/>
      </c>
      <c r="Q202" s="302"/>
      <c r="R202" s="258"/>
      <c r="S202" s="301"/>
      <c r="T202" s="305" t="str">
        <f>IF(S202="","-",VLOOKUP(S202,'Fail list'!$A$5:$B$220,2,FALSE))</f>
        <v>-</v>
      </c>
      <c r="U202" s="258"/>
      <c r="V202" s="258"/>
      <c r="W202" s="258"/>
      <c r="X202" s="364"/>
      <c r="Y202" s="258"/>
      <c r="Z202" s="258"/>
      <c r="AA202" s="258"/>
      <c r="AB202" s="258"/>
      <c r="AC202" s="258"/>
      <c r="AD202" s="258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2"/>
      <c r="BD202" s="258"/>
      <c r="BE202" s="258"/>
      <c r="BF202" s="258"/>
      <c r="BG202" s="258"/>
      <c r="BH202" s="258"/>
    </row>
    <row r="203" spans="1:60">
      <c r="A203" s="298">
        <v>202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9"/>
        <v/>
      </c>
      <c r="E203" s="311"/>
      <c r="F203" s="311"/>
      <c r="G203" s="302"/>
      <c r="H203" s="302"/>
      <c r="I203" s="267"/>
      <c r="J203" s="302"/>
      <c r="K203" s="303" t="e">
        <f t="shared" si="20"/>
        <v>#N/A</v>
      </c>
      <c r="L203" s="302"/>
      <c r="M203" s="302"/>
      <c r="N203" s="303" t="e">
        <f t="shared" si="21"/>
        <v>#N/A</v>
      </c>
      <c r="O203" s="303" t="e">
        <f t="shared" si="22"/>
        <v>#N/A</v>
      </c>
      <c r="P203" s="249" t="str">
        <f t="shared" si="23"/>
        <v/>
      </c>
      <c r="Q203" s="302"/>
      <c r="R203" s="258"/>
      <c r="S203" s="258"/>
      <c r="T203" s="305" t="str">
        <f>IF(S203="","-",VLOOKUP(S203,'Fail list'!$A$5:$B$220,2,FALSE))</f>
        <v>-</v>
      </c>
      <c r="U203" s="258"/>
      <c r="V203" s="258"/>
      <c r="W203" s="258"/>
      <c r="X203" s="364"/>
      <c r="Y203" s="258"/>
      <c r="Z203" s="258"/>
      <c r="AA203" s="258"/>
      <c r="AB203" s="258"/>
      <c r="AC203" s="258"/>
      <c r="AD203" s="249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2"/>
      <c r="BD203" s="258"/>
      <c r="BE203" s="258"/>
      <c r="BF203" s="258"/>
      <c r="BG203" s="258"/>
      <c r="BH203" s="258"/>
    </row>
    <row r="204" spans="1:60">
      <c r="A204" s="298">
        <v>203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9"/>
        <v/>
      </c>
      <c r="E204" s="311"/>
      <c r="F204" s="311"/>
      <c r="G204" s="302"/>
      <c r="H204" s="302"/>
      <c r="I204" s="267"/>
      <c r="J204" s="302"/>
      <c r="K204" s="303" t="e">
        <f t="shared" si="20"/>
        <v>#N/A</v>
      </c>
      <c r="L204" s="302"/>
      <c r="M204" s="302"/>
      <c r="N204" s="303" t="e">
        <f t="shared" si="21"/>
        <v>#N/A</v>
      </c>
      <c r="O204" s="303" t="e">
        <f t="shared" si="22"/>
        <v>#N/A</v>
      </c>
      <c r="P204" s="249" t="str">
        <f t="shared" si="23"/>
        <v/>
      </c>
      <c r="Q204" s="302"/>
      <c r="R204" s="258"/>
      <c r="S204" s="258"/>
      <c r="T204" s="305" t="str">
        <f>IF(S204="","-",VLOOKUP(S204,'Fail list'!$A$5:$B$220,2,FALSE))</f>
        <v>-</v>
      </c>
      <c r="U204" s="258"/>
      <c r="V204" s="258"/>
      <c r="W204" s="258"/>
      <c r="X204" s="364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2"/>
      <c r="BD204" s="258"/>
      <c r="BE204" s="258"/>
      <c r="BF204" s="258"/>
      <c r="BG204" s="258"/>
      <c r="BH204" s="258"/>
    </row>
    <row r="205" spans="1:60">
      <c r="A205" s="298">
        <v>204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9"/>
        <v/>
      </c>
      <c r="E205" s="311"/>
      <c r="F205" s="311"/>
      <c r="G205" s="302"/>
      <c r="H205" s="302"/>
      <c r="I205" s="267"/>
      <c r="J205" s="302"/>
      <c r="K205" s="303" t="e">
        <f t="shared" si="20"/>
        <v>#N/A</v>
      </c>
      <c r="L205" s="302"/>
      <c r="M205" s="302"/>
      <c r="N205" s="303" t="e">
        <f t="shared" si="21"/>
        <v>#N/A</v>
      </c>
      <c r="O205" s="303" t="e">
        <f t="shared" si="22"/>
        <v>#N/A</v>
      </c>
      <c r="P205" s="249" t="str">
        <f t="shared" si="23"/>
        <v/>
      </c>
      <c r="Q205" s="302"/>
      <c r="R205" s="258"/>
      <c r="S205" s="301"/>
      <c r="T205" s="305" t="str">
        <f>IF(S205="","-",VLOOKUP(S205,'Fail list'!$A$5:$B$220,2,FALSE))</f>
        <v>-</v>
      </c>
      <c r="U205" s="258"/>
      <c r="V205" s="258"/>
      <c r="W205" s="258"/>
      <c r="X205" s="364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2"/>
      <c r="BD205" s="258"/>
      <c r="BE205" s="258"/>
      <c r="BF205" s="258"/>
      <c r="BG205" s="258"/>
      <c r="BH205" s="258"/>
    </row>
    <row r="206" spans="1:60">
      <c r="A206" s="298">
        <v>205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9"/>
        <v/>
      </c>
      <c r="E206" s="311"/>
      <c r="F206" s="311"/>
      <c r="G206" s="302"/>
      <c r="H206" s="302"/>
      <c r="I206" s="267"/>
      <c r="J206" s="302"/>
      <c r="K206" s="303" t="e">
        <f t="shared" si="20"/>
        <v>#N/A</v>
      </c>
      <c r="L206" s="302"/>
      <c r="M206" s="302"/>
      <c r="N206" s="303" t="e">
        <f t="shared" si="21"/>
        <v>#N/A</v>
      </c>
      <c r="O206" s="303" t="e">
        <f t="shared" si="22"/>
        <v>#N/A</v>
      </c>
      <c r="P206" s="249" t="str">
        <f t="shared" si="23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364"/>
      <c r="Y206" s="258"/>
      <c r="Z206" s="258"/>
      <c r="AA206" s="258"/>
      <c r="AB206" s="258"/>
      <c r="AC206" s="258"/>
      <c r="AD206" s="249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2"/>
      <c r="BD206" s="258"/>
      <c r="BE206" s="258"/>
      <c r="BF206" s="258"/>
      <c r="BG206" s="258"/>
      <c r="BH206" s="258"/>
    </row>
    <row r="207" spans="1:60">
      <c r="A207" s="298">
        <v>206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9"/>
        <v/>
      </c>
      <c r="E207" s="311"/>
      <c r="F207" s="311"/>
      <c r="G207" s="302"/>
      <c r="H207" s="302"/>
      <c r="I207" s="267"/>
      <c r="J207" s="302"/>
      <c r="K207" s="303" t="e">
        <f t="shared" si="20"/>
        <v>#N/A</v>
      </c>
      <c r="L207" s="302"/>
      <c r="M207" s="302"/>
      <c r="N207" s="303" t="e">
        <f t="shared" si="21"/>
        <v>#N/A</v>
      </c>
      <c r="O207" s="303" t="e">
        <f t="shared" si="22"/>
        <v>#N/A</v>
      </c>
      <c r="P207" s="249" t="str">
        <f t="shared" si="23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364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2"/>
      <c r="BD207" s="258"/>
      <c r="BE207" s="258"/>
      <c r="BF207" s="258"/>
      <c r="BG207" s="258"/>
      <c r="BH207" s="258"/>
    </row>
    <row r="208" spans="1:60">
      <c r="A208" s="298">
        <v>207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9"/>
        <v/>
      </c>
      <c r="E208" s="311"/>
      <c r="F208" s="311"/>
      <c r="G208" s="302"/>
      <c r="H208" s="302"/>
      <c r="I208" s="267"/>
      <c r="J208" s="302"/>
      <c r="K208" s="303" t="e">
        <f t="shared" si="20"/>
        <v>#N/A</v>
      </c>
      <c r="L208" s="302"/>
      <c r="M208" s="302"/>
      <c r="N208" s="303" t="e">
        <f t="shared" si="21"/>
        <v>#N/A</v>
      </c>
      <c r="O208" s="303" t="e">
        <f t="shared" si="22"/>
        <v>#N/A</v>
      </c>
      <c r="P208" s="249" t="str">
        <f t="shared" si="23"/>
        <v/>
      </c>
      <c r="Q208" s="302"/>
      <c r="R208" s="258"/>
      <c r="S208" s="301"/>
      <c r="T208" s="305" t="str">
        <f>IF(S208="","-",VLOOKUP(S208,'Fail list'!$A$5:$B$220,2,FALSE))</f>
        <v>-</v>
      </c>
      <c r="U208" s="258"/>
      <c r="V208" s="258"/>
      <c r="W208" s="258"/>
      <c r="X208" s="364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2"/>
      <c r="BD208" s="258"/>
      <c r="BE208" s="258"/>
      <c r="BF208" s="258"/>
      <c r="BG208" s="258"/>
      <c r="BH208" s="258"/>
    </row>
    <row r="209" spans="1:60">
      <c r="A209" s="298">
        <v>208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9"/>
        <v/>
      </c>
      <c r="E209" s="311"/>
      <c r="F209" s="311"/>
      <c r="G209" s="302"/>
      <c r="H209" s="302"/>
      <c r="I209" s="267"/>
      <c r="J209" s="302"/>
      <c r="K209" s="303" t="e">
        <f t="shared" si="20"/>
        <v>#N/A</v>
      </c>
      <c r="L209" s="302"/>
      <c r="M209" s="302"/>
      <c r="N209" s="303" t="e">
        <f t="shared" si="21"/>
        <v>#N/A</v>
      </c>
      <c r="O209" s="303" t="e">
        <f t="shared" si="22"/>
        <v>#N/A</v>
      </c>
      <c r="P209" s="249" t="str">
        <f t="shared" si="23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364"/>
      <c r="Y209" s="258"/>
      <c r="Z209" s="258"/>
      <c r="AA209" s="258"/>
      <c r="AB209" s="258"/>
      <c r="AC209" s="258"/>
      <c r="AD209" s="258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2"/>
      <c r="BD209" s="258"/>
      <c r="BE209" s="258"/>
      <c r="BF209" s="258"/>
      <c r="BG209" s="258"/>
      <c r="BH209" s="258"/>
    </row>
    <row r="210" spans="1:60">
      <c r="A210" s="298">
        <v>209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9"/>
        <v/>
      </c>
      <c r="E210" s="311"/>
      <c r="F210" s="311"/>
      <c r="G210" s="302"/>
      <c r="H210" s="302"/>
      <c r="I210" s="267"/>
      <c r="J210" s="302"/>
      <c r="K210" s="303" t="e">
        <f t="shared" si="20"/>
        <v>#N/A</v>
      </c>
      <c r="L210" s="302"/>
      <c r="M210" s="302"/>
      <c r="N210" s="303" t="e">
        <f t="shared" si="21"/>
        <v>#N/A</v>
      </c>
      <c r="O210" s="303" t="e">
        <f t="shared" si="22"/>
        <v>#N/A</v>
      </c>
      <c r="P210" s="249" t="str">
        <f t="shared" si="23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364"/>
      <c r="Y210" s="258"/>
      <c r="Z210" s="258"/>
      <c r="AA210" s="258"/>
      <c r="AB210" s="258"/>
      <c r="AC210" s="258"/>
      <c r="AD210" s="258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2"/>
      <c r="BD210" s="258"/>
      <c r="BE210" s="258"/>
      <c r="BF210" s="258"/>
      <c r="BG210" s="258"/>
      <c r="BH210" s="258"/>
    </row>
    <row r="211" spans="1:60">
      <c r="A211" s="298">
        <v>210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9"/>
        <v/>
      </c>
      <c r="E211" s="311"/>
      <c r="F211" s="311"/>
      <c r="G211" s="302"/>
      <c r="H211" s="302"/>
      <c r="I211" s="267"/>
      <c r="J211" s="249"/>
      <c r="K211" s="303" t="e">
        <f t="shared" si="20"/>
        <v>#N/A</v>
      </c>
      <c r="L211" s="249"/>
      <c r="M211" s="302"/>
      <c r="N211" s="303" t="e">
        <f t="shared" si="21"/>
        <v>#N/A</v>
      </c>
      <c r="O211" s="303" t="e">
        <f t="shared" si="22"/>
        <v>#N/A</v>
      </c>
      <c r="P211" s="249" t="str">
        <f t="shared" si="23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364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2"/>
      <c r="BD211" s="258"/>
      <c r="BE211" s="258"/>
      <c r="BF211" s="258"/>
      <c r="BG211" s="258"/>
      <c r="BH211" s="258"/>
    </row>
    <row r="212" spans="1:60">
      <c r="A212" s="298">
        <v>211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9"/>
        <v/>
      </c>
      <c r="E212" s="311"/>
      <c r="F212" s="311"/>
      <c r="G212" s="302"/>
      <c r="H212" s="302"/>
      <c r="I212" s="267"/>
      <c r="J212" s="249"/>
      <c r="K212" s="303" t="e">
        <f t="shared" si="20"/>
        <v>#N/A</v>
      </c>
      <c r="L212" s="249"/>
      <c r="M212" s="302"/>
      <c r="N212" s="303" t="e">
        <f t="shared" si="21"/>
        <v>#N/A</v>
      </c>
      <c r="O212" s="303" t="e">
        <f t="shared" si="22"/>
        <v>#N/A</v>
      </c>
      <c r="P212" s="249" t="str">
        <f t="shared" si="23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364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2"/>
      <c r="BD212" s="258"/>
      <c r="BE212" s="258"/>
      <c r="BF212" s="258"/>
      <c r="BG212" s="258"/>
      <c r="BH212" s="258"/>
    </row>
    <row r="213" spans="1:60">
      <c r="A213" s="298">
        <v>212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9"/>
        <v/>
      </c>
      <c r="E213" s="311"/>
      <c r="F213" s="311"/>
      <c r="G213" s="302"/>
      <c r="H213" s="302"/>
      <c r="I213" s="267"/>
      <c r="J213" s="249"/>
      <c r="K213" s="303" t="e">
        <f t="shared" si="20"/>
        <v>#N/A</v>
      </c>
      <c r="L213" s="249"/>
      <c r="M213" s="302"/>
      <c r="N213" s="303" t="e">
        <f t="shared" si="21"/>
        <v>#N/A</v>
      </c>
      <c r="O213" s="303" t="e">
        <f t="shared" si="22"/>
        <v>#N/A</v>
      </c>
      <c r="P213" s="249" t="str">
        <f t="shared" si="23"/>
        <v/>
      </c>
      <c r="Q213" s="302"/>
      <c r="R213" s="258"/>
      <c r="S213" s="258"/>
      <c r="T213" s="305" t="str">
        <f>IF(S213="","-",VLOOKUP(S213,'Fail list'!$A$5:$B$220,2,FALSE))</f>
        <v>-</v>
      </c>
      <c r="U213" s="258"/>
      <c r="V213" s="258"/>
      <c r="W213" s="258"/>
      <c r="X213" s="364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2"/>
      <c r="BD213" s="258"/>
      <c r="BE213" s="258"/>
      <c r="BF213" s="258"/>
      <c r="BG213" s="258"/>
      <c r="BH213" s="258"/>
    </row>
    <row r="214" spans="1:60">
      <c r="A214" s="298">
        <v>213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9"/>
        <v/>
      </c>
      <c r="E214" s="311"/>
      <c r="F214" s="311"/>
      <c r="G214" s="302"/>
      <c r="H214" s="302"/>
      <c r="I214" s="267"/>
      <c r="J214" s="249"/>
      <c r="K214" s="303" t="e">
        <f t="shared" si="20"/>
        <v>#N/A</v>
      </c>
      <c r="L214" s="249"/>
      <c r="M214" s="302"/>
      <c r="N214" s="303" t="e">
        <f t="shared" si="21"/>
        <v>#N/A</v>
      </c>
      <c r="O214" s="303" t="e">
        <f t="shared" si="22"/>
        <v>#N/A</v>
      </c>
      <c r="P214" s="249" t="str">
        <f t="shared" si="23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364"/>
      <c r="Y214" s="258"/>
      <c r="Z214" s="258"/>
      <c r="AA214" s="258"/>
      <c r="AB214" s="258"/>
      <c r="AC214" s="258"/>
      <c r="AD214" s="249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2"/>
      <c r="BD214" s="258"/>
      <c r="BE214" s="258"/>
      <c r="BF214" s="258"/>
      <c r="BG214" s="258"/>
      <c r="BH214" s="258"/>
    </row>
    <row r="215" spans="1:60">
      <c r="A215" s="298">
        <v>214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9"/>
        <v/>
      </c>
      <c r="E215" s="311"/>
      <c r="F215" s="311"/>
      <c r="G215" s="302"/>
      <c r="H215" s="302"/>
      <c r="I215" s="267"/>
      <c r="J215" s="249"/>
      <c r="K215" s="303" t="e">
        <f t="shared" si="20"/>
        <v>#N/A</v>
      </c>
      <c r="L215" s="249"/>
      <c r="M215" s="302"/>
      <c r="N215" s="303" t="e">
        <f t="shared" si="21"/>
        <v>#N/A</v>
      </c>
      <c r="O215" s="303" t="e">
        <f t="shared" si="22"/>
        <v>#N/A</v>
      </c>
      <c r="P215" s="249" t="str">
        <f t="shared" si="23"/>
        <v/>
      </c>
      <c r="Q215" s="302"/>
      <c r="R215" s="258"/>
      <c r="S215" s="301"/>
      <c r="T215" s="305" t="str">
        <f>IF(S215="","-",VLOOKUP(S215,'Fail list'!$A$5:$B$220,2,FALSE))</f>
        <v>-</v>
      </c>
      <c r="U215" s="258"/>
      <c r="V215" s="258"/>
      <c r="W215" s="258"/>
      <c r="X215" s="364"/>
      <c r="Y215" s="258"/>
      <c r="Z215" s="258"/>
      <c r="AA215" s="258"/>
      <c r="AB215" s="258"/>
      <c r="AC215" s="258"/>
      <c r="AD215" s="249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2"/>
      <c r="BD215" s="258"/>
      <c r="BE215" s="258"/>
      <c r="BF215" s="258"/>
      <c r="BG215" s="258"/>
      <c r="BH215" s="258"/>
    </row>
    <row r="216" spans="1:60">
      <c r="A216" s="298">
        <v>215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9"/>
        <v/>
      </c>
      <c r="E216" s="311"/>
      <c r="F216" s="311"/>
      <c r="G216" s="302"/>
      <c r="H216" s="302"/>
      <c r="I216" s="267"/>
      <c r="J216" s="249"/>
      <c r="K216" s="303" t="e">
        <f t="shared" si="20"/>
        <v>#N/A</v>
      </c>
      <c r="L216" s="249"/>
      <c r="M216" s="302"/>
      <c r="N216" s="303" t="e">
        <f t="shared" si="21"/>
        <v>#N/A</v>
      </c>
      <c r="O216" s="303" t="e">
        <f t="shared" si="22"/>
        <v>#N/A</v>
      </c>
      <c r="P216" s="249" t="str">
        <f t="shared" si="23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364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2"/>
      <c r="BD216" s="258"/>
      <c r="BE216" s="258"/>
      <c r="BF216" s="258"/>
      <c r="BG216" s="258"/>
      <c r="BH216" s="258"/>
    </row>
    <row r="217" spans="1:60">
      <c r="A217" s="298">
        <v>216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9"/>
        <v/>
      </c>
      <c r="E217" s="311"/>
      <c r="F217" s="311"/>
      <c r="G217" s="302"/>
      <c r="H217" s="302"/>
      <c r="I217" s="267"/>
      <c r="J217" s="249"/>
      <c r="K217" s="303" t="e">
        <f t="shared" si="20"/>
        <v>#N/A</v>
      </c>
      <c r="L217" s="249"/>
      <c r="M217" s="302"/>
      <c r="N217" s="303" t="e">
        <f t="shared" si="21"/>
        <v>#N/A</v>
      </c>
      <c r="O217" s="303" t="e">
        <f t="shared" si="22"/>
        <v>#N/A</v>
      </c>
      <c r="P217" s="249" t="str">
        <f t="shared" si="23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364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2"/>
      <c r="BD217" s="258"/>
      <c r="BE217" s="258"/>
      <c r="BF217" s="258"/>
      <c r="BG217" s="258"/>
      <c r="BH217" s="258"/>
    </row>
    <row r="218" spans="1:60">
      <c r="A218" s="298">
        <v>217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9"/>
        <v/>
      </c>
      <c r="E218" s="311"/>
      <c r="F218" s="311"/>
      <c r="G218" s="302"/>
      <c r="H218" s="302"/>
      <c r="I218" s="267"/>
      <c r="J218" s="249"/>
      <c r="K218" s="303" t="e">
        <f t="shared" si="20"/>
        <v>#N/A</v>
      </c>
      <c r="L218" s="249"/>
      <c r="M218" s="302"/>
      <c r="N218" s="303" t="e">
        <f t="shared" si="21"/>
        <v>#N/A</v>
      </c>
      <c r="O218" s="303" t="e">
        <f t="shared" si="22"/>
        <v>#N/A</v>
      </c>
      <c r="P218" s="249" t="str">
        <f t="shared" si="23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364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2"/>
      <c r="BD218" s="258"/>
      <c r="BE218" s="258"/>
      <c r="BF218" s="258"/>
      <c r="BG218" s="258"/>
      <c r="BH218" s="258"/>
    </row>
    <row r="219" spans="1:60">
      <c r="A219" s="298">
        <v>218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9"/>
        <v/>
      </c>
      <c r="E219" s="311"/>
      <c r="F219" s="311"/>
      <c r="G219" s="302"/>
      <c r="H219" s="302"/>
      <c r="I219" s="267"/>
      <c r="J219" s="249"/>
      <c r="K219" s="303" t="e">
        <f t="shared" si="20"/>
        <v>#N/A</v>
      </c>
      <c r="L219" s="249"/>
      <c r="M219" s="302"/>
      <c r="N219" s="303" t="e">
        <f t="shared" si="21"/>
        <v>#N/A</v>
      </c>
      <c r="O219" s="303" t="e">
        <f t="shared" si="22"/>
        <v>#N/A</v>
      </c>
      <c r="P219" s="249" t="str">
        <f t="shared" si="23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364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2"/>
      <c r="BD219" s="258"/>
      <c r="BE219" s="258"/>
      <c r="BF219" s="258"/>
      <c r="BG219" s="258"/>
      <c r="BH219" s="258"/>
    </row>
    <row r="220" spans="1:60">
      <c r="A220" s="298">
        <v>219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9"/>
        <v/>
      </c>
      <c r="E220" s="311"/>
      <c r="F220" s="311"/>
      <c r="G220" s="302"/>
      <c r="H220" s="302"/>
      <c r="I220" s="267"/>
      <c r="J220" s="249"/>
      <c r="K220" s="303" t="e">
        <f t="shared" si="20"/>
        <v>#N/A</v>
      </c>
      <c r="L220" s="249"/>
      <c r="M220" s="302"/>
      <c r="N220" s="303" t="e">
        <f t="shared" si="21"/>
        <v>#N/A</v>
      </c>
      <c r="O220" s="303" t="e">
        <f t="shared" si="22"/>
        <v>#N/A</v>
      </c>
      <c r="P220" s="249" t="str">
        <f t="shared" si="23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364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2"/>
      <c r="BD220" s="258"/>
      <c r="BE220" s="258"/>
      <c r="BF220" s="258"/>
      <c r="BG220" s="258"/>
      <c r="BH220" s="258"/>
    </row>
    <row r="221" spans="1:60">
      <c r="A221" s="298">
        <v>220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9"/>
        <v/>
      </c>
      <c r="E221" s="311"/>
      <c r="F221" s="311"/>
      <c r="G221" s="302"/>
      <c r="H221" s="302"/>
      <c r="I221" s="267"/>
      <c r="J221" s="249"/>
      <c r="K221" s="303" t="e">
        <f t="shared" si="20"/>
        <v>#N/A</v>
      </c>
      <c r="L221" s="249"/>
      <c r="M221" s="302"/>
      <c r="N221" s="303" t="e">
        <f t="shared" si="21"/>
        <v>#N/A</v>
      </c>
      <c r="O221" s="303" t="e">
        <f t="shared" si="22"/>
        <v>#N/A</v>
      </c>
      <c r="P221" s="249" t="str">
        <f t="shared" si="23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364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2"/>
      <c r="BD221" s="258"/>
      <c r="BE221" s="258"/>
      <c r="BF221" s="258"/>
      <c r="BG221" s="258"/>
      <c r="BH221" s="258"/>
    </row>
    <row r="222" spans="1:60">
      <c r="A222" s="298">
        <v>221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9"/>
        <v/>
      </c>
      <c r="E222" s="311"/>
      <c r="F222" s="311"/>
      <c r="G222" s="302"/>
      <c r="H222" s="302"/>
      <c r="I222" s="267"/>
      <c r="J222" s="249"/>
      <c r="K222" s="303" t="e">
        <f t="shared" si="20"/>
        <v>#N/A</v>
      </c>
      <c r="L222" s="249"/>
      <c r="M222" s="302"/>
      <c r="N222" s="303" t="e">
        <f t="shared" si="21"/>
        <v>#N/A</v>
      </c>
      <c r="O222" s="303" t="e">
        <f t="shared" si="22"/>
        <v>#N/A</v>
      </c>
      <c r="P222" s="249" t="str">
        <f t="shared" si="23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364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2"/>
      <c r="BD222" s="258"/>
      <c r="BE222" s="258"/>
      <c r="BF222" s="258"/>
      <c r="BG222" s="258"/>
      <c r="BH222" s="258"/>
    </row>
    <row r="223" spans="1:60">
      <c r="A223" s="298">
        <v>222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9"/>
        <v/>
      </c>
      <c r="E223" s="311"/>
      <c r="F223" s="311"/>
      <c r="G223" s="302"/>
      <c r="H223" s="302"/>
      <c r="I223" s="267"/>
      <c r="J223" s="249"/>
      <c r="K223" s="303" t="e">
        <f t="shared" si="20"/>
        <v>#N/A</v>
      </c>
      <c r="L223" s="249"/>
      <c r="M223" s="302"/>
      <c r="N223" s="303" t="e">
        <f t="shared" si="21"/>
        <v>#N/A</v>
      </c>
      <c r="O223" s="303" t="e">
        <f t="shared" si="22"/>
        <v>#N/A</v>
      </c>
      <c r="P223" s="249" t="str">
        <f t="shared" si="23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364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2"/>
      <c r="BD223" s="258"/>
      <c r="BE223" s="258"/>
      <c r="BF223" s="258"/>
      <c r="BG223" s="258"/>
      <c r="BH223" s="258"/>
    </row>
    <row r="224" spans="1:60">
      <c r="A224" s="298">
        <v>223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9"/>
        <v/>
      </c>
      <c r="E224" s="311"/>
      <c r="F224" s="311"/>
      <c r="G224" s="302"/>
      <c r="H224" s="302"/>
      <c r="I224" s="267"/>
      <c r="J224" s="249"/>
      <c r="K224" s="303" t="e">
        <f t="shared" si="20"/>
        <v>#N/A</v>
      </c>
      <c r="L224" s="249"/>
      <c r="M224" s="302"/>
      <c r="N224" s="303" t="e">
        <f t="shared" si="21"/>
        <v>#N/A</v>
      </c>
      <c r="O224" s="303" t="e">
        <f t="shared" si="22"/>
        <v>#N/A</v>
      </c>
      <c r="P224" s="249" t="str">
        <f t="shared" si="23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364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2"/>
      <c r="BD224" s="258"/>
      <c r="BE224" s="258"/>
      <c r="BF224" s="258"/>
      <c r="BG224" s="258"/>
      <c r="BH224" s="258"/>
    </row>
    <row r="225" spans="1:60">
      <c r="A225" s="298">
        <v>224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9"/>
        <v/>
      </c>
      <c r="E225" s="311"/>
      <c r="F225" s="311"/>
      <c r="G225" s="302"/>
      <c r="H225" s="302"/>
      <c r="I225" s="267"/>
      <c r="J225" s="249"/>
      <c r="K225" s="303" t="e">
        <f t="shared" si="20"/>
        <v>#N/A</v>
      </c>
      <c r="L225" s="249"/>
      <c r="M225" s="302"/>
      <c r="N225" s="303" t="e">
        <f t="shared" si="21"/>
        <v>#N/A</v>
      </c>
      <c r="O225" s="303" t="e">
        <f t="shared" si="22"/>
        <v>#N/A</v>
      </c>
      <c r="P225" s="249" t="str">
        <f t="shared" si="23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364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2"/>
      <c r="BD225" s="258"/>
      <c r="BE225" s="258"/>
      <c r="BF225" s="258"/>
      <c r="BG225" s="258"/>
      <c r="BH225" s="258"/>
    </row>
    <row r="226" spans="1:60">
      <c r="A226" s="298">
        <v>225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9"/>
        <v/>
      </c>
      <c r="E226" s="311"/>
      <c r="F226" s="311"/>
      <c r="G226" s="302"/>
      <c r="H226" s="302"/>
      <c r="I226" s="267"/>
      <c r="J226" s="249"/>
      <c r="K226" s="303" t="e">
        <f t="shared" si="20"/>
        <v>#N/A</v>
      </c>
      <c r="L226" s="249"/>
      <c r="M226" s="302"/>
      <c r="N226" s="303" t="e">
        <f t="shared" si="21"/>
        <v>#N/A</v>
      </c>
      <c r="O226" s="303" t="e">
        <f t="shared" si="22"/>
        <v>#N/A</v>
      </c>
      <c r="P226" s="249" t="str">
        <f t="shared" si="23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364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2"/>
      <c r="BD226" s="258"/>
      <c r="BE226" s="258"/>
      <c r="BF226" s="258"/>
      <c r="BG226" s="258"/>
      <c r="BH226" s="258"/>
    </row>
    <row r="227" spans="1:60">
      <c r="A227" s="298">
        <v>226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9"/>
        <v/>
      </c>
      <c r="E227" s="311"/>
      <c r="F227" s="311"/>
      <c r="G227" s="302"/>
      <c r="H227" s="302"/>
      <c r="I227" s="267"/>
      <c r="J227" s="249"/>
      <c r="K227" s="303" t="e">
        <f t="shared" si="20"/>
        <v>#N/A</v>
      </c>
      <c r="L227" s="249"/>
      <c r="M227" s="302"/>
      <c r="N227" s="303" t="e">
        <f t="shared" si="21"/>
        <v>#N/A</v>
      </c>
      <c r="O227" s="303" t="e">
        <f t="shared" si="22"/>
        <v>#N/A</v>
      </c>
      <c r="P227" s="249" t="str">
        <f t="shared" si="23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364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2"/>
      <c r="BD227" s="258"/>
      <c r="BE227" s="258"/>
      <c r="BF227" s="258"/>
      <c r="BG227" s="258"/>
      <c r="BH227" s="258"/>
    </row>
    <row r="228" spans="1:60">
      <c r="A228" s="298">
        <v>227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9"/>
        <v/>
      </c>
      <c r="E228" s="311"/>
      <c r="F228" s="311"/>
      <c r="G228" s="302"/>
      <c r="H228" s="302"/>
      <c r="I228" s="267"/>
      <c r="J228" s="249"/>
      <c r="K228" s="303" t="e">
        <f t="shared" si="20"/>
        <v>#N/A</v>
      </c>
      <c r="L228" s="249"/>
      <c r="M228" s="302"/>
      <c r="N228" s="303" t="e">
        <f t="shared" si="21"/>
        <v>#N/A</v>
      </c>
      <c r="O228" s="303" t="e">
        <f t="shared" si="22"/>
        <v>#N/A</v>
      </c>
      <c r="P228" s="249" t="str">
        <f t="shared" si="23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364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2"/>
      <c r="BD228" s="258"/>
      <c r="BE228" s="258"/>
      <c r="BF228" s="258"/>
      <c r="BG228" s="258"/>
      <c r="BH228" s="258"/>
    </row>
    <row r="229" spans="1:60">
      <c r="A229" s="298">
        <v>228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9"/>
        <v/>
      </c>
      <c r="E229" s="311"/>
      <c r="F229" s="311"/>
      <c r="G229" s="302"/>
      <c r="H229" s="302"/>
      <c r="I229" s="267"/>
      <c r="J229" s="249"/>
      <c r="K229" s="303" t="e">
        <f t="shared" si="20"/>
        <v>#N/A</v>
      </c>
      <c r="L229" s="249"/>
      <c r="M229" s="302"/>
      <c r="N229" s="303" t="e">
        <f t="shared" si="21"/>
        <v>#N/A</v>
      </c>
      <c r="O229" s="303" t="e">
        <f t="shared" si="22"/>
        <v>#N/A</v>
      </c>
      <c r="P229" s="249" t="str">
        <f t="shared" si="23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364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2"/>
      <c r="BD229" s="258"/>
      <c r="BE229" s="258"/>
      <c r="BF229" s="258"/>
      <c r="BG229" s="258"/>
      <c r="BH229" s="258"/>
    </row>
    <row r="230" spans="1:60">
      <c r="A230" s="298">
        <v>229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9"/>
        <v/>
      </c>
      <c r="E230" s="311"/>
      <c r="F230" s="311"/>
      <c r="G230" s="302"/>
      <c r="H230" s="302"/>
      <c r="I230" s="267"/>
      <c r="J230" s="249"/>
      <c r="K230" s="303" t="e">
        <f t="shared" si="20"/>
        <v>#N/A</v>
      </c>
      <c r="L230" s="249"/>
      <c r="M230" s="302"/>
      <c r="N230" s="303" t="e">
        <f t="shared" si="21"/>
        <v>#N/A</v>
      </c>
      <c r="O230" s="303" t="e">
        <f t="shared" si="22"/>
        <v>#N/A</v>
      </c>
      <c r="P230" s="249" t="str">
        <f t="shared" si="23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364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2"/>
      <c r="BD230" s="258"/>
      <c r="BE230" s="258"/>
      <c r="BF230" s="258"/>
      <c r="BG230" s="258"/>
      <c r="BH230" s="258"/>
    </row>
    <row r="231" spans="1:60">
      <c r="A231" s="298">
        <v>230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9"/>
        <v/>
      </c>
      <c r="E231" s="311"/>
      <c r="F231" s="311"/>
      <c r="G231" s="302"/>
      <c r="H231" s="302"/>
      <c r="I231" s="267"/>
      <c r="J231" s="249"/>
      <c r="K231" s="303" t="e">
        <f t="shared" si="20"/>
        <v>#N/A</v>
      </c>
      <c r="L231" s="249"/>
      <c r="M231" s="302"/>
      <c r="N231" s="303" t="e">
        <f t="shared" si="21"/>
        <v>#N/A</v>
      </c>
      <c r="O231" s="303" t="e">
        <f t="shared" si="22"/>
        <v>#N/A</v>
      </c>
      <c r="P231" s="249" t="str">
        <f t="shared" si="23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364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2"/>
      <c r="BD231" s="258"/>
      <c r="BE231" s="258"/>
      <c r="BF231" s="258"/>
      <c r="BG231" s="258"/>
      <c r="BH231" s="258"/>
    </row>
    <row r="232" spans="1:60">
      <c r="A232" s="298">
        <v>231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9"/>
        <v/>
      </c>
      <c r="E232" s="311"/>
      <c r="F232" s="311"/>
      <c r="G232" s="302"/>
      <c r="H232" s="302"/>
      <c r="I232" s="267"/>
      <c r="J232" s="249"/>
      <c r="K232" s="303" t="e">
        <f t="shared" si="20"/>
        <v>#N/A</v>
      </c>
      <c r="L232" s="249"/>
      <c r="M232" s="302"/>
      <c r="N232" s="303" t="e">
        <f t="shared" si="21"/>
        <v>#N/A</v>
      </c>
      <c r="O232" s="303" t="e">
        <f t="shared" si="22"/>
        <v>#N/A</v>
      </c>
      <c r="P232" s="249" t="str">
        <f t="shared" si="23"/>
        <v/>
      </c>
      <c r="Q232" s="302"/>
      <c r="R232" s="258"/>
      <c r="S232" s="258"/>
      <c r="T232" s="305" t="str">
        <f>IF(S232="","-",VLOOKUP(S232,'Fail list'!$A$5:$B$220,2,FALSE))</f>
        <v>-</v>
      </c>
      <c r="U232" s="258"/>
      <c r="V232" s="258"/>
      <c r="W232" s="258"/>
      <c r="X232" s="364"/>
      <c r="Y232" s="258"/>
      <c r="Z232" s="258"/>
      <c r="AA232" s="258"/>
      <c r="AB232" s="258"/>
      <c r="AC232" s="258"/>
      <c r="AD232" s="258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2"/>
      <c r="BD232" s="258"/>
      <c r="BE232" s="258"/>
      <c r="BF232" s="258"/>
      <c r="BG232" s="258"/>
      <c r="BH232" s="258"/>
    </row>
    <row r="233" spans="1:60">
      <c r="A233" s="298">
        <v>232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9"/>
        <v/>
      </c>
      <c r="E233" s="311"/>
      <c r="F233" s="311"/>
      <c r="G233" s="302"/>
      <c r="H233" s="302"/>
      <c r="I233" s="267"/>
      <c r="J233" s="249"/>
      <c r="K233" s="303" t="e">
        <f t="shared" si="20"/>
        <v>#N/A</v>
      </c>
      <c r="L233" s="249"/>
      <c r="M233" s="302"/>
      <c r="N233" s="303" t="e">
        <f t="shared" si="21"/>
        <v>#N/A</v>
      </c>
      <c r="O233" s="303" t="e">
        <f t="shared" si="22"/>
        <v>#N/A</v>
      </c>
      <c r="P233" s="249" t="str">
        <f t="shared" si="23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364"/>
      <c r="Y233" s="258"/>
      <c r="Z233" s="258"/>
      <c r="AA233" s="258"/>
      <c r="AB233" s="258"/>
      <c r="AC233" s="258"/>
      <c r="AD233" s="258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2"/>
      <c r="BD233" s="258"/>
      <c r="BE233" s="258"/>
      <c r="BF233" s="258"/>
      <c r="BG233" s="258"/>
      <c r="BH233" s="258"/>
    </row>
    <row r="234" spans="1:60">
      <c r="A234" s="298">
        <v>233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9"/>
        <v/>
      </c>
      <c r="E234" s="311"/>
      <c r="F234" s="311"/>
      <c r="G234" s="302"/>
      <c r="H234" s="302"/>
      <c r="I234" s="267"/>
      <c r="J234" s="249"/>
      <c r="K234" s="303" t="e">
        <f t="shared" si="20"/>
        <v>#N/A</v>
      </c>
      <c r="L234" s="249"/>
      <c r="M234" s="302"/>
      <c r="N234" s="303" t="e">
        <f t="shared" si="21"/>
        <v>#N/A</v>
      </c>
      <c r="O234" s="303" t="e">
        <f t="shared" si="22"/>
        <v>#N/A</v>
      </c>
      <c r="P234" s="249" t="str">
        <f t="shared" si="23"/>
        <v/>
      </c>
      <c r="Q234" s="302"/>
      <c r="R234" s="258"/>
      <c r="S234" s="301"/>
      <c r="T234" s="305" t="str">
        <f>IF(S234="","-",VLOOKUP(S234,'Fail list'!$A$5:$B$220,2,FALSE))</f>
        <v>-</v>
      </c>
      <c r="U234" s="258"/>
      <c r="V234" s="301"/>
      <c r="W234" s="258"/>
      <c r="X234" s="364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2"/>
      <c r="BD234" s="258"/>
      <c r="BE234" s="258"/>
      <c r="BF234" s="258"/>
      <c r="BG234" s="258"/>
      <c r="BH234" s="258"/>
    </row>
    <row r="235" spans="1:60">
      <c r="A235" s="298">
        <v>234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9"/>
        <v/>
      </c>
      <c r="E235" s="311"/>
      <c r="F235" s="311"/>
      <c r="G235" s="302"/>
      <c r="H235" s="302"/>
      <c r="I235" s="267"/>
      <c r="J235" s="249"/>
      <c r="K235" s="303" t="e">
        <f t="shared" si="20"/>
        <v>#N/A</v>
      </c>
      <c r="L235" s="249"/>
      <c r="M235" s="302"/>
      <c r="N235" s="303" t="e">
        <f t="shared" si="21"/>
        <v>#N/A</v>
      </c>
      <c r="O235" s="303" t="e">
        <f t="shared" si="22"/>
        <v>#N/A</v>
      </c>
      <c r="P235" s="249" t="str">
        <f t="shared" si="23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364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2"/>
      <c r="BD235" s="258"/>
      <c r="BE235" s="258"/>
      <c r="BF235" s="258"/>
      <c r="BG235" s="258"/>
      <c r="BH235" s="258"/>
    </row>
    <row r="236" spans="1:60">
      <c r="A236" s="298">
        <v>235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9"/>
        <v/>
      </c>
      <c r="E236" s="311"/>
      <c r="F236" s="311"/>
      <c r="G236" s="302"/>
      <c r="H236" s="302"/>
      <c r="I236" s="267"/>
      <c r="J236" s="249"/>
      <c r="K236" s="303" t="e">
        <f t="shared" si="20"/>
        <v>#N/A</v>
      </c>
      <c r="L236" s="249"/>
      <c r="M236" s="302"/>
      <c r="N236" s="303" t="e">
        <f t="shared" si="21"/>
        <v>#N/A</v>
      </c>
      <c r="O236" s="303" t="e">
        <f t="shared" si="22"/>
        <v>#N/A</v>
      </c>
      <c r="P236" s="249" t="str">
        <f t="shared" si="23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364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2"/>
      <c r="BD236" s="258"/>
      <c r="BE236" s="258"/>
      <c r="BF236" s="258"/>
      <c r="BG236" s="258"/>
      <c r="BH236" s="258"/>
    </row>
    <row r="237" spans="1:60">
      <c r="A237" s="298">
        <v>236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9"/>
        <v/>
      </c>
      <c r="E237" s="311"/>
      <c r="F237" s="311"/>
      <c r="G237" s="302"/>
      <c r="H237" s="302"/>
      <c r="I237" s="261"/>
      <c r="J237" s="302"/>
      <c r="K237" s="303" t="e">
        <f t="shared" si="20"/>
        <v>#N/A</v>
      </c>
      <c r="L237" s="302"/>
      <c r="M237" s="302"/>
      <c r="N237" s="303" t="e">
        <f t="shared" si="21"/>
        <v>#N/A</v>
      </c>
      <c r="O237" s="303" t="e">
        <f t="shared" si="22"/>
        <v>#N/A</v>
      </c>
      <c r="P237" s="249" t="str">
        <f t="shared" si="23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364"/>
      <c r="Y237" s="258"/>
      <c r="Z237" s="258"/>
      <c r="AA237" s="258"/>
      <c r="AB237" s="258"/>
      <c r="AC237" s="258"/>
      <c r="AD237" s="249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2"/>
      <c r="BD237" s="258"/>
      <c r="BE237" s="258"/>
      <c r="BF237" s="258"/>
      <c r="BG237" s="258"/>
      <c r="BH237" s="258"/>
    </row>
    <row r="238" spans="1:60">
      <c r="A238" s="298">
        <v>237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9"/>
        <v/>
      </c>
      <c r="E238" s="311"/>
      <c r="F238" s="311"/>
      <c r="G238" s="302"/>
      <c r="H238" s="302"/>
      <c r="I238" s="313"/>
      <c r="J238" s="302"/>
      <c r="K238" s="303" t="e">
        <f t="shared" si="20"/>
        <v>#N/A</v>
      </c>
      <c r="L238" s="302"/>
      <c r="M238" s="302"/>
      <c r="N238" s="303" t="e">
        <f t="shared" si="21"/>
        <v>#N/A</v>
      </c>
      <c r="O238" s="303" t="e">
        <f t="shared" si="22"/>
        <v>#N/A</v>
      </c>
      <c r="P238" s="249" t="str">
        <f t="shared" si="23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364"/>
      <c r="Y238" s="258"/>
      <c r="Z238" s="258"/>
      <c r="AA238" s="258"/>
      <c r="AB238" s="258"/>
      <c r="AC238" s="258"/>
      <c r="AD238" s="249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2"/>
      <c r="BD238" s="258"/>
      <c r="BE238" s="258"/>
      <c r="BF238" s="258"/>
      <c r="BG238" s="258"/>
      <c r="BH238" s="258"/>
    </row>
    <row r="239" spans="1:60">
      <c r="A239" s="298">
        <v>238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9"/>
        <v/>
      </c>
      <c r="E239" s="311"/>
      <c r="F239" s="311"/>
      <c r="G239" s="302"/>
      <c r="H239" s="302"/>
      <c r="I239" s="261"/>
      <c r="J239" s="302"/>
      <c r="K239" s="303" t="e">
        <f t="shared" si="20"/>
        <v>#N/A</v>
      </c>
      <c r="L239" s="302"/>
      <c r="M239" s="302"/>
      <c r="N239" s="303" t="e">
        <f t="shared" si="21"/>
        <v>#N/A</v>
      </c>
      <c r="O239" s="303" t="e">
        <f t="shared" si="22"/>
        <v>#N/A</v>
      </c>
      <c r="P239" s="249" t="str">
        <f t="shared" si="23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364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2"/>
      <c r="BD239" s="258"/>
      <c r="BE239" s="258"/>
      <c r="BF239" s="258"/>
      <c r="BG239" s="258"/>
      <c r="BH239" s="258"/>
    </row>
    <row r="240" spans="1:60">
      <c r="A240" s="298">
        <v>239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9"/>
        <v/>
      </c>
      <c r="E240" s="311"/>
      <c r="F240" s="311"/>
      <c r="G240" s="302"/>
      <c r="H240" s="302"/>
      <c r="I240" s="313"/>
      <c r="J240" s="302"/>
      <c r="K240" s="303" t="e">
        <f t="shared" si="20"/>
        <v>#N/A</v>
      </c>
      <c r="L240" s="302"/>
      <c r="M240" s="302"/>
      <c r="N240" s="303" t="e">
        <f t="shared" si="21"/>
        <v>#N/A</v>
      </c>
      <c r="O240" s="303" t="e">
        <f t="shared" si="22"/>
        <v>#N/A</v>
      </c>
      <c r="P240" s="249" t="str">
        <f t="shared" si="23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364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2"/>
      <c r="BD240" s="258"/>
      <c r="BE240" s="258"/>
      <c r="BF240" s="258"/>
      <c r="BG240" s="258"/>
      <c r="BH240" s="258"/>
    </row>
    <row r="241" spans="1:60">
      <c r="A241" s="298">
        <v>240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9"/>
        <v/>
      </c>
      <c r="E241" s="311"/>
      <c r="F241" s="311"/>
      <c r="G241" s="302"/>
      <c r="H241" s="302"/>
      <c r="I241" s="261"/>
      <c r="J241" s="302"/>
      <c r="K241" s="303" t="e">
        <f t="shared" si="20"/>
        <v>#N/A</v>
      </c>
      <c r="L241" s="302"/>
      <c r="M241" s="302"/>
      <c r="N241" s="303" t="e">
        <f t="shared" si="21"/>
        <v>#N/A</v>
      </c>
      <c r="O241" s="303" t="e">
        <f t="shared" si="22"/>
        <v>#N/A</v>
      </c>
      <c r="P241" s="249" t="str">
        <f t="shared" si="23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364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2"/>
      <c r="BD241" s="258"/>
      <c r="BE241" s="258"/>
      <c r="BF241" s="258"/>
      <c r="BG241" s="258"/>
      <c r="BH241" s="258"/>
    </row>
    <row r="242" spans="1:60">
      <c r="A242" s="298">
        <v>241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9"/>
        <v/>
      </c>
      <c r="E242" s="311"/>
      <c r="F242" s="311"/>
      <c r="G242" s="302"/>
      <c r="H242" s="302"/>
      <c r="I242" s="313"/>
      <c r="J242" s="302"/>
      <c r="K242" s="303" t="e">
        <f t="shared" si="20"/>
        <v>#N/A</v>
      </c>
      <c r="L242" s="302"/>
      <c r="M242" s="302"/>
      <c r="N242" s="303" t="e">
        <f t="shared" si="21"/>
        <v>#N/A</v>
      </c>
      <c r="O242" s="303" t="e">
        <f t="shared" si="22"/>
        <v>#N/A</v>
      </c>
      <c r="P242" s="249" t="str">
        <f t="shared" si="23"/>
        <v/>
      </c>
      <c r="Q242" s="302"/>
      <c r="R242" s="258"/>
      <c r="S242" s="258"/>
      <c r="T242" s="305" t="str">
        <f>IF(S242="","-",VLOOKUP(S242,'Fail list'!$A$5:$B$220,2,FALSE))</f>
        <v>-</v>
      </c>
      <c r="U242" s="258"/>
      <c r="V242" s="258"/>
      <c r="W242" s="258"/>
      <c r="X242" s="364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2"/>
      <c r="BD242" s="258"/>
      <c r="BE242" s="258"/>
      <c r="BF242" s="258"/>
      <c r="BG242" s="258"/>
      <c r="BH242" s="258"/>
    </row>
    <row r="243" spans="1:60">
      <c r="A243" s="298">
        <v>242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9"/>
        <v/>
      </c>
      <c r="E243" s="311"/>
      <c r="F243" s="311"/>
      <c r="G243" s="302"/>
      <c r="H243" s="302"/>
      <c r="I243" s="261"/>
      <c r="J243" s="302"/>
      <c r="K243" s="303" t="e">
        <f t="shared" si="20"/>
        <v>#N/A</v>
      </c>
      <c r="L243" s="302"/>
      <c r="M243" s="302"/>
      <c r="N243" s="303" t="e">
        <f t="shared" si="21"/>
        <v>#N/A</v>
      </c>
      <c r="O243" s="303" t="e">
        <f t="shared" si="22"/>
        <v>#N/A</v>
      </c>
      <c r="P243" s="249" t="str">
        <f t="shared" si="23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364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2"/>
      <c r="BD243" s="258"/>
      <c r="BE243" s="258"/>
      <c r="BF243" s="258"/>
      <c r="BG243" s="258"/>
      <c r="BH243" s="258"/>
    </row>
    <row r="244" spans="1:60">
      <c r="A244" s="298">
        <v>243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9"/>
        <v/>
      </c>
      <c r="E244" s="311"/>
      <c r="F244" s="311"/>
      <c r="G244" s="302"/>
      <c r="H244" s="302"/>
      <c r="I244" s="313"/>
      <c r="J244" s="302"/>
      <c r="K244" s="303" t="e">
        <f t="shared" si="20"/>
        <v>#N/A</v>
      </c>
      <c r="L244" s="302"/>
      <c r="M244" s="302"/>
      <c r="N244" s="303" t="e">
        <f t="shared" si="21"/>
        <v>#N/A</v>
      </c>
      <c r="O244" s="303" t="e">
        <f t="shared" si="22"/>
        <v>#N/A</v>
      </c>
      <c r="P244" s="249" t="str">
        <f t="shared" si="23"/>
        <v/>
      </c>
      <c r="Q244" s="302"/>
      <c r="R244" s="258"/>
      <c r="S244" s="301"/>
      <c r="T244" s="305" t="str">
        <f>IF(S244="","-",VLOOKUP(S244,'Fail list'!$A$5:$B$220,2,FALSE))</f>
        <v>-</v>
      </c>
      <c r="U244" s="258"/>
      <c r="V244" s="258"/>
      <c r="W244" s="258"/>
      <c r="X244" s="364"/>
      <c r="Y244" s="258"/>
      <c r="Z244" s="258"/>
      <c r="AA244" s="258"/>
      <c r="AB244" s="258"/>
      <c r="AC244" s="258"/>
      <c r="AD244" s="249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2"/>
      <c r="BD244" s="258"/>
      <c r="BE244" s="258"/>
      <c r="BF244" s="258"/>
      <c r="BG244" s="258"/>
      <c r="BH244" s="258"/>
    </row>
    <row r="245" spans="1:60">
      <c r="A245" s="298">
        <v>244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9"/>
        <v/>
      </c>
      <c r="E245" s="311"/>
      <c r="F245" s="311"/>
      <c r="G245" s="302"/>
      <c r="H245" s="302"/>
      <c r="I245" s="261"/>
      <c r="J245" s="302"/>
      <c r="K245" s="303" t="e">
        <f t="shared" si="20"/>
        <v>#N/A</v>
      </c>
      <c r="L245" s="302"/>
      <c r="M245" s="302"/>
      <c r="N245" s="303" t="e">
        <f t="shared" si="21"/>
        <v>#N/A</v>
      </c>
      <c r="O245" s="303" t="e">
        <f t="shared" si="22"/>
        <v>#N/A</v>
      </c>
      <c r="P245" s="249" t="str">
        <f t="shared" si="23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364"/>
      <c r="Y245" s="258"/>
      <c r="Z245" s="258"/>
      <c r="AA245" s="258"/>
      <c r="AB245" s="258"/>
      <c r="AC245" s="258"/>
      <c r="AD245" s="258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2"/>
      <c r="BD245" s="258"/>
      <c r="BE245" s="258"/>
      <c r="BF245" s="258"/>
      <c r="BG245" s="258"/>
      <c r="BH245" s="258"/>
    </row>
    <row r="246" spans="1:60">
      <c r="A246" s="298">
        <v>245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9"/>
        <v/>
      </c>
      <c r="E246" s="311"/>
      <c r="F246" s="311"/>
      <c r="G246" s="302"/>
      <c r="H246" s="302"/>
      <c r="I246" s="313"/>
      <c r="J246" s="302"/>
      <c r="K246" s="303" t="e">
        <f t="shared" si="20"/>
        <v>#N/A</v>
      </c>
      <c r="L246" s="302"/>
      <c r="M246" s="302"/>
      <c r="N246" s="303" t="e">
        <f t="shared" si="21"/>
        <v>#N/A</v>
      </c>
      <c r="O246" s="303" t="e">
        <f t="shared" si="22"/>
        <v>#N/A</v>
      </c>
      <c r="P246" s="249" t="str">
        <f t="shared" si="23"/>
        <v/>
      </c>
      <c r="Q246" s="302"/>
      <c r="R246" s="258"/>
      <c r="S246" s="258"/>
      <c r="T246" s="305" t="str">
        <f>IF(S246="","-",VLOOKUP(S246,'Fail list'!$A$5:$B$220,2,FALSE))</f>
        <v>-</v>
      </c>
      <c r="U246" s="258"/>
      <c r="V246" s="258"/>
      <c r="W246" s="258"/>
      <c r="X246" s="364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2"/>
      <c r="BD246" s="258"/>
      <c r="BE246" s="258"/>
      <c r="BF246" s="258"/>
      <c r="BG246" s="258"/>
      <c r="BH246" s="258"/>
    </row>
    <row r="247" spans="1:60">
      <c r="A247" s="298">
        <v>246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9"/>
        <v/>
      </c>
      <c r="E247" s="311"/>
      <c r="F247" s="311"/>
      <c r="G247" s="302"/>
      <c r="H247" s="302"/>
      <c r="I247" s="261"/>
      <c r="J247" s="302"/>
      <c r="K247" s="303" t="e">
        <f t="shared" si="20"/>
        <v>#N/A</v>
      </c>
      <c r="L247" s="302"/>
      <c r="M247" s="302"/>
      <c r="N247" s="303" t="e">
        <f t="shared" si="21"/>
        <v>#N/A</v>
      </c>
      <c r="O247" s="303" t="e">
        <f t="shared" si="22"/>
        <v>#N/A</v>
      </c>
      <c r="P247" s="249" t="str">
        <f t="shared" si="23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364"/>
      <c r="Y247" s="258"/>
      <c r="Z247" s="258"/>
      <c r="AA247" s="258"/>
      <c r="AB247" s="258"/>
      <c r="AC247" s="258"/>
      <c r="AD247" s="249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2"/>
      <c r="BD247" s="258"/>
      <c r="BE247" s="258"/>
      <c r="BF247" s="258"/>
      <c r="BG247" s="258"/>
      <c r="BH247" s="258"/>
    </row>
    <row r="248" spans="1:60">
      <c r="A248" s="298">
        <v>247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9"/>
        <v/>
      </c>
      <c r="E248" s="311"/>
      <c r="F248" s="311"/>
      <c r="G248" s="302"/>
      <c r="H248" s="302"/>
      <c r="I248" s="313"/>
      <c r="J248" s="302"/>
      <c r="K248" s="303" t="e">
        <f t="shared" si="20"/>
        <v>#N/A</v>
      </c>
      <c r="L248" s="302"/>
      <c r="M248" s="302"/>
      <c r="N248" s="303" t="e">
        <f t="shared" si="21"/>
        <v>#N/A</v>
      </c>
      <c r="O248" s="303" t="e">
        <f t="shared" si="22"/>
        <v>#N/A</v>
      </c>
      <c r="P248" s="249" t="str">
        <f t="shared" si="23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364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2"/>
      <c r="BD248" s="258"/>
      <c r="BE248" s="258"/>
      <c r="BF248" s="258"/>
      <c r="BG248" s="258"/>
      <c r="BH248" s="258"/>
    </row>
    <row r="249" spans="1:60">
      <c r="A249" s="298">
        <v>248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9"/>
        <v/>
      </c>
      <c r="E249" s="311"/>
      <c r="F249" s="311"/>
      <c r="G249" s="302"/>
      <c r="H249" s="302"/>
      <c r="I249" s="261"/>
      <c r="J249" s="302"/>
      <c r="K249" s="303" t="e">
        <f t="shared" si="20"/>
        <v>#N/A</v>
      </c>
      <c r="L249" s="302"/>
      <c r="M249" s="302"/>
      <c r="N249" s="303" t="e">
        <f t="shared" si="21"/>
        <v>#N/A</v>
      </c>
      <c r="O249" s="303" t="e">
        <f t="shared" si="22"/>
        <v>#N/A</v>
      </c>
      <c r="P249" s="249" t="str">
        <f t="shared" si="23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364"/>
      <c r="Y249" s="258"/>
      <c r="Z249" s="258"/>
      <c r="AA249" s="258"/>
      <c r="AB249" s="258"/>
      <c r="AC249" s="258"/>
      <c r="AD249" s="258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2"/>
      <c r="BD249" s="258"/>
      <c r="BE249" s="258"/>
      <c r="BF249" s="258"/>
      <c r="BG249" s="258"/>
      <c r="BH249" s="258"/>
    </row>
    <row r="250" spans="1:60">
      <c r="A250" s="298">
        <v>249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9"/>
        <v/>
      </c>
      <c r="E250" s="311"/>
      <c r="F250" s="311"/>
      <c r="G250" s="302"/>
      <c r="H250" s="302"/>
      <c r="I250" s="313"/>
      <c r="J250" s="302"/>
      <c r="K250" s="303" t="e">
        <f t="shared" si="20"/>
        <v>#N/A</v>
      </c>
      <c r="L250" s="302"/>
      <c r="M250" s="302"/>
      <c r="N250" s="303" t="e">
        <f t="shared" si="21"/>
        <v>#N/A</v>
      </c>
      <c r="O250" s="303" t="e">
        <f t="shared" si="22"/>
        <v>#N/A</v>
      </c>
      <c r="P250" s="249" t="str">
        <f t="shared" si="23"/>
        <v/>
      </c>
      <c r="Q250" s="302"/>
      <c r="R250" s="258"/>
      <c r="S250" s="301"/>
      <c r="T250" s="305" t="str">
        <f>IF(S250="","-",VLOOKUP(S250,'Fail list'!$A$5:$B$220,2,FALSE))</f>
        <v>-</v>
      </c>
      <c r="U250" s="258"/>
      <c r="V250" s="258"/>
      <c r="W250" s="258"/>
      <c r="X250" s="364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2"/>
      <c r="BD250" s="258"/>
      <c r="BE250" s="258"/>
      <c r="BF250" s="258"/>
      <c r="BG250" s="258"/>
      <c r="BH250" s="258"/>
    </row>
    <row r="251" spans="1:60">
      <c r="A251" s="298">
        <v>250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9"/>
        <v/>
      </c>
      <c r="E251" s="311"/>
      <c r="F251" s="311"/>
      <c r="G251" s="302"/>
      <c r="H251" s="302"/>
      <c r="I251" s="261"/>
      <c r="J251" s="302"/>
      <c r="K251" s="303" t="e">
        <f t="shared" si="20"/>
        <v>#N/A</v>
      </c>
      <c r="L251" s="302"/>
      <c r="M251" s="302"/>
      <c r="N251" s="303" t="e">
        <f t="shared" si="21"/>
        <v>#N/A</v>
      </c>
      <c r="O251" s="303" t="e">
        <f t="shared" si="22"/>
        <v>#N/A</v>
      </c>
      <c r="P251" s="249" t="str">
        <f t="shared" si="23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364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2"/>
      <c r="BD251" s="258"/>
      <c r="BE251" s="258"/>
      <c r="BF251" s="258"/>
      <c r="BG251" s="258"/>
      <c r="BH251" s="258"/>
    </row>
    <row r="252" spans="1:60">
      <c r="A252" s="298">
        <v>251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9"/>
        <v/>
      </c>
      <c r="E252" s="311"/>
      <c r="F252" s="311"/>
      <c r="G252" s="302"/>
      <c r="H252" s="302"/>
      <c r="I252" s="313"/>
      <c r="J252" s="302"/>
      <c r="K252" s="303" t="e">
        <f t="shared" si="20"/>
        <v>#N/A</v>
      </c>
      <c r="L252" s="302"/>
      <c r="M252" s="302"/>
      <c r="N252" s="303" t="e">
        <f t="shared" si="21"/>
        <v>#N/A</v>
      </c>
      <c r="O252" s="303" t="e">
        <f t="shared" si="22"/>
        <v>#N/A</v>
      </c>
      <c r="P252" s="249" t="str">
        <f t="shared" si="23"/>
        <v/>
      </c>
      <c r="Q252" s="302"/>
      <c r="R252" s="258"/>
      <c r="S252" s="258"/>
      <c r="T252" s="305" t="str">
        <f>IF(S252="","-",VLOOKUP(S252,'Fail list'!$A$5:$B$220,2,FALSE))</f>
        <v>-</v>
      </c>
      <c r="U252" s="258"/>
      <c r="V252" s="258"/>
      <c r="W252" s="258"/>
      <c r="X252" s="364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2"/>
      <c r="BD252" s="258"/>
      <c r="BE252" s="258"/>
      <c r="BF252" s="258"/>
      <c r="BG252" s="258"/>
      <c r="BH252" s="258"/>
    </row>
    <row r="253" spans="1:60">
      <c r="A253" s="298">
        <v>252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9"/>
        <v/>
      </c>
      <c r="E253" s="311"/>
      <c r="F253" s="311"/>
      <c r="G253" s="302"/>
      <c r="H253" s="302"/>
      <c r="I253" s="261"/>
      <c r="J253" s="302"/>
      <c r="K253" s="303" t="e">
        <f t="shared" si="20"/>
        <v>#N/A</v>
      </c>
      <c r="L253" s="302"/>
      <c r="M253" s="302"/>
      <c r="N253" s="303" t="e">
        <f t="shared" si="21"/>
        <v>#N/A</v>
      </c>
      <c r="O253" s="303" t="e">
        <f t="shared" si="22"/>
        <v>#N/A</v>
      </c>
      <c r="P253" s="249" t="str">
        <f t="shared" si="23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364"/>
      <c r="Y253" s="258"/>
      <c r="Z253" s="258"/>
      <c r="AA253" s="258"/>
      <c r="AB253" s="258"/>
      <c r="AC253" s="258"/>
      <c r="AD253" s="249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2"/>
      <c r="BD253" s="258"/>
      <c r="BE253" s="258"/>
      <c r="BF253" s="258"/>
      <c r="BG253" s="258"/>
      <c r="BH253" s="258"/>
    </row>
    <row r="254" spans="1:60">
      <c r="A254" s="298">
        <v>253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9"/>
        <v/>
      </c>
      <c r="E254" s="311"/>
      <c r="F254" s="311"/>
      <c r="G254" s="302"/>
      <c r="H254" s="302"/>
      <c r="I254" s="313"/>
      <c r="J254" s="302"/>
      <c r="K254" s="303" t="e">
        <f t="shared" si="20"/>
        <v>#N/A</v>
      </c>
      <c r="L254" s="302"/>
      <c r="M254" s="302"/>
      <c r="N254" s="303" t="e">
        <f t="shared" si="21"/>
        <v>#N/A</v>
      </c>
      <c r="O254" s="303" t="e">
        <f t="shared" si="22"/>
        <v>#N/A</v>
      </c>
      <c r="P254" s="249" t="str">
        <f t="shared" si="23"/>
        <v/>
      </c>
      <c r="Q254" s="302"/>
      <c r="R254" s="258"/>
      <c r="S254" s="301"/>
      <c r="T254" s="305" t="str">
        <f>IF(S254="","-",VLOOKUP(S254,'Fail list'!$A$5:$B$220,2,FALSE))</f>
        <v>-</v>
      </c>
      <c r="U254" s="258"/>
      <c r="V254" s="258"/>
      <c r="W254" s="258"/>
      <c r="X254" s="364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2"/>
      <c r="BD254" s="258"/>
      <c r="BE254" s="258"/>
      <c r="BF254" s="258"/>
      <c r="BG254" s="258"/>
      <c r="BH254" s="258"/>
    </row>
    <row r="255" spans="1:60">
      <c r="A255" s="298">
        <v>254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9"/>
        <v/>
      </c>
      <c r="E255" s="311"/>
      <c r="F255" s="311"/>
      <c r="G255" s="302"/>
      <c r="H255" s="302"/>
      <c r="I255" s="261"/>
      <c r="J255" s="302"/>
      <c r="K255" s="303" t="e">
        <f t="shared" si="20"/>
        <v>#N/A</v>
      </c>
      <c r="L255" s="302"/>
      <c r="M255" s="302"/>
      <c r="N255" s="303" t="e">
        <f t="shared" si="21"/>
        <v>#N/A</v>
      </c>
      <c r="O255" s="303" t="e">
        <f t="shared" si="22"/>
        <v>#N/A</v>
      </c>
      <c r="P255" s="249" t="str">
        <f t="shared" si="23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364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2"/>
      <c r="BD255" s="258"/>
      <c r="BE255" s="258"/>
      <c r="BF255" s="258"/>
      <c r="BG255" s="258"/>
      <c r="BH255" s="258"/>
    </row>
    <row r="256" spans="1:60">
      <c r="A256" s="298">
        <v>255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9"/>
        <v/>
      </c>
      <c r="E256" s="311"/>
      <c r="F256" s="311"/>
      <c r="G256" s="302"/>
      <c r="H256" s="302"/>
      <c r="I256" s="313"/>
      <c r="J256" s="302"/>
      <c r="K256" s="303" t="e">
        <f t="shared" si="20"/>
        <v>#N/A</v>
      </c>
      <c r="L256" s="302"/>
      <c r="M256" s="302"/>
      <c r="N256" s="303" t="e">
        <f t="shared" si="21"/>
        <v>#N/A</v>
      </c>
      <c r="O256" s="303" t="e">
        <f t="shared" si="22"/>
        <v>#N/A</v>
      </c>
      <c r="P256" s="249" t="str">
        <f t="shared" si="23"/>
        <v/>
      </c>
      <c r="Q256" s="302"/>
      <c r="R256" s="258"/>
      <c r="S256" s="258"/>
      <c r="T256" s="305" t="str">
        <f>IF(S256="","-",VLOOKUP(S256,'Fail list'!$A$5:$B$220,2,FALSE))</f>
        <v>-</v>
      </c>
      <c r="U256" s="258"/>
      <c r="V256" s="258"/>
      <c r="W256" s="258"/>
      <c r="X256" s="364"/>
      <c r="Y256" s="258"/>
      <c r="Z256" s="258"/>
      <c r="AA256" s="258"/>
      <c r="AB256" s="258"/>
      <c r="AC256" s="258"/>
      <c r="AD256" s="249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2"/>
      <c r="BD256" s="258"/>
      <c r="BE256" s="258"/>
      <c r="BF256" s="258"/>
      <c r="BG256" s="258"/>
      <c r="BH256" s="258"/>
    </row>
    <row r="257" spans="1:60">
      <c r="A257" s="298">
        <v>256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si="19"/>
        <v/>
      </c>
      <c r="E257" s="311"/>
      <c r="F257" s="311"/>
      <c r="G257" s="302"/>
      <c r="H257" s="302"/>
      <c r="I257" s="261"/>
      <c r="J257" s="302"/>
      <c r="K257" s="303" t="e">
        <f t="shared" si="20"/>
        <v>#N/A</v>
      </c>
      <c r="L257" s="302"/>
      <c r="M257" s="302"/>
      <c r="N257" s="303" t="e">
        <f t="shared" si="21"/>
        <v>#N/A</v>
      </c>
      <c r="O257" s="303" t="e">
        <f t="shared" si="22"/>
        <v>#N/A</v>
      </c>
      <c r="P257" s="249" t="str">
        <f t="shared" si="23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364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2"/>
      <c r="BD257" s="258"/>
      <c r="BE257" s="258"/>
      <c r="BF257" s="258"/>
      <c r="BG257" s="258"/>
      <c r="BH257" s="258"/>
    </row>
    <row r="258" spans="1:60">
      <c r="A258" s="298">
        <v>257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19"/>
        <v/>
      </c>
      <c r="E258" s="311"/>
      <c r="F258" s="311"/>
      <c r="G258" s="302"/>
      <c r="H258" s="302"/>
      <c r="I258" s="313"/>
      <c r="J258" s="249"/>
      <c r="K258" s="303" t="e">
        <f t="shared" si="20"/>
        <v>#N/A</v>
      </c>
      <c r="L258" s="249"/>
      <c r="M258" s="302"/>
      <c r="N258" s="303" t="e">
        <f t="shared" si="21"/>
        <v>#N/A</v>
      </c>
      <c r="O258" s="303" t="e">
        <f t="shared" si="22"/>
        <v>#N/A</v>
      </c>
      <c r="P258" s="249" t="str">
        <f t="shared" si="23"/>
        <v/>
      </c>
      <c r="Q258" s="302"/>
      <c r="R258" s="258"/>
      <c r="S258" s="301"/>
      <c r="T258" s="305" t="str">
        <f>IF(S258="","-",VLOOKUP(S258,'Fail list'!$A$5:$B$220,2,FALSE))</f>
        <v>-</v>
      </c>
      <c r="U258" s="258"/>
      <c r="V258" s="258"/>
      <c r="W258" s="258"/>
      <c r="X258" s="364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2"/>
      <c r="BD258" s="258"/>
      <c r="BE258" s="258"/>
      <c r="BF258" s="258"/>
      <c r="BG258" s="258"/>
      <c r="BH258" s="258"/>
    </row>
    <row r="259" spans="1:60">
      <c r="A259" s="298">
        <v>258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ref="D259:D322" si="24">IF(LEFT(I259,1)="L","Inprocess",IF(LEFT(I259,3)="IQC","Inprocess",IF(LEFT(I259,2)="QA","QA",IF(LEFT(I259,3)="TV","TV",""))))</f>
        <v/>
      </c>
      <c r="E259" s="311"/>
      <c r="F259" s="311"/>
      <c r="G259" s="302"/>
      <c r="H259" s="302"/>
      <c r="I259" s="261"/>
      <c r="J259" s="249"/>
      <c r="K259" s="303" t="e">
        <f t="shared" si="20"/>
        <v>#N/A</v>
      </c>
      <c r="L259" s="249"/>
      <c r="M259" s="302"/>
      <c r="N259" s="303" t="e">
        <f t="shared" si="21"/>
        <v>#N/A</v>
      </c>
      <c r="O259" s="303" t="e">
        <f t="shared" si="22"/>
        <v>#N/A</v>
      </c>
      <c r="P259" s="249" t="str">
        <f t="shared" si="23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364"/>
      <c r="Y259" s="258"/>
      <c r="Z259" s="258"/>
      <c r="AA259" s="258"/>
      <c r="AB259" s="258"/>
      <c r="AC259" s="258"/>
      <c r="AD259" s="258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2"/>
      <c r="BD259" s="258"/>
      <c r="BE259" s="258"/>
      <c r="BF259" s="258"/>
      <c r="BG259" s="258"/>
      <c r="BH259" s="258"/>
    </row>
    <row r="260" spans="1:60">
      <c r="A260" s="298">
        <v>259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4"/>
        <v/>
      </c>
      <c r="E260" s="311"/>
      <c r="F260" s="311"/>
      <c r="G260" s="302"/>
      <c r="H260" s="302"/>
      <c r="I260" s="313"/>
      <c r="J260" s="249"/>
      <c r="K260" s="303" t="e">
        <f t="shared" ref="K260:K323" si="25">VLOOKUP(J260,AY:BA,2,0)</f>
        <v>#N/A</v>
      </c>
      <c r="L260" s="249"/>
      <c r="M260" s="302"/>
      <c r="N260" s="303" t="e">
        <f t="shared" ref="N260:N323" si="26">VLOOKUP(K260,AZ:BB,2,0)</f>
        <v>#N/A</v>
      </c>
      <c r="O260" s="303" t="e">
        <f t="shared" ref="O260:O323" si="27">VLOOKUP(K260,AZ:BB,3,0)</f>
        <v>#N/A</v>
      </c>
      <c r="P260" s="249" t="str">
        <f t="shared" si="23"/>
        <v/>
      </c>
      <c r="Q260" s="302"/>
      <c r="R260" s="258"/>
      <c r="S260" s="258"/>
      <c r="T260" s="305" t="str">
        <f>IF(S260="","-",VLOOKUP(S260,'Fail list'!$A$5:$B$220,2,FALSE))</f>
        <v>-</v>
      </c>
      <c r="U260" s="258"/>
      <c r="V260" s="258"/>
      <c r="W260" s="258"/>
      <c r="X260" s="364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2"/>
      <c r="BD260" s="258"/>
      <c r="BE260" s="258"/>
      <c r="BF260" s="258"/>
      <c r="BG260" s="258"/>
      <c r="BH260" s="258"/>
    </row>
    <row r="261" spans="1:60">
      <c r="A261" s="298">
        <v>260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4"/>
        <v/>
      </c>
      <c r="E261" s="311"/>
      <c r="F261" s="311"/>
      <c r="G261" s="302"/>
      <c r="H261" s="302"/>
      <c r="I261" s="261"/>
      <c r="J261" s="249"/>
      <c r="K261" s="303" t="e">
        <f t="shared" si="25"/>
        <v>#N/A</v>
      </c>
      <c r="L261" s="249"/>
      <c r="M261" s="302"/>
      <c r="N261" s="303" t="e">
        <f t="shared" si="26"/>
        <v>#N/A</v>
      </c>
      <c r="O261" s="303" t="e">
        <f t="shared" si="27"/>
        <v>#N/A</v>
      </c>
      <c r="P261" s="249" t="str">
        <f t="shared" si="23"/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364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2"/>
      <c r="BD261" s="258"/>
      <c r="BE261" s="258"/>
      <c r="BF261" s="258"/>
      <c r="BG261" s="258"/>
      <c r="BH261" s="258"/>
    </row>
    <row r="262" spans="1:60">
      <c r="A262" s="298">
        <v>261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4"/>
        <v/>
      </c>
      <c r="E262" s="311"/>
      <c r="F262" s="311"/>
      <c r="G262" s="302"/>
      <c r="H262" s="302"/>
      <c r="I262" s="313"/>
      <c r="J262" s="249"/>
      <c r="K262" s="303" t="e">
        <f t="shared" si="25"/>
        <v>#N/A</v>
      </c>
      <c r="L262" s="249"/>
      <c r="M262" s="302"/>
      <c r="N262" s="303" t="e">
        <f t="shared" si="26"/>
        <v>#N/A</v>
      </c>
      <c r="O262" s="303" t="e">
        <f t="shared" si="27"/>
        <v>#N/A</v>
      </c>
      <c r="P262" s="249" t="str">
        <f t="shared" si="23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364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2"/>
      <c r="BD262" s="258"/>
      <c r="BE262" s="258"/>
      <c r="BF262" s="258"/>
      <c r="BG262" s="258"/>
      <c r="BH262" s="258"/>
    </row>
    <row r="263" spans="1:60">
      <c r="A263" s="298">
        <v>262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4"/>
        <v/>
      </c>
      <c r="E263" s="311"/>
      <c r="F263" s="311"/>
      <c r="G263" s="302"/>
      <c r="H263" s="302"/>
      <c r="I263" s="261"/>
      <c r="J263" s="249"/>
      <c r="K263" s="303" t="e">
        <f t="shared" si="25"/>
        <v>#N/A</v>
      </c>
      <c r="L263" s="249"/>
      <c r="M263" s="302"/>
      <c r="N263" s="303" t="e">
        <f t="shared" si="26"/>
        <v>#N/A</v>
      </c>
      <c r="O263" s="303" t="e">
        <f t="shared" si="27"/>
        <v>#N/A</v>
      </c>
      <c r="P263" s="249" t="str">
        <f t="shared" ref="P263:P326" si="28">MID(M263,8,2)</f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364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2"/>
      <c r="BD263" s="258"/>
      <c r="BE263" s="258"/>
      <c r="BF263" s="258"/>
      <c r="BG263" s="258"/>
      <c r="BH263" s="258"/>
    </row>
    <row r="264" spans="1:60">
      <c r="A264" s="298">
        <v>263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4"/>
        <v/>
      </c>
      <c r="E264" s="311"/>
      <c r="F264" s="311"/>
      <c r="G264" s="302"/>
      <c r="H264" s="302"/>
      <c r="I264" s="313"/>
      <c r="J264" s="249"/>
      <c r="K264" s="303" t="e">
        <f t="shared" si="25"/>
        <v>#N/A</v>
      </c>
      <c r="L264" s="249"/>
      <c r="M264" s="302"/>
      <c r="N264" s="303" t="e">
        <f t="shared" si="26"/>
        <v>#N/A</v>
      </c>
      <c r="O264" s="303" t="e">
        <f t="shared" si="27"/>
        <v>#N/A</v>
      </c>
      <c r="P264" s="249" t="str">
        <f t="shared" si="28"/>
        <v/>
      </c>
      <c r="Q264" s="302"/>
      <c r="R264" s="258"/>
      <c r="S264" s="301"/>
      <c r="T264" s="305" t="str">
        <f>IF(S264="","-",VLOOKUP(S264,'Fail list'!$A$5:$B$220,2,FALSE))</f>
        <v>-</v>
      </c>
      <c r="U264" s="258"/>
      <c r="V264" s="258"/>
      <c r="W264" s="258"/>
      <c r="X264" s="364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2"/>
      <c r="BD264" s="258"/>
      <c r="BE264" s="258"/>
      <c r="BF264" s="258"/>
      <c r="BG264" s="258"/>
      <c r="BH264" s="258"/>
    </row>
    <row r="265" spans="1:60">
      <c r="A265" s="298">
        <v>264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4"/>
        <v/>
      </c>
      <c r="E265" s="311"/>
      <c r="F265" s="311"/>
      <c r="G265" s="302"/>
      <c r="H265" s="302"/>
      <c r="I265" s="261"/>
      <c r="J265" s="249"/>
      <c r="K265" s="303" t="e">
        <f t="shared" si="25"/>
        <v>#N/A</v>
      </c>
      <c r="L265" s="249"/>
      <c r="M265" s="302"/>
      <c r="N265" s="303" t="e">
        <f t="shared" si="26"/>
        <v>#N/A</v>
      </c>
      <c r="O265" s="303" t="e">
        <f t="shared" si="27"/>
        <v>#N/A</v>
      </c>
      <c r="P265" s="249" t="str">
        <f t="shared" si="28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364"/>
      <c r="Y265" s="258"/>
      <c r="Z265" s="258"/>
      <c r="AA265" s="258"/>
      <c r="AB265" s="258"/>
      <c r="AC265" s="258"/>
      <c r="AD265" s="249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2"/>
      <c r="BD265" s="258"/>
      <c r="BE265" s="258"/>
      <c r="BF265" s="258"/>
      <c r="BG265" s="258"/>
      <c r="BH265" s="258"/>
    </row>
    <row r="266" spans="1:60">
      <c r="A266" s="298">
        <v>265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4"/>
        <v/>
      </c>
      <c r="E266" s="311"/>
      <c r="F266" s="311"/>
      <c r="G266" s="302"/>
      <c r="H266" s="302"/>
      <c r="I266" s="313"/>
      <c r="J266" s="249"/>
      <c r="K266" s="303" t="e">
        <f t="shared" si="25"/>
        <v>#N/A</v>
      </c>
      <c r="L266" s="249"/>
      <c r="M266" s="302"/>
      <c r="N266" s="303" t="e">
        <f t="shared" si="26"/>
        <v>#N/A</v>
      </c>
      <c r="O266" s="303" t="e">
        <f t="shared" si="27"/>
        <v>#N/A</v>
      </c>
      <c r="P266" s="249" t="str">
        <f t="shared" si="28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364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2"/>
      <c r="BD266" s="258"/>
      <c r="BE266" s="258"/>
      <c r="BF266" s="258"/>
      <c r="BG266" s="258"/>
      <c r="BH266" s="258"/>
    </row>
    <row r="267" spans="1:60">
      <c r="A267" s="298">
        <v>266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4"/>
        <v/>
      </c>
      <c r="E267" s="311"/>
      <c r="F267" s="311"/>
      <c r="G267" s="302"/>
      <c r="H267" s="302"/>
      <c r="I267" s="261"/>
      <c r="J267" s="249"/>
      <c r="K267" s="303" t="e">
        <f t="shared" si="25"/>
        <v>#N/A</v>
      </c>
      <c r="L267" s="249"/>
      <c r="M267" s="302"/>
      <c r="N267" s="303" t="e">
        <f t="shared" si="26"/>
        <v>#N/A</v>
      </c>
      <c r="O267" s="303" t="e">
        <f t="shared" si="27"/>
        <v>#N/A</v>
      </c>
      <c r="P267" s="249" t="str">
        <f t="shared" si="28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364"/>
      <c r="Y267" s="258"/>
      <c r="Z267" s="258"/>
      <c r="AA267" s="258"/>
      <c r="AB267" s="258"/>
      <c r="AC267" s="258"/>
      <c r="AD267" s="258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2"/>
      <c r="BD267" s="258"/>
      <c r="BE267" s="258"/>
      <c r="BF267" s="258"/>
      <c r="BG267" s="258"/>
      <c r="BH267" s="258"/>
    </row>
    <row r="268" spans="1:60">
      <c r="A268" s="298">
        <v>267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4"/>
        <v/>
      </c>
      <c r="E268" s="311"/>
      <c r="F268" s="311"/>
      <c r="G268" s="302"/>
      <c r="H268" s="302"/>
      <c r="I268" s="313"/>
      <c r="J268" s="249"/>
      <c r="K268" s="303" t="e">
        <f t="shared" si="25"/>
        <v>#N/A</v>
      </c>
      <c r="L268" s="249"/>
      <c r="M268" s="302"/>
      <c r="N268" s="303" t="e">
        <f t="shared" si="26"/>
        <v>#N/A</v>
      </c>
      <c r="O268" s="303" t="e">
        <f t="shared" si="27"/>
        <v>#N/A</v>
      </c>
      <c r="P268" s="249" t="str">
        <f t="shared" si="28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364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2"/>
      <c r="BD268" s="258"/>
      <c r="BE268" s="258"/>
      <c r="BF268" s="258"/>
      <c r="BG268" s="258"/>
      <c r="BH268" s="258"/>
    </row>
    <row r="269" spans="1:60">
      <c r="A269" s="298">
        <v>268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4"/>
        <v/>
      </c>
      <c r="E269" s="311"/>
      <c r="F269" s="311"/>
      <c r="G269" s="302"/>
      <c r="H269" s="302"/>
      <c r="I269" s="308"/>
      <c r="J269" s="249"/>
      <c r="K269" s="303" t="e">
        <f t="shared" si="25"/>
        <v>#N/A</v>
      </c>
      <c r="L269" s="249"/>
      <c r="M269" s="302"/>
      <c r="N269" s="303" t="e">
        <f t="shared" si="26"/>
        <v>#N/A</v>
      </c>
      <c r="O269" s="303" t="e">
        <f t="shared" si="27"/>
        <v>#N/A</v>
      </c>
      <c r="P269" s="249" t="str">
        <f t="shared" si="28"/>
        <v/>
      </c>
      <c r="Q269" s="302"/>
      <c r="R269" s="258"/>
      <c r="S269" s="258"/>
      <c r="T269" s="305" t="str">
        <f>IF(S269="","-",VLOOKUP(S269,'Fail list'!$A$5:$B$220,2,FALSE))</f>
        <v>-</v>
      </c>
      <c r="U269" s="258"/>
      <c r="V269" s="258"/>
      <c r="W269" s="258"/>
      <c r="X269" s="364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2"/>
      <c r="BD269" s="258"/>
      <c r="BE269" s="258"/>
      <c r="BF269" s="258"/>
      <c r="BG269" s="258"/>
      <c r="BH269" s="258"/>
    </row>
    <row r="270" spans="1:60">
      <c r="A270" s="298">
        <v>269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4"/>
        <v/>
      </c>
      <c r="E270" s="311"/>
      <c r="F270" s="311"/>
      <c r="G270" s="302"/>
      <c r="H270" s="302"/>
      <c r="I270" s="308"/>
      <c r="J270" s="249"/>
      <c r="K270" s="303" t="e">
        <f t="shared" si="25"/>
        <v>#N/A</v>
      </c>
      <c r="L270" s="249"/>
      <c r="M270" s="302"/>
      <c r="N270" s="303" t="e">
        <f t="shared" si="26"/>
        <v>#N/A</v>
      </c>
      <c r="O270" s="303" t="e">
        <f t="shared" si="27"/>
        <v>#N/A</v>
      </c>
      <c r="P270" s="249" t="str">
        <f t="shared" si="28"/>
        <v/>
      </c>
      <c r="Q270" s="302"/>
      <c r="R270" s="258"/>
      <c r="S270" s="258"/>
      <c r="T270" s="305" t="str">
        <f>IF(S270="","-",VLOOKUP(S270,'Fail list'!$A$5:$B$220,2,FALSE))</f>
        <v>-</v>
      </c>
      <c r="U270" s="258"/>
      <c r="V270" s="258"/>
      <c r="W270" s="258"/>
      <c r="X270" s="364"/>
      <c r="Y270" s="258"/>
      <c r="Z270" s="258"/>
      <c r="AA270" s="258"/>
      <c r="AB270" s="258"/>
      <c r="AC270" s="258"/>
      <c r="AD270" s="249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2"/>
      <c r="BD270" s="258"/>
      <c r="BE270" s="258"/>
      <c r="BF270" s="258"/>
      <c r="BG270" s="258"/>
      <c r="BH270" s="258"/>
    </row>
    <row r="271" spans="1:60">
      <c r="A271" s="298">
        <v>270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4"/>
        <v/>
      </c>
      <c r="E271" s="311"/>
      <c r="F271" s="311"/>
      <c r="G271" s="302"/>
      <c r="H271" s="302"/>
      <c r="I271" s="308"/>
      <c r="J271" s="302"/>
      <c r="K271" s="303" t="e">
        <f t="shared" si="25"/>
        <v>#N/A</v>
      </c>
      <c r="L271" s="302"/>
      <c r="M271" s="302"/>
      <c r="N271" s="303" t="e">
        <f t="shared" si="26"/>
        <v>#N/A</v>
      </c>
      <c r="O271" s="303" t="e">
        <f t="shared" si="27"/>
        <v>#N/A</v>
      </c>
      <c r="P271" s="249" t="str">
        <f t="shared" si="28"/>
        <v/>
      </c>
      <c r="Q271" s="302"/>
      <c r="R271" s="258"/>
      <c r="S271" s="301"/>
      <c r="T271" s="305" t="str">
        <f>IF(S271="","-",VLOOKUP(S271,'Fail list'!$A$5:$B$220,2,FALSE))</f>
        <v>-</v>
      </c>
      <c r="U271" s="258"/>
      <c r="V271" s="258"/>
      <c r="W271" s="258"/>
      <c r="X271" s="364"/>
      <c r="Y271" s="258"/>
      <c r="Z271" s="258"/>
      <c r="AA271" s="258"/>
      <c r="AB271" s="258"/>
      <c r="AC271" s="258"/>
      <c r="AD271" s="249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2"/>
      <c r="BD271" s="258"/>
      <c r="BE271" s="258"/>
      <c r="BF271" s="258"/>
      <c r="BG271" s="258"/>
      <c r="BH271" s="258"/>
    </row>
    <row r="272" spans="1:60">
      <c r="A272" s="298">
        <v>271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4"/>
        <v/>
      </c>
      <c r="E272" s="311"/>
      <c r="F272" s="311"/>
      <c r="G272" s="302"/>
      <c r="H272" s="302"/>
      <c r="I272" s="262"/>
      <c r="J272" s="249"/>
      <c r="K272" s="303" t="e">
        <f t="shared" si="25"/>
        <v>#N/A</v>
      </c>
      <c r="L272" s="249"/>
      <c r="M272" s="302"/>
      <c r="N272" s="303" t="e">
        <f t="shared" si="26"/>
        <v>#N/A</v>
      </c>
      <c r="O272" s="303" t="e">
        <f t="shared" si="27"/>
        <v>#N/A</v>
      </c>
      <c r="P272" s="249" t="str">
        <f t="shared" si="28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364"/>
      <c r="Y272" s="258"/>
      <c r="Z272" s="258"/>
      <c r="AA272" s="258"/>
      <c r="AB272" s="258"/>
      <c r="AC272" s="258"/>
      <c r="AD272" s="258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2"/>
      <c r="BD272" s="258"/>
      <c r="BE272" s="258"/>
      <c r="BF272" s="258"/>
      <c r="BG272" s="258"/>
      <c r="BH272" s="258"/>
    </row>
    <row r="273" spans="1:60">
      <c r="A273" s="298">
        <v>272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4"/>
        <v/>
      </c>
      <c r="E273" s="311"/>
      <c r="F273" s="311"/>
      <c r="G273" s="302"/>
      <c r="H273" s="302"/>
      <c r="I273" s="262"/>
      <c r="J273" s="249"/>
      <c r="K273" s="303" t="e">
        <f t="shared" si="25"/>
        <v>#N/A</v>
      </c>
      <c r="L273" s="249"/>
      <c r="M273" s="302"/>
      <c r="N273" s="303" t="e">
        <f t="shared" si="26"/>
        <v>#N/A</v>
      </c>
      <c r="O273" s="303" t="e">
        <f t="shared" si="27"/>
        <v>#N/A</v>
      </c>
      <c r="P273" s="249" t="str">
        <f t="shared" si="28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364"/>
      <c r="Y273" s="258"/>
      <c r="Z273" s="258"/>
      <c r="AA273" s="258"/>
      <c r="AB273" s="258"/>
      <c r="AC273" s="258"/>
      <c r="AD273" s="258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2"/>
      <c r="BD273" s="258"/>
      <c r="BE273" s="258"/>
      <c r="BF273" s="258"/>
      <c r="BG273" s="258"/>
      <c r="BH273" s="258"/>
    </row>
    <row r="274" spans="1:60">
      <c r="A274" s="298">
        <v>273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4"/>
        <v/>
      </c>
      <c r="E274" s="311"/>
      <c r="F274" s="311"/>
      <c r="G274" s="302"/>
      <c r="H274" s="302"/>
      <c r="I274" s="262"/>
      <c r="J274" s="249"/>
      <c r="K274" s="303" t="e">
        <f t="shared" si="25"/>
        <v>#N/A</v>
      </c>
      <c r="L274" s="249"/>
      <c r="M274" s="302"/>
      <c r="N274" s="303" t="e">
        <f t="shared" si="26"/>
        <v>#N/A</v>
      </c>
      <c r="O274" s="303" t="e">
        <f t="shared" si="27"/>
        <v>#N/A</v>
      </c>
      <c r="P274" s="249" t="str">
        <f t="shared" si="28"/>
        <v/>
      </c>
      <c r="Q274" s="302"/>
      <c r="R274" s="258"/>
      <c r="S274" s="301"/>
      <c r="T274" s="305" t="str">
        <f>IF(S274="","-",VLOOKUP(S274,'Fail list'!$A$5:$B$220,2,FALSE))</f>
        <v>-</v>
      </c>
      <c r="U274" s="258"/>
      <c r="V274" s="258"/>
      <c r="W274" s="258"/>
      <c r="X274" s="364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2"/>
      <c r="BD274" s="258"/>
      <c r="BE274" s="258"/>
      <c r="BF274" s="258"/>
      <c r="BG274" s="258"/>
      <c r="BH274" s="258"/>
    </row>
    <row r="275" spans="1:60">
      <c r="A275" s="298">
        <v>274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4"/>
        <v/>
      </c>
      <c r="E275" s="311"/>
      <c r="F275" s="311"/>
      <c r="G275" s="302"/>
      <c r="H275" s="302"/>
      <c r="I275" s="262"/>
      <c r="J275" s="249"/>
      <c r="K275" s="303" t="e">
        <f t="shared" si="25"/>
        <v>#N/A</v>
      </c>
      <c r="L275" s="249"/>
      <c r="M275" s="302"/>
      <c r="N275" s="303" t="e">
        <f t="shared" si="26"/>
        <v>#N/A</v>
      </c>
      <c r="O275" s="303" t="e">
        <f t="shared" si="27"/>
        <v>#N/A</v>
      </c>
      <c r="P275" s="249" t="str">
        <f t="shared" si="28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364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2"/>
      <c r="BD275" s="258"/>
      <c r="BE275" s="258"/>
      <c r="BF275" s="258"/>
      <c r="BG275" s="258"/>
      <c r="BH275" s="258"/>
    </row>
    <row r="276" spans="1:60">
      <c r="A276" s="298">
        <v>275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4"/>
        <v/>
      </c>
      <c r="E276" s="311"/>
      <c r="F276" s="311"/>
      <c r="G276" s="302"/>
      <c r="H276" s="302"/>
      <c r="I276" s="262"/>
      <c r="J276" s="249"/>
      <c r="K276" s="303" t="e">
        <f t="shared" si="25"/>
        <v>#N/A</v>
      </c>
      <c r="L276" s="249"/>
      <c r="M276" s="302"/>
      <c r="N276" s="303" t="e">
        <f t="shared" si="26"/>
        <v>#N/A</v>
      </c>
      <c r="O276" s="303" t="e">
        <f t="shared" si="27"/>
        <v>#N/A</v>
      </c>
      <c r="P276" s="249" t="str">
        <f t="shared" si="28"/>
        <v/>
      </c>
      <c r="Q276" s="302"/>
      <c r="R276" s="258"/>
      <c r="S276" s="258"/>
      <c r="T276" s="305" t="str">
        <f>IF(S276="","-",VLOOKUP(S276,'Fail list'!$A$5:$B$220,2,FALSE))</f>
        <v>-</v>
      </c>
      <c r="U276" s="258"/>
      <c r="V276" s="258"/>
      <c r="W276" s="258"/>
      <c r="X276" s="364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2"/>
      <c r="BD276" s="258"/>
      <c r="BE276" s="258"/>
      <c r="BF276" s="258"/>
      <c r="BG276" s="258"/>
      <c r="BH276" s="258"/>
    </row>
    <row r="277" spans="1:60">
      <c r="A277" s="298">
        <v>276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4"/>
        <v/>
      </c>
      <c r="E277" s="311"/>
      <c r="F277" s="311"/>
      <c r="G277" s="302"/>
      <c r="H277" s="302"/>
      <c r="I277" s="262"/>
      <c r="J277" s="249"/>
      <c r="K277" s="303" t="e">
        <f t="shared" si="25"/>
        <v>#N/A</v>
      </c>
      <c r="L277" s="249"/>
      <c r="M277" s="302"/>
      <c r="N277" s="303" t="e">
        <f t="shared" si="26"/>
        <v>#N/A</v>
      </c>
      <c r="O277" s="303" t="e">
        <f t="shared" si="27"/>
        <v>#N/A</v>
      </c>
      <c r="P277" s="249" t="str">
        <f t="shared" si="28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364"/>
      <c r="Y277" s="258"/>
      <c r="Z277" s="258"/>
      <c r="AA277" s="258"/>
      <c r="AB277" s="258"/>
      <c r="AC277" s="258"/>
      <c r="AD277" s="249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2"/>
      <c r="BD277" s="258"/>
      <c r="BE277" s="258"/>
      <c r="BF277" s="258"/>
      <c r="BG277" s="258"/>
      <c r="BH277" s="258"/>
    </row>
    <row r="278" spans="1:60">
      <c r="A278" s="298">
        <v>277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4"/>
        <v/>
      </c>
      <c r="E278" s="311"/>
      <c r="F278" s="311"/>
      <c r="G278" s="302"/>
      <c r="H278" s="302"/>
      <c r="I278" s="262"/>
      <c r="J278" s="249"/>
      <c r="K278" s="303" t="e">
        <f t="shared" si="25"/>
        <v>#N/A</v>
      </c>
      <c r="L278" s="249"/>
      <c r="M278" s="302"/>
      <c r="N278" s="303" t="e">
        <f t="shared" si="26"/>
        <v>#N/A</v>
      </c>
      <c r="O278" s="303" t="e">
        <f t="shared" si="27"/>
        <v>#N/A</v>
      </c>
      <c r="P278" s="249" t="str">
        <f t="shared" si="28"/>
        <v/>
      </c>
      <c r="Q278" s="302"/>
      <c r="R278" s="258"/>
      <c r="S278" s="301"/>
      <c r="T278" s="305" t="str">
        <f>IF(S278="","-",VLOOKUP(S278,'Fail list'!$A$5:$B$220,2,FALSE))</f>
        <v>-</v>
      </c>
      <c r="U278" s="258"/>
      <c r="V278" s="258"/>
      <c r="W278" s="258"/>
      <c r="X278" s="364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2"/>
      <c r="BD278" s="258"/>
      <c r="BE278" s="258"/>
      <c r="BF278" s="258"/>
      <c r="BG278" s="258"/>
      <c r="BH278" s="258"/>
    </row>
    <row r="279" spans="1:60">
      <c r="A279" s="298">
        <v>278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4"/>
        <v/>
      </c>
      <c r="E279" s="311"/>
      <c r="F279" s="311"/>
      <c r="G279" s="302"/>
      <c r="H279" s="302"/>
      <c r="I279" s="262"/>
      <c r="J279" s="249"/>
      <c r="K279" s="303" t="e">
        <f t="shared" si="25"/>
        <v>#N/A</v>
      </c>
      <c r="L279" s="249"/>
      <c r="M279" s="302"/>
      <c r="N279" s="303" t="e">
        <f t="shared" si="26"/>
        <v>#N/A</v>
      </c>
      <c r="O279" s="303" t="e">
        <f t="shared" si="27"/>
        <v>#N/A</v>
      </c>
      <c r="P279" s="249" t="str">
        <f t="shared" si="28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364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2"/>
      <c r="BD279" s="258"/>
      <c r="BE279" s="258"/>
      <c r="BF279" s="258"/>
      <c r="BG279" s="258"/>
      <c r="BH279" s="258"/>
    </row>
    <row r="280" spans="1:60">
      <c r="A280" s="298">
        <v>279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4"/>
        <v/>
      </c>
      <c r="E280" s="311"/>
      <c r="F280" s="311"/>
      <c r="G280" s="302"/>
      <c r="H280" s="302"/>
      <c r="I280" s="262"/>
      <c r="J280" s="249"/>
      <c r="K280" s="303" t="e">
        <f t="shared" si="25"/>
        <v>#N/A</v>
      </c>
      <c r="L280" s="249"/>
      <c r="M280" s="302"/>
      <c r="N280" s="303" t="e">
        <f t="shared" si="26"/>
        <v>#N/A</v>
      </c>
      <c r="O280" s="303" t="e">
        <f t="shared" si="27"/>
        <v>#N/A</v>
      </c>
      <c r="P280" s="249" t="str">
        <f t="shared" si="28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364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2"/>
      <c r="BD280" s="258"/>
      <c r="BE280" s="258"/>
      <c r="BF280" s="258"/>
      <c r="BG280" s="258"/>
      <c r="BH280" s="258"/>
    </row>
    <row r="281" spans="1:60">
      <c r="A281" s="298">
        <v>280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4"/>
        <v/>
      </c>
      <c r="E281" s="311"/>
      <c r="F281" s="311"/>
      <c r="G281" s="302"/>
      <c r="H281" s="302"/>
      <c r="I281" s="262"/>
      <c r="J281" s="249"/>
      <c r="K281" s="303" t="e">
        <f t="shared" si="25"/>
        <v>#N/A</v>
      </c>
      <c r="L281" s="249"/>
      <c r="M281" s="302"/>
      <c r="N281" s="303" t="e">
        <f t="shared" si="26"/>
        <v>#N/A</v>
      </c>
      <c r="O281" s="303" t="e">
        <f t="shared" si="27"/>
        <v>#N/A</v>
      </c>
      <c r="P281" s="249" t="str">
        <f t="shared" si="28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364"/>
      <c r="Y281" s="258"/>
      <c r="Z281" s="258"/>
      <c r="AA281" s="258"/>
      <c r="AB281" s="258"/>
      <c r="AC281" s="258"/>
      <c r="AD281" s="258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2"/>
      <c r="BD281" s="258"/>
      <c r="BE281" s="258"/>
      <c r="BF281" s="258"/>
      <c r="BG281" s="258"/>
      <c r="BH281" s="258"/>
    </row>
    <row r="282" spans="1:60">
      <c r="A282" s="298">
        <v>281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4"/>
        <v/>
      </c>
      <c r="E282" s="311"/>
      <c r="F282" s="311"/>
      <c r="G282" s="302"/>
      <c r="H282" s="302"/>
      <c r="I282" s="262"/>
      <c r="J282" s="249"/>
      <c r="K282" s="303" t="e">
        <f t="shared" si="25"/>
        <v>#N/A</v>
      </c>
      <c r="L282" s="249"/>
      <c r="M282" s="302"/>
      <c r="N282" s="303" t="e">
        <f t="shared" si="26"/>
        <v>#N/A</v>
      </c>
      <c r="O282" s="303" t="e">
        <f t="shared" si="27"/>
        <v>#N/A</v>
      </c>
      <c r="P282" s="249" t="str">
        <f t="shared" si="28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364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2"/>
      <c r="BD282" s="258"/>
      <c r="BE282" s="258"/>
      <c r="BF282" s="258"/>
      <c r="BG282" s="258"/>
      <c r="BH282" s="258"/>
    </row>
    <row r="283" spans="1:60">
      <c r="A283" s="298">
        <v>282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4"/>
        <v/>
      </c>
      <c r="E283" s="311"/>
      <c r="F283" s="311"/>
      <c r="G283" s="302"/>
      <c r="H283" s="302"/>
      <c r="I283" s="262"/>
      <c r="J283" s="249"/>
      <c r="K283" s="303" t="e">
        <f t="shared" si="25"/>
        <v>#N/A</v>
      </c>
      <c r="L283" s="249"/>
      <c r="M283" s="302"/>
      <c r="N283" s="303" t="e">
        <f t="shared" si="26"/>
        <v>#N/A</v>
      </c>
      <c r="O283" s="303" t="e">
        <f t="shared" si="27"/>
        <v>#N/A</v>
      </c>
      <c r="P283" s="249" t="str">
        <f t="shared" si="28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364"/>
      <c r="Y283" s="258"/>
      <c r="Z283" s="258"/>
      <c r="AA283" s="258"/>
      <c r="AB283" s="258"/>
      <c r="AC283" s="258"/>
      <c r="AD283" s="249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2"/>
      <c r="BD283" s="258"/>
      <c r="BE283" s="258"/>
      <c r="BF283" s="258"/>
      <c r="BG283" s="258"/>
      <c r="BH283" s="258"/>
    </row>
    <row r="284" spans="1:60">
      <c r="A284" s="298">
        <v>283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4"/>
        <v/>
      </c>
      <c r="E284" s="311"/>
      <c r="F284" s="311"/>
      <c r="G284" s="302"/>
      <c r="H284" s="302"/>
      <c r="I284" s="262"/>
      <c r="J284" s="249"/>
      <c r="K284" s="303" t="e">
        <f t="shared" si="25"/>
        <v>#N/A</v>
      </c>
      <c r="L284" s="249"/>
      <c r="M284" s="302"/>
      <c r="N284" s="303" t="e">
        <f t="shared" si="26"/>
        <v>#N/A</v>
      </c>
      <c r="O284" s="303" t="e">
        <f t="shared" si="27"/>
        <v>#N/A</v>
      </c>
      <c r="P284" s="249" t="str">
        <f t="shared" si="28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364"/>
      <c r="Y284" s="258"/>
      <c r="Z284" s="258"/>
      <c r="AA284" s="258"/>
      <c r="AB284" s="258"/>
      <c r="AC284" s="258"/>
      <c r="AD284" s="249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2"/>
      <c r="BD284" s="258"/>
      <c r="BE284" s="258"/>
      <c r="BF284" s="258"/>
      <c r="BG284" s="258"/>
      <c r="BH284" s="258"/>
    </row>
    <row r="285" spans="1:60">
      <c r="A285" s="298">
        <v>284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4"/>
        <v/>
      </c>
      <c r="E285" s="311"/>
      <c r="F285" s="311"/>
      <c r="G285" s="302"/>
      <c r="H285" s="302"/>
      <c r="I285" s="262"/>
      <c r="J285" s="302"/>
      <c r="K285" s="303" t="e">
        <f t="shared" si="25"/>
        <v>#N/A</v>
      </c>
      <c r="L285" s="302"/>
      <c r="M285" s="302"/>
      <c r="N285" s="303" t="e">
        <f t="shared" si="26"/>
        <v>#N/A</v>
      </c>
      <c r="O285" s="303" t="e">
        <f t="shared" si="27"/>
        <v>#N/A</v>
      </c>
      <c r="P285" s="249" t="str">
        <f t="shared" si="28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364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2"/>
      <c r="BD285" s="258"/>
      <c r="BE285" s="258"/>
      <c r="BF285" s="258"/>
      <c r="BG285" s="258"/>
      <c r="BH285" s="258"/>
    </row>
    <row r="286" spans="1:60">
      <c r="A286" s="298">
        <v>285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4"/>
        <v/>
      </c>
      <c r="E286" s="311"/>
      <c r="F286" s="311"/>
      <c r="G286" s="302"/>
      <c r="H286" s="302"/>
      <c r="I286" s="262"/>
      <c r="J286" s="302"/>
      <c r="K286" s="303" t="e">
        <f t="shared" si="25"/>
        <v>#N/A</v>
      </c>
      <c r="L286" s="302"/>
      <c r="M286" s="302"/>
      <c r="N286" s="303" t="e">
        <f t="shared" si="26"/>
        <v>#N/A</v>
      </c>
      <c r="O286" s="303" t="e">
        <f t="shared" si="27"/>
        <v>#N/A</v>
      </c>
      <c r="P286" s="249" t="str">
        <f t="shared" si="28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364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2"/>
      <c r="BD286" s="258"/>
      <c r="BE286" s="258"/>
      <c r="BF286" s="258"/>
      <c r="BG286" s="258"/>
      <c r="BH286" s="258"/>
    </row>
    <row r="287" spans="1:60">
      <c r="A287" s="298">
        <v>286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4"/>
        <v/>
      </c>
      <c r="E287" s="311"/>
      <c r="F287" s="311"/>
      <c r="G287" s="302"/>
      <c r="H287" s="302"/>
      <c r="I287" s="262"/>
      <c r="J287" s="302"/>
      <c r="K287" s="303" t="e">
        <f t="shared" si="25"/>
        <v>#N/A</v>
      </c>
      <c r="L287" s="302"/>
      <c r="M287" s="302"/>
      <c r="N287" s="303" t="e">
        <f t="shared" si="26"/>
        <v>#N/A</v>
      </c>
      <c r="O287" s="303" t="e">
        <f t="shared" si="27"/>
        <v>#N/A</v>
      </c>
      <c r="P287" s="249" t="str">
        <f t="shared" si="28"/>
        <v/>
      </c>
      <c r="Q287" s="302"/>
      <c r="R287" s="258"/>
      <c r="S287" s="258"/>
      <c r="T287" s="305" t="str">
        <f>IF(S287="","-",VLOOKUP(S287,'Fail list'!$A$5:$B$220,2,FALSE))</f>
        <v>-</v>
      </c>
      <c r="U287" s="258"/>
      <c r="V287" s="258"/>
      <c r="W287" s="258"/>
      <c r="X287" s="364"/>
      <c r="Y287" s="258"/>
      <c r="Z287" s="258"/>
      <c r="AA287" s="258"/>
      <c r="AB287" s="258"/>
      <c r="AC287" s="258"/>
      <c r="AD287" s="258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2"/>
      <c r="BD287" s="258"/>
      <c r="BE287" s="258"/>
      <c r="BF287" s="258"/>
      <c r="BG287" s="258"/>
      <c r="BH287" s="258"/>
    </row>
    <row r="288" spans="1:60">
      <c r="A288" s="298">
        <v>287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4"/>
        <v/>
      </c>
      <c r="E288" s="311"/>
      <c r="F288" s="311"/>
      <c r="G288" s="302"/>
      <c r="H288" s="302"/>
      <c r="I288" s="262"/>
      <c r="J288" s="302"/>
      <c r="K288" s="303" t="e">
        <f t="shared" si="25"/>
        <v>#N/A</v>
      </c>
      <c r="L288" s="302"/>
      <c r="M288" s="302"/>
      <c r="N288" s="303" t="e">
        <f t="shared" si="26"/>
        <v>#N/A</v>
      </c>
      <c r="O288" s="303" t="e">
        <f t="shared" si="27"/>
        <v>#N/A</v>
      </c>
      <c r="P288" s="249" t="str">
        <f t="shared" si="28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364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2"/>
      <c r="BD288" s="258"/>
      <c r="BE288" s="258"/>
      <c r="BF288" s="258"/>
      <c r="BG288" s="258"/>
      <c r="BH288" s="258"/>
    </row>
    <row r="289" spans="1:60">
      <c r="A289" s="298">
        <v>288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4"/>
        <v/>
      </c>
      <c r="E289" s="311"/>
      <c r="F289" s="311"/>
      <c r="G289" s="302"/>
      <c r="H289" s="302"/>
      <c r="I289" s="262"/>
      <c r="J289" s="302"/>
      <c r="K289" s="303" t="e">
        <f t="shared" si="25"/>
        <v>#N/A</v>
      </c>
      <c r="L289" s="302"/>
      <c r="M289" s="302"/>
      <c r="N289" s="303" t="e">
        <f t="shared" si="26"/>
        <v>#N/A</v>
      </c>
      <c r="O289" s="303" t="e">
        <f t="shared" si="27"/>
        <v>#N/A</v>
      </c>
      <c r="P289" s="249" t="str">
        <f t="shared" si="28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364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2"/>
      <c r="BD289" s="258"/>
      <c r="BE289" s="258"/>
      <c r="BF289" s="258"/>
      <c r="BG289" s="258"/>
      <c r="BH289" s="258"/>
    </row>
    <row r="290" spans="1:60">
      <c r="A290" s="298">
        <v>289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4"/>
        <v/>
      </c>
      <c r="E290" s="311"/>
      <c r="F290" s="311"/>
      <c r="G290" s="302"/>
      <c r="H290" s="302"/>
      <c r="I290" s="262"/>
      <c r="J290" s="302"/>
      <c r="K290" s="303" t="e">
        <f t="shared" si="25"/>
        <v>#N/A</v>
      </c>
      <c r="L290" s="302"/>
      <c r="M290" s="302"/>
      <c r="N290" s="303" t="e">
        <f t="shared" si="26"/>
        <v>#N/A</v>
      </c>
      <c r="O290" s="303" t="e">
        <f t="shared" si="27"/>
        <v>#N/A</v>
      </c>
      <c r="P290" s="249" t="str">
        <f t="shared" si="28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364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2"/>
      <c r="BD290" s="258"/>
      <c r="BE290" s="258"/>
      <c r="BF290" s="258"/>
      <c r="BG290" s="258"/>
      <c r="BH290" s="258"/>
    </row>
    <row r="291" spans="1:60">
      <c r="A291" s="298">
        <v>290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4"/>
        <v/>
      </c>
      <c r="E291" s="311"/>
      <c r="F291" s="311"/>
      <c r="G291" s="302"/>
      <c r="H291" s="302"/>
      <c r="I291" s="262"/>
      <c r="J291" s="302"/>
      <c r="K291" s="303" t="e">
        <f t="shared" si="25"/>
        <v>#N/A</v>
      </c>
      <c r="L291" s="302"/>
      <c r="M291" s="302"/>
      <c r="N291" s="303" t="e">
        <f t="shared" si="26"/>
        <v>#N/A</v>
      </c>
      <c r="O291" s="303" t="e">
        <f t="shared" si="27"/>
        <v>#N/A</v>
      </c>
      <c r="P291" s="249" t="str">
        <f t="shared" si="28"/>
        <v/>
      </c>
      <c r="Q291" s="302"/>
      <c r="R291" s="258"/>
      <c r="S291" s="301"/>
      <c r="T291" s="305" t="str">
        <f>IF(S291="","-",VLOOKUP(S291,'Fail list'!$A$5:$B$220,2,FALSE))</f>
        <v>-</v>
      </c>
      <c r="U291" s="258"/>
      <c r="V291" s="258"/>
      <c r="W291" s="258"/>
      <c r="X291" s="364"/>
      <c r="Y291" s="258"/>
      <c r="Z291" s="258"/>
      <c r="AA291" s="258"/>
      <c r="AB291" s="258"/>
      <c r="AC291" s="258"/>
      <c r="AD291" s="249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2"/>
      <c r="BD291" s="258"/>
      <c r="BE291" s="258"/>
      <c r="BF291" s="258"/>
      <c r="BG291" s="258"/>
      <c r="BH291" s="258"/>
    </row>
    <row r="292" spans="1:60">
      <c r="A292" s="298">
        <v>291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4"/>
        <v/>
      </c>
      <c r="E292" s="311"/>
      <c r="F292" s="311"/>
      <c r="G292" s="302"/>
      <c r="H292" s="302"/>
      <c r="I292" s="262"/>
      <c r="J292" s="302"/>
      <c r="K292" s="303" t="e">
        <f t="shared" si="25"/>
        <v>#N/A</v>
      </c>
      <c r="L292" s="302"/>
      <c r="M292" s="302"/>
      <c r="N292" s="303" t="e">
        <f t="shared" si="26"/>
        <v>#N/A</v>
      </c>
      <c r="O292" s="303" t="e">
        <f t="shared" si="27"/>
        <v>#N/A</v>
      </c>
      <c r="P292" s="249" t="str">
        <f t="shared" si="28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364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2"/>
      <c r="BD292" s="258"/>
      <c r="BE292" s="258"/>
      <c r="BF292" s="258"/>
      <c r="BG292" s="258"/>
      <c r="BH292" s="258"/>
    </row>
    <row r="293" spans="1:60">
      <c r="A293" s="298">
        <v>292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4"/>
        <v/>
      </c>
      <c r="E293" s="311"/>
      <c r="F293" s="311"/>
      <c r="G293" s="302"/>
      <c r="H293" s="302"/>
      <c r="I293" s="262"/>
      <c r="J293" s="302"/>
      <c r="K293" s="303" t="e">
        <f t="shared" si="25"/>
        <v>#N/A</v>
      </c>
      <c r="L293" s="302"/>
      <c r="M293" s="302"/>
      <c r="N293" s="303" t="e">
        <f t="shared" si="26"/>
        <v>#N/A</v>
      </c>
      <c r="O293" s="303" t="e">
        <f t="shared" si="27"/>
        <v>#N/A</v>
      </c>
      <c r="P293" s="249" t="str">
        <f t="shared" si="28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364"/>
      <c r="Y293" s="258"/>
      <c r="Z293" s="258"/>
      <c r="AA293" s="258"/>
      <c r="AB293" s="258"/>
      <c r="AC293" s="258"/>
      <c r="AD293" s="258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2"/>
      <c r="BD293" s="258"/>
      <c r="BE293" s="258"/>
      <c r="BF293" s="258"/>
      <c r="BG293" s="258"/>
      <c r="BH293" s="258"/>
    </row>
    <row r="294" spans="1:60">
      <c r="A294" s="298">
        <v>293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4"/>
        <v/>
      </c>
      <c r="E294" s="311"/>
      <c r="F294" s="311"/>
      <c r="G294" s="302"/>
      <c r="H294" s="302"/>
      <c r="I294" s="262"/>
      <c r="J294" s="302"/>
      <c r="K294" s="303" t="e">
        <f t="shared" si="25"/>
        <v>#N/A</v>
      </c>
      <c r="L294" s="302"/>
      <c r="M294" s="302"/>
      <c r="N294" s="303" t="e">
        <f t="shared" si="26"/>
        <v>#N/A</v>
      </c>
      <c r="O294" s="303" t="e">
        <f t="shared" si="27"/>
        <v>#N/A</v>
      </c>
      <c r="P294" s="249" t="str">
        <f t="shared" si="28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364"/>
      <c r="Y294" s="258"/>
      <c r="Z294" s="258"/>
      <c r="AA294" s="258"/>
      <c r="AB294" s="258"/>
      <c r="AC294" s="258"/>
      <c r="AD294" s="258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2"/>
      <c r="BD294" s="258"/>
      <c r="BE294" s="258"/>
      <c r="BF294" s="258"/>
      <c r="BG294" s="258"/>
      <c r="BH294" s="258"/>
    </row>
    <row r="295" spans="1:60">
      <c r="A295" s="298">
        <v>294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4"/>
        <v/>
      </c>
      <c r="E295" s="311"/>
      <c r="F295" s="311"/>
      <c r="G295" s="302"/>
      <c r="H295" s="302"/>
      <c r="I295" s="262"/>
      <c r="J295" s="302"/>
      <c r="K295" s="303" t="e">
        <f t="shared" si="25"/>
        <v>#N/A</v>
      </c>
      <c r="L295" s="302"/>
      <c r="M295" s="302"/>
      <c r="N295" s="303" t="e">
        <f t="shared" si="26"/>
        <v>#N/A</v>
      </c>
      <c r="O295" s="303" t="e">
        <f t="shared" si="27"/>
        <v>#N/A</v>
      </c>
      <c r="P295" s="249" t="str">
        <f t="shared" si="28"/>
        <v/>
      </c>
      <c r="Q295" s="302"/>
      <c r="R295" s="258"/>
      <c r="S295" s="258"/>
      <c r="T295" s="305" t="str">
        <f>IF(S295="","-",VLOOKUP(S295,'Fail list'!$A$5:$B$220,2,FALSE))</f>
        <v>-</v>
      </c>
      <c r="U295" s="258"/>
      <c r="V295" s="258"/>
      <c r="W295" s="258"/>
      <c r="X295" s="364"/>
      <c r="Y295" s="258"/>
      <c r="Z295" s="258"/>
      <c r="AA295" s="258"/>
      <c r="AB295" s="258"/>
      <c r="AC295" s="258"/>
      <c r="AD295" s="249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2"/>
      <c r="BD295" s="258"/>
      <c r="BE295" s="258"/>
      <c r="BF295" s="258"/>
      <c r="BG295" s="258"/>
      <c r="BH295" s="258"/>
    </row>
    <row r="296" spans="1:60">
      <c r="A296" s="298">
        <v>295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4"/>
        <v/>
      </c>
      <c r="E296" s="311"/>
      <c r="F296" s="311"/>
      <c r="G296" s="302"/>
      <c r="H296" s="302"/>
      <c r="I296" s="262"/>
      <c r="J296" s="302"/>
      <c r="K296" s="303" t="e">
        <f t="shared" si="25"/>
        <v>#N/A</v>
      </c>
      <c r="L296" s="302"/>
      <c r="M296" s="302"/>
      <c r="N296" s="303" t="e">
        <f t="shared" si="26"/>
        <v>#N/A</v>
      </c>
      <c r="O296" s="303" t="e">
        <f t="shared" si="27"/>
        <v>#N/A</v>
      </c>
      <c r="P296" s="249" t="str">
        <f t="shared" si="28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364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2"/>
      <c r="BD296" s="258"/>
      <c r="BE296" s="258"/>
      <c r="BF296" s="258"/>
      <c r="BG296" s="258"/>
      <c r="BH296" s="258"/>
    </row>
    <row r="297" spans="1:60">
      <c r="A297" s="298">
        <v>296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4"/>
        <v/>
      </c>
      <c r="E297" s="311"/>
      <c r="F297" s="311"/>
      <c r="G297" s="302"/>
      <c r="H297" s="302"/>
      <c r="I297" s="262"/>
      <c r="J297" s="302"/>
      <c r="K297" s="303" t="e">
        <f t="shared" si="25"/>
        <v>#N/A</v>
      </c>
      <c r="L297" s="302"/>
      <c r="M297" s="302"/>
      <c r="N297" s="303" t="e">
        <f t="shared" si="26"/>
        <v>#N/A</v>
      </c>
      <c r="O297" s="303" t="e">
        <f t="shared" si="27"/>
        <v>#N/A</v>
      </c>
      <c r="P297" s="249" t="str">
        <f t="shared" si="28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364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2"/>
      <c r="BD297" s="258"/>
      <c r="BE297" s="258"/>
      <c r="BF297" s="258"/>
      <c r="BG297" s="258"/>
      <c r="BH297" s="258"/>
    </row>
    <row r="298" spans="1:60">
      <c r="A298" s="298">
        <v>297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4"/>
        <v/>
      </c>
      <c r="E298" s="311"/>
      <c r="F298" s="311"/>
      <c r="G298" s="302"/>
      <c r="H298" s="302"/>
      <c r="I298" s="262"/>
      <c r="J298" s="302"/>
      <c r="K298" s="303" t="e">
        <f t="shared" si="25"/>
        <v>#N/A</v>
      </c>
      <c r="L298" s="302"/>
      <c r="M298" s="302"/>
      <c r="N298" s="303" t="e">
        <f t="shared" si="26"/>
        <v>#N/A</v>
      </c>
      <c r="O298" s="303" t="e">
        <f t="shared" si="27"/>
        <v>#N/A</v>
      </c>
      <c r="P298" s="249" t="str">
        <f t="shared" si="28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364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2"/>
      <c r="BD298" s="258"/>
      <c r="BE298" s="258"/>
      <c r="BF298" s="258"/>
      <c r="BG298" s="258"/>
      <c r="BH298" s="258"/>
    </row>
    <row r="299" spans="1:60">
      <c r="A299" s="298">
        <v>298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4"/>
        <v/>
      </c>
      <c r="E299" s="311"/>
      <c r="F299" s="311"/>
      <c r="G299" s="302"/>
      <c r="H299" s="302"/>
      <c r="I299" s="262"/>
      <c r="J299" s="302"/>
      <c r="K299" s="303" t="e">
        <f t="shared" si="25"/>
        <v>#N/A</v>
      </c>
      <c r="L299" s="302"/>
      <c r="M299" s="302"/>
      <c r="N299" s="303" t="e">
        <f t="shared" si="26"/>
        <v>#N/A</v>
      </c>
      <c r="O299" s="303" t="e">
        <f t="shared" si="27"/>
        <v>#N/A</v>
      </c>
      <c r="P299" s="249" t="str">
        <f t="shared" si="28"/>
        <v/>
      </c>
      <c r="Q299" s="302"/>
      <c r="R299" s="258"/>
      <c r="S299" s="301"/>
      <c r="T299" s="305" t="str">
        <f>IF(S299="","-",VLOOKUP(S299,'Fail list'!$A$5:$B$220,2,FALSE))</f>
        <v>-</v>
      </c>
      <c r="U299" s="258"/>
      <c r="V299" s="258"/>
      <c r="W299" s="258"/>
      <c r="X299" s="364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2"/>
      <c r="BD299" s="258"/>
      <c r="BE299" s="258"/>
      <c r="BF299" s="258"/>
      <c r="BG299" s="258"/>
      <c r="BH299" s="258"/>
    </row>
    <row r="300" spans="1:60">
      <c r="A300" s="298">
        <v>299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4"/>
        <v/>
      </c>
      <c r="E300" s="311"/>
      <c r="F300" s="311"/>
      <c r="G300" s="302"/>
      <c r="H300" s="302"/>
      <c r="I300" s="262"/>
      <c r="J300" s="302"/>
      <c r="K300" s="303" t="e">
        <f t="shared" si="25"/>
        <v>#N/A</v>
      </c>
      <c r="L300" s="302"/>
      <c r="M300" s="302"/>
      <c r="N300" s="303" t="e">
        <f t="shared" si="26"/>
        <v>#N/A</v>
      </c>
      <c r="O300" s="303" t="e">
        <f t="shared" si="27"/>
        <v>#N/A</v>
      </c>
      <c r="P300" s="249" t="str">
        <f t="shared" si="28"/>
        <v/>
      </c>
      <c r="Q300" s="302"/>
      <c r="R300" s="258"/>
      <c r="S300" s="258"/>
      <c r="T300" s="305" t="str">
        <f>IF(S300="","-",VLOOKUP(S300,'Fail list'!$A$5:$B$220,2,FALSE))</f>
        <v>-</v>
      </c>
      <c r="U300" s="258"/>
      <c r="V300" s="258"/>
      <c r="W300" s="258"/>
      <c r="X300" s="364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2"/>
      <c r="BD300" s="258"/>
      <c r="BE300" s="258"/>
      <c r="BF300" s="258"/>
      <c r="BG300" s="258"/>
      <c r="BH300" s="258"/>
    </row>
    <row r="301" spans="1:60">
      <c r="A301" s="298">
        <v>300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4"/>
        <v/>
      </c>
      <c r="E301" s="311"/>
      <c r="F301" s="311"/>
      <c r="G301" s="302"/>
      <c r="H301" s="302"/>
      <c r="I301" s="262"/>
      <c r="J301" s="302"/>
      <c r="K301" s="303" t="e">
        <f t="shared" si="25"/>
        <v>#N/A</v>
      </c>
      <c r="L301" s="302"/>
      <c r="M301" s="302"/>
      <c r="N301" s="303" t="e">
        <f t="shared" si="26"/>
        <v>#N/A</v>
      </c>
      <c r="O301" s="303" t="e">
        <f t="shared" si="27"/>
        <v>#N/A</v>
      </c>
      <c r="P301" s="249" t="str">
        <f t="shared" si="28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364"/>
      <c r="Y301" s="258"/>
      <c r="Z301" s="258"/>
      <c r="AA301" s="258"/>
      <c r="AB301" s="258"/>
      <c r="AC301" s="258"/>
      <c r="AD301" s="249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2"/>
      <c r="BD301" s="258"/>
      <c r="BE301" s="258"/>
      <c r="BF301" s="258"/>
      <c r="BG301" s="258"/>
      <c r="BH301" s="258"/>
    </row>
    <row r="302" spans="1:60">
      <c r="A302" s="298">
        <v>301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4"/>
        <v/>
      </c>
      <c r="E302" s="311"/>
      <c r="F302" s="311"/>
      <c r="G302" s="302"/>
      <c r="H302" s="302"/>
      <c r="I302" s="262"/>
      <c r="J302" s="302"/>
      <c r="K302" s="303" t="e">
        <f t="shared" si="25"/>
        <v>#N/A</v>
      </c>
      <c r="L302" s="302"/>
      <c r="M302" s="302"/>
      <c r="N302" s="303" t="e">
        <f t="shared" si="26"/>
        <v>#N/A</v>
      </c>
      <c r="O302" s="303" t="e">
        <f t="shared" si="27"/>
        <v>#N/A</v>
      </c>
      <c r="P302" s="249" t="str">
        <f t="shared" si="28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364"/>
      <c r="Y302" s="258"/>
      <c r="Z302" s="258"/>
      <c r="AA302" s="258"/>
      <c r="AB302" s="258"/>
      <c r="AC302" s="258"/>
      <c r="AD302" s="249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2"/>
      <c r="BD302" s="258"/>
      <c r="BE302" s="258"/>
      <c r="BF302" s="258"/>
      <c r="BG302" s="258"/>
      <c r="BH302" s="258"/>
    </row>
    <row r="303" spans="1:60">
      <c r="A303" s="298">
        <v>302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4"/>
        <v/>
      </c>
      <c r="E303" s="311"/>
      <c r="F303" s="311"/>
      <c r="G303" s="302"/>
      <c r="H303" s="302"/>
      <c r="I303" s="262"/>
      <c r="J303" s="302"/>
      <c r="K303" s="303" t="e">
        <f t="shared" si="25"/>
        <v>#N/A</v>
      </c>
      <c r="L303" s="302"/>
      <c r="M303" s="302"/>
      <c r="N303" s="303" t="e">
        <f t="shared" si="26"/>
        <v>#N/A</v>
      </c>
      <c r="O303" s="303" t="e">
        <f t="shared" si="27"/>
        <v>#N/A</v>
      </c>
      <c r="P303" s="249" t="str">
        <f t="shared" si="28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364"/>
      <c r="Y303" s="258"/>
      <c r="Z303" s="258"/>
      <c r="AA303" s="258"/>
      <c r="AB303" s="258"/>
      <c r="AC303" s="258"/>
      <c r="AD303" s="258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2"/>
      <c r="BD303" s="258"/>
      <c r="BE303" s="258"/>
      <c r="BF303" s="258"/>
      <c r="BG303" s="258"/>
      <c r="BH303" s="258"/>
    </row>
    <row r="304" spans="1:60">
      <c r="A304" s="298">
        <v>303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4"/>
        <v/>
      </c>
      <c r="E304" s="311"/>
      <c r="F304" s="311"/>
      <c r="G304" s="302"/>
      <c r="H304" s="302"/>
      <c r="I304" s="262"/>
      <c r="J304" s="302"/>
      <c r="K304" s="303" t="e">
        <f t="shared" si="25"/>
        <v>#N/A</v>
      </c>
      <c r="L304" s="302"/>
      <c r="M304" s="302"/>
      <c r="N304" s="303" t="e">
        <f t="shared" si="26"/>
        <v>#N/A</v>
      </c>
      <c r="O304" s="303" t="e">
        <f t="shared" si="27"/>
        <v>#N/A</v>
      </c>
      <c r="P304" s="249" t="str">
        <f t="shared" si="28"/>
        <v/>
      </c>
      <c r="Q304" s="302"/>
      <c r="R304" s="258"/>
      <c r="S304" s="301"/>
      <c r="T304" s="305" t="str">
        <f>IF(S304="","-",VLOOKUP(S304,'Fail list'!$A$5:$B$220,2,FALSE))</f>
        <v>-</v>
      </c>
      <c r="U304" s="258"/>
      <c r="V304" s="258"/>
      <c r="W304" s="258"/>
      <c r="X304" s="364"/>
      <c r="Y304" s="258"/>
      <c r="Z304" s="258"/>
      <c r="AA304" s="258"/>
      <c r="AB304" s="258"/>
      <c r="AC304" s="258"/>
      <c r="AD304" s="258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2"/>
      <c r="BD304" s="258"/>
      <c r="BE304" s="258"/>
      <c r="BF304" s="258"/>
      <c r="BG304" s="258"/>
      <c r="BH304" s="258"/>
    </row>
    <row r="305" spans="1:60">
      <c r="A305" s="298">
        <v>304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4"/>
        <v/>
      </c>
      <c r="E305" s="311"/>
      <c r="F305" s="311"/>
      <c r="G305" s="302"/>
      <c r="H305" s="302"/>
      <c r="I305" s="262"/>
      <c r="J305" s="302"/>
      <c r="K305" s="303" t="e">
        <f t="shared" si="25"/>
        <v>#N/A</v>
      </c>
      <c r="L305" s="302"/>
      <c r="M305" s="302"/>
      <c r="N305" s="303" t="e">
        <f t="shared" si="26"/>
        <v>#N/A</v>
      </c>
      <c r="O305" s="303" t="e">
        <f t="shared" si="27"/>
        <v>#N/A</v>
      </c>
      <c r="P305" s="249" t="str">
        <f t="shared" si="28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364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2"/>
      <c r="BD305" s="258"/>
      <c r="BE305" s="258"/>
      <c r="BF305" s="258"/>
      <c r="BG305" s="258"/>
      <c r="BH305" s="258"/>
    </row>
    <row r="306" spans="1:60">
      <c r="A306" s="298">
        <v>305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4"/>
        <v/>
      </c>
      <c r="E306" s="311"/>
      <c r="F306" s="311"/>
      <c r="G306" s="302"/>
      <c r="H306" s="302"/>
      <c r="I306" s="262"/>
      <c r="J306" s="302"/>
      <c r="K306" s="303" t="e">
        <f t="shared" si="25"/>
        <v>#N/A</v>
      </c>
      <c r="L306" s="302"/>
      <c r="M306" s="302"/>
      <c r="N306" s="303" t="e">
        <f t="shared" si="26"/>
        <v>#N/A</v>
      </c>
      <c r="O306" s="303" t="e">
        <f t="shared" si="27"/>
        <v>#N/A</v>
      </c>
      <c r="P306" s="249" t="str">
        <f t="shared" si="28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364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2"/>
      <c r="BD306" s="258"/>
      <c r="BE306" s="258"/>
      <c r="BF306" s="258"/>
      <c r="BG306" s="258"/>
      <c r="BH306" s="258"/>
    </row>
    <row r="307" spans="1:60">
      <c r="A307" s="298">
        <v>306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4"/>
        <v/>
      </c>
      <c r="E307" s="311"/>
      <c r="F307" s="311"/>
      <c r="G307" s="302"/>
      <c r="H307" s="302"/>
      <c r="I307" s="262"/>
      <c r="J307" s="249"/>
      <c r="K307" s="303" t="e">
        <f t="shared" si="25"/>
        <v>#N/A</v>
      </c>
      <c r="L307" s="249"/>
      <c r="M307" s="302"/>
      <c r="N307" s="303" t="e">
        <f t="shared" si="26"/>
        <v>#N/A</v>
      </c>
      <c r="O307" s="303" t="e">
        <f t="shared" si="27"/>
        <v>#N/A</v>
      </c>
      <c r="P307" s="249" t="str">
        <f t="shared" si="28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364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2"/>
      <c r="BD307" s="258"/>
      <c r="BE307" s="258"/>
      <c r="BF307" s="258"/>
      <c r="BG307" s="258"/>
      <c r="BH307" s="258"/>
    </row>
    <row r="308" spans="1:60">
      <c r="A308" s="298">
        <v>307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4"/>
        <v/>
      </c>
      <c r="E308" s="311"/>
      <c r="F308" s="311"/>
      <c r="G308" s="302"/>
      <c r="H308" s="302"/>
      <c r="I308" s="262"/>
      <c r="J308" s="249"/>
      <c r="K308" s="303" t="e">
        <f t="shared" si="25"/>
        <v>#N/A</v>
      </c>
      <c r="L308" s="249"/>
      <c r="M308" s="302"/>
      <c r="N308" s="303" t="e">
        <f t="shared" si="26"/>
        <v>#N/A</v>
      </c>
      <c r="O308" s="303" t="e">
        <f t="shared" si="27"/>
        <v>#N/A</v>
      </c>
      <c r="P308" s="249" t="str">
        <f t="shared" si="28"/>
        <v/>
      </c>
      <c r="Q308" s="302"/>
      <c r="R308" s="258"/>
      <c r="S308" s="258"/>
      <c r="T308" s="305" t="str">
        <f>IF(S308="","-",VLOOKUP(S308,'Fail list'!$A$5:$B$220,2,FALSE))</f>
        <v>-</v>
      </c>
      <c r="U308" s="258"/>
      <c r="V308" s="258"/>
      <c r="W308" s="258"/>
      <c r="X308" s="364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2"/>
      <c r="BD308" s="258"/>
      <c r="BE308" s="258"/>
      <c r="BF308" s="258"/>
      <c r="BG308" s="258"/>
      <c r="BH308" s="258"/>
    </row>
    <row r="309" spans="1:60">
      <c r="A309" s="298">
        <v>308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4"/>
        <v/>
      </c>
      <c r="E309" s="311"/>
      <c r="F309" s="311"/>
      <c r="G309" s="302"/>
      <c r="H309" s="302"/>
      <c r="I309" s="262"/>
      <c r="J309" s="249"/>
      <c r="K309" s="303" t="e">
        <f t="shared" si="25"/>
        <v>#N/A</v>
      </c>
      <c r="L309" s="249"/>
      <c r="M309" s="302"/>
      <c r="N309" s="303" t="e">
        <f t="shared" si="26"/>
        <v>#N/A</v>
      </c>
      <c r="O309" s="303" t="e">
        <f t="shared" si="27"/>
        <v>#N/A</v>
      </c>
      <c r="P309" s="249" t="str">
        <f t="shared" si="28"/>
        <v/>
      </c>
      <c r="Q309" s="302"/>
      <c r="R309" s="258"/>
      <c r="S309" s="258"/>
      <c r="T309" s="305" t="str">
        <f>IF(S309="","-",VLOOKUP(S309,'Fail list'!$A$5:$B$220,2,FALSE))</f>
        <v>-</v>
      </c>
      <c r="U309" s="258"/>
      <c r="V309" s="258"/>
      <c r="W309" s="258"/>
      <c r="X309" s="364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2"/>
      <c r="BD309" s="258"/>
      <c r="BE309" s="258"/>
      <c r="BF309" s="258"/>
      <c r="BG309" s="258"/>
      <c r="BH309" s="258"/>
    </row>
    <row r="310" spans="1:60">
      <c r="A310" s="298">
        <v>309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4"/>
        <v/>
      </c>
      <c r="E310" s="311"/>
      <c r="F310" s="311"/>
      <c r="G310" s="302"/>
      <c r="H310" s="302"/>
      <c r="I310" s="262"/>
      <c r="J310" s="249"/>
      <c r="K310" s="303" t="e">
        <f t="shared" si="25"/>
        <v>#N/A</v>
      </c>
      <c r="L310" s="249"/>
      <c r="M310" s="302"/>
      <c r="N310" s="303" t="e">
        <f t="shared" si="26"/>
        <v>#N/A</v>
      </c>
      <c r="O310" s="303" t="e">
        <f t="shared" si="27"/>
        <v>#N/A</v>
      </c>
      <c r="P310" s="249" t="str">
        <f t="shared" si="28"/>
        <v/>
      </c>
      <c r="Q310" s="302"/>
      <c r="R310" s="258"/>
      <c r="S310" s="301"/>
      <c r="T310" s="305" t="str">
        <f>IF(S310="","-",VLOOKUP(S310,'Fail list'!$A$5:$B$220,2,FALSE))</f>
        <v>-</v>
      </c>
      <c r="U310" s="258"/>
      <c r="V310" s="258"/>
      <c r="W310" s="258"/>
      <c r="X310" s="364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2"/>
      <c r="BD310" s="258"/>
      <c r="BE310" s="258"/>
      <c r="BF310" s="258"/>
      <c r="BG310" s="258"/>
      <c r="BH310" s="258"/>
    </row>
    <row r="311" spans="1:60">
      <c r="A311" s="298">
        <v>310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4"/>
        <v/>
      </c>
      <c r="E311" s="311"/>
      <c r="F311" s="311"/>
      <c r="G311" s="302"/>
      <c r="H311" s="302"/>
      <c r="I311" s="262"/>
      <c r="J311" s="302"/>
      <c r="K311" s="303" t="e">
        <f t="shared" si="25"/>
        <v>#N/A</v>
      </c>
      <c r="L311" s="302"/>
      <c r="M311" s="302"/>
      <c r="N311" s="303" t="e">
        <f t="shared" si="26"/>
        <v>#N/A</v>
      </c>
      <c r="O311" s="303" t="e">
        <f t="shared" si="27"/>
        <v>#N/A</v>
      </c>
      <c r="P311" s="249" t="str">
        <f t="shared" si="28"/>
        <v/>
      </c>
      <c r="Q311" s="302"/>
      <c r="R311" s="258"/>
      <c r="S311" s="301"/>
      <c r="T311" s="305" t="str">
        <f>IF(S311="","-",VLOOKUP(S311,'Fail list'!$A$5:$B$220,2,FALSE))</f>
        <v>-</v>
      </c>
      <c r="U311" s="258"/>
      <c r="V311" s="258"/>
      <c r="W311" s="258"/>
      <c r="X311" s="364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2"/>
      <c r="BD311" s="258"/>
      <c r="BE311" s="258"/>
      <c r="BF311" s="258"/>
      <c r="BG311" s="258"/>
      <c r="BH311" s="258"/>
    </row>
    <row r="312" spans="1:60">
      <c r="A312" s="298">
        <v>311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4"/>
        <v/>
      </c>
      <c r="E312" s="311"/>
      <c r="F312" s="311"/>
      <c r="G312" s="302"/>
      <c r="H312" s="302"/>
      <c r="I312" s="262"/>
      <c r="J312" s="302"/>
      <c r="K312" s="303" t="e">
        <f t="shared" si="25"/>
        <v>#N/A</v>
      </c>
      <c r="L312" s="302"/>
      <c r="M312" s="302"/>
      <c r="N312" s="303" t="e">
        <f t="shared" si="26"/>
        <v>#N/A</v>
      </c>
      <c r="O312" s="303" t="e">
        <f t="shared" si="27"/>
        <v>#N/A</v>
      </c>
      <c r="P312" s="249" t="str">
        <f t="shared" si="28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364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2"/>
      <c r="BD312" s="258"/>
      <c r="BE312" s="258"/>
      <c r="BF312" s="258"/>
      <c r="BG312" s="258"/>
      <c r="BH312" s="258"/>
    </row>
    <row r="313" spans="1:60">
      <c r="A313" s="298">
        <v>312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4"/>
        <v/>
      </c>
      <c r="E313" s="311"/>
      <c r="F313" s="311"/>
      <c r="G313" s="302"/>
      <c r="H313" s="302"/>
      <c r="I313" s="262"/>
      <c r="J313" s="302"/>
      <c r="K313" s="303" t="e">
        <f t="shared" si="25"/>
        <v>#N/A</v>
      </c>
      <c r="L313" s="302"/>
      <c r="M313" s="302"/>
      <c r="N313" s="303" t="e">
        <f t="shared" si="26"/>
        <v>#N/A</v>
      </c>
      <c r="O313" s="303" t="e">
        <f t="shared" si="27"/>
        <v>#N/A</v>
      </c>
      <c r="P313" s="249" t="str">
        <f t="shared" si="28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364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2"/>
      <c r="BD313" s="258"/>
      <c r="BE313" s="258"/>
      <c r="BF313" s="258"/>
      <c r="BG313" s="258"/>
      <c r="BH313" s="258"/>
    </row>
    <row r="314" spans="1:60">
      <c r="A314" s="298">
        <v>313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4"/>
        <v/>
      </c>
      <c r="E314" s="311"/>
      <c r="F314" s="311"/>
      <c r="G314" s="302"/>
      <c r="H314" s="302"/>
      <c r="I314" s="262"/>
      <c r="J314" s="302"/>
      <c r="K314" s="303" t="e">
        <f t="shared" si="25"/>
        <v>#N/A</v>
      </c>
      <c r="L314" s="302"/>
      <c r="M314" s="302"/>
      <c r="N314" s="303" t="e">
        <f t="shared" si="26"/>
        <v>#N/A</v>
      </c>
      <c r="O314" s="303" t="e">
        <f t="shared" si="27"/>
        <v>#N/A</v>
      </c>
      <c r="P314" s="249" t="str">
        <f t="shared" si="28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364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2"/>
      <c r="BD314" s="258"/>
      <c r="BE314" s="258"/>
      <c r="BF314" s="258"/>
      <c r="BG314" s="258"/>
      <c r="BH314" s="258"/>
    </row>
    <row r="315" spans="1:60">
      <c r="A315" s="298">
        <v>314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4"/>
        <v/>
      </c>
      <c r="E315" s="311"/>
      <c r="F315" s="311"/>
      <c r="G315" s="302"/>
      <c r="H315" s="302"/>
      <c r="I315" s="262"/>
      <c r="J315" s="302"/>
      <c r="K315" s="303" t="e">
        <f t="shared" si="25"/>
        <v>#N/A</v>
      </c>
      <c r="L315" s="302"/>
      <c r="M315" s="302"/>
      <c r="N315" s="303" t="e">
        <f t="shared" si="26"/>
        <v>#N/A</v>
      </c>
      <c r="O315" s="303" t="e">
        <f t="shared" si="27"/>
        <v>#N/A</v>
      </c>
      <c r="P315" s="249" t="str">
        <f t="shared" si="28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364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2"/>
      <c r="BD315" s="258"/>
      <c r="BE315" s="258"/>
      <c r="BF315" s="258"/>
      <c r="BG315" s="258"/>
      <c r="BH315" s="258"/>
    </row>
    <row r="316" spans="1:60">
      <c r="A316" s="298">
        <v>315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4"/>
        <v/>
      </c>
      <c r="E316" s="311"/>
      <c r="F316" s="311"/>
      <c r="G316" s="302"/>
      <c r="H316" s="302"/>
      <c r="I316" s="262"/>
      <c r="J316" s="302"/>
      <c r="K316" s="303" t="e">
        <f t="shared" si="25"/>
        <v>#N/A</v>
      </c>
      <c r="L316" s="302"/>
      <c r="M316" s="302"/>
      <c r="N316" s="303" t="e">
        <f t="shared" si="26"/>
        <v>#N/A</v>
      </c>
      <c r="O316" s="303" t="e">
        <f t="shared" si="27"/>
        <v>#N/A</v>
      </c>
      <c r="P316" s="249" t="str">
        <f t="shared" si="28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364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2"/>
      <c r="BD316" s="258"/>
      <c r="BE316" s="258"/>
      <c r="BF316" s="258"/>
      <c r="BG316" s="258"/>
      <c r="BH316" s="258"/>
    </row>
    <row r="317" spans="1:60">
      <c r="A317" s="298">
        <v>316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4"/>
        <v/>
      </c>
      <c r="E317" s="311"/>
      <c r="F317" s="311"/>
      <c r="G317" s="302"/>
      <c r="H317" s="302"/>
      <c r="I317" s="262"/>
      <c r="J317" s="302"/>
      <c r="K317" s="303" t="e">
        <f t="shared" si="25"/>
        <v>#N/A</v>
      </c>
      <c r="L317" s="302"/>
      <c r="M317" s="302"/>
      <c r="N317" s="303" t="e">
        <f t="shared" si="26"/>
        <v>#N/A</v>
      </c>
      <c r="O317" s="303" t="e">
        <f t="shared" si="27"/>
        <v>#N/A</v>
      </c>
      <c r="P317" s="249" t="str">
        <f t="shared" si="28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364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2"/>
      <c r="BD317" s="258"/>
      <c r="BE317" s="258"/>
      <c r="BF317" s="258"/>
      <c r="BG317" s="258"/>
      <c r="BH317" s="258"/>
    </row>
    <row r="318" spans="1:60">
      <c r="A318" s="298">
        <v>317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4"/>
        <v/>
      </c>
      <c r="E318" s="311"/>
      <c r="F318" s="311"/>
      <c r="G318" s="302"/>
      <c r="H318" s="302"/>
      <c r="I318" s="262"/>
      <c r="J318" s="302"/>
      <c r="K318" s="303" t="e">
        <f t="shared" si="25"/>
        <v>#N/A</v>
      </c>
      <c r="L318" s="302"/>
      <c r="M318" s="302"/>
      <c r="N318" s="303" t="e">
        <f t="shared" si="26"/>
        <v>#N/A</v>
      </c>
      <c r="O318" s="303" t="e">
        <f t="shared" si="27"/>
        <v>#N/A</v>
      </c>
      <c r="P318" s="249" t="str">
        <f t="shared" si="28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364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2"/>
      <c r="BD318" s="258"/>
      <c r="BE318" s="258"/>
      <c r="BF318" s="258"/>
      <c r="BG318" s="258"/>
      <c r="BH318" s="258"/>
    </row>
    <row r="319" spans="1:60">
      <c r="A319" s="298">
        <v>318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4"/>
        <v/>
      </c>
      <c r="E319" s="311"/>
      <c r="F319" s="311"/>
      <c r="G319" s="302"/>
      <c r="H319" s="302"/>
      <c r="I319" s="262"/>
      <c r="J319" s="302"/>
      <c r="K319" s="303" t="e">
        <f t="shared" si="25"/>
        <v>#N/A</v>
      </c>
      <c r="L319" s="302"/>
      <c r="M319" s="302"/>
      <c r="N319" s="303" t="e">
        <f t="shared" si="26"/>
        <v>#N/A</v>
      </c>
      <c r="O319" s="303" t="e">
        <f t="shared" si="27"/>
        <v>#N/A</v>
      </c>
      <c r="P319" s="249" t="str">
        <f t="shared" si="28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364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2"/>
      <c r="BD319" s="258"/>
      <c r="BE319" s="258"/>
      <c r="BF319" s="258"/>
      <c r="BG319" s="258"/>
      <c r="BH319" s="258"/>
    </row>
    <row r="320" spans="1:60">
      <c r="A320" s="298">
        <v>319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4"/>
        <v/>
      </c>
      <c r="E320" s="311"/>
      <c r="F320" s="311"/>
      <c r="G320" s="302"/>
      <c r="H320" s="302"/>
      <c r="I320" s="262"/>
      <c r="J320" s="302"/>
      <c r="K320" s="303" t="e">
        <f t="shared" si="25"/>
        <v>#N/A</v>
      </c>
      <c r="L320" s="302"/>
      <c r="M320" s="302"/>
      <c r="N320" s="303" t="e">
        <f t="shared" si="26"/>
        <v>#N/A</v>
      </c>
      <c r="O320" s="303" t="e">
        <f t="shared" si="27"/>
        <v>#N/A</v>
      </c>
      <c r="P320" s="249" t="str">
        <f t="shared" si="28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364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2"/>
      <c r="BD320" s="258"/>
      <c r="BE320" s="258"/>
      <c r="BF320" s="258"/>
      <c r="BG320" s="258"/>
      <c r="BH320" s="258"/>
    </row>
    <row r="321" spans="1:60">
      <c r="A321" s="298">
        <v>320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si="24"/>
        <v/>
      </c>
      <c r="E321" s="311"/>
      <c r="F321" s="311"/>
      <c r="G321" s="302"/>
      <c r="H321" s="302"/>
      <c r="I321" s="262"/>
      <c r="J321" s="302"/>
      <c r="K321" s="303" t="e">
        <f t="shared" si="25"/>
        <v>#N/A</v>
      </c>
      <c r="L321" s="302"/>
      <c r="M321" s="302"/>
      <c r="N321" s="303" t="e">
        <f t="shared" si="26"/>
        <v>#N/A</v>
      </c>
      <c r="O321" s="303" t="e">
        <f t="shared" si="27"/>
        <v>#N/A</v>
      </c>
      <c r="P321" s="249" t="str">
        <f t="shared" si="28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364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2"/>
      <c r="BD321" s="258"/>
      <c r="BE321" s="258"/>
      <c r="BF321" s="258"/>
      <c r="BG321" s="258"/>
      <c r="BH321" s="258"/>
    </row>
    <row r="322" spans="1:60">
      <c r="A322" s="298">
        <v>321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4"/>
        <v/>
      </c>
      <c r="E322" s="311"/>
      <c r="F322" s="311"/>
      <c r="G322" s="302"/>
      <c r="H322" s="302"/>
      <c r="I322" s="262"/>
      <c r="J322" s="302"/>
      <c r="K322" s="303" t="e">
        <f t="shared" si="25"/>
        <v>#N/A</v>
      </c>
      <c r="L322" s="302"/>
      <c r="M322" s="302"/>
      <c r="N322" s="303" t="e">
        <f t="shared" si="26"/>
        <v>#N/A</v>
      </c>
      <c r="O322" s="303" t="e">
        <f t="shared" si="27"/>
        <v>#N/A</v>
      </c>
      <c r="P322" s="249" t="str">
        <f t="shared" si="28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364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2"/>
      <c r="BD322" s="258"/>
      <c r="BE322" s="258"/>
      <c r="BF322" s="258"/>
      <c r="BG322" s="258"/>
      <c r="BH322" s="258"/>
    </row>
    <row r="323" spans="1:60">
      <c r="A323" s="298">
        <v>322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ref="D323:D386" si="29">IF(LEFT(I323,1)="L","Inprocess",IF(LEFT(I323,3)="IQC","Inprocess",IF(LEFT(I323,2)="QA","QA",IF(LEFT(I323,3)="TV","TV",""))))</f>
        <v/>
      </c>
      <c r="E323" s="311"/>
      <c r="F323" s="311"/>
      <c r="G323" s="302"/>
      <c r="H323" s="302"/>
      <c r="I323" s="262"/>
      <c r="J323" s="302"/>
      <c r="K323" s="303" t="e">
        <f t="shared" si="25"/>
        <v>#N/A</v>
      </c>
      <c r="L323" s="302"/>
      <c r="M323" s="302"/>
      <c r="N323" s="303" t="e">
        <f t="shared" si="26"/>
        <v>#N/A</v>
      </c>
      <c r="O323" s="303" t="e">
        <f t="shared" si="27"/>
        <v>#N/A</v>
      </c>
      <c r="P323" s="249" t="str">
        <f t="shared" si="28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364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2"/>
      <c r="BD323" s="258"/>
      <c r="BE323" s="258"/>
      <c r="BF323" s="258"/>
      <c r="BG323" s="258"/>
      <c r="BH323" s="258"/>
    </row>
    <row r="324" spans="1:60">
      <c r="A324" s="298">
        <v>323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9"/>
        <v/>
      </c>
      <c r="E324" s="311"/>
      <c r="F324" s="311"/>
      <c r="G324" s="302"/>
      <c r="H324" s="302"/>
      <c r="I324" s="262"/>
      <c r="J324" s="302"/>
      <c r="K324" s="303" t="e">
        <f t="shared" ref="K324:K387" si="30">VLOOKUP(J324,AY:BA,2,0)</f>
        <v>#N/A</v>
      </c>
      <c r="L324" s="302"/>
      <c r="M324" s="302"/>
      <c r="N324" s="303" t="e">
        <f t="shared" ref="N324:N387" si="31">VLOOKUP(K324,AZ:BB,2,0)</f>
        <v>#N/A</v>
      </c>
      <c r="O324" s="303" t="e">
        <f t="shared" ref="O324:O387" si="32">VLOOKUP(K324,AZ:BB,3,0)</f>
        <v>#N/A</v>
      </c>
      <c r="P324" s="249" t="str">
        <f t="shared" si="28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364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2"/>
      <c r="BD324" s="258"/>
      <c r="BE324" s="258"/>
      <c r="BF324" s="258"/>
      <c r="BG324" s="258"/>
      <c r="BH324" s="258"/>
    </row>
    <row r="325" spans="1:60">
      <c r="A325" s="298">
        <v>324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9"/>
        <v/>
      </c>
      <c r="E325" s="311"/>
      <c r="F325" s="311"/>
      <c r="G325" s="302"/>
      <c r="H325" s="302"/>
      <c r="I325" s="262"/>
      <c r="J325" s="249"/>
      <c r="K325" s="303" t="e">
        <f t="shared" si="30"/>
        <v>#N/A</v>
      </c>
      <c r="L325" s="249"/>
      <c r="M325" s="302"/>
      <c r="N325" s="303" t="e">
        <f t="shared" si="31"/>
        <v>#N/A</v>
      </c>
      <c r="O325" s="303" t="e">
        <f t="shared" si="32"/>
        <v>#N/A</v>
      </c>
      <c r="P325" s="249" t="str">
        <f t="shared" si="28"/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364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2"/>
      <c r="BD325" s="258"/>
      <c r="BE325" s="258"/>
      <c r="BF325" s="258"/>
      <c r="BG325" s="258"/>
      <c r="BH325" s="258"/>
    </row>
    <row r="326" spans="1:60">
      <c r="A326" s="298">
        <v>325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9"/>
        <v/>
      </c>
      <c r="E326" s="311"/>
      <c r="F326" s="311"/>
      <c r="G326" s="302"/>
      <c r="H326" s="302"/>
      <c r="I326" s="262"/>
      <c r="J326" s="249"/>
      <c r="K326" s="303" t="e">
        <f t="shared" si="30"/>
        <v>#N/A</v>
      </c>
      <c r="L326" s="249"/>
      <c r="M326" s="302"/>
      <c r="N326" s="303" t="e">
        <f t="shared" si="31"/>
        <v>#N/A</v>
      </c>
      <c r="O326" s="303" t="e">
        <f t="shared" si="32"/>
        <v>#N/A</v>
      </c>
      <c r="P326" s="249" t="str">
        <f t="shared" si="28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364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2"/>
      <c r="BD326" s="258"/>
      <c r="BE326" s="258"/>
      <c r="BF326" s="258"/>
      <c r="BG326" s="258"/>
      <c r="BH326" s="258"/>
    </row>
    <row r="327" spans="1:60">
      <c r="A327" s="298">
        <v>326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9"/>
        <v/>
      </c>
      <c r="E327" s="311"/>
      <c r="F327" s="311"/>
      <c r="G327" s="302"/>
      <c r="H327" s="302"/>
      <c r="I327" s="262"/>
      <c r="J327" s="249"/>
      <c r="K327" s="303" t="e">
        <f t="shared" si="30"/>
        <v>#N/A</v>
      </c>
      <c r="L327" s="249"/>
      <c r="M327" s="302"/>
      <c r="N327" s="303" t="e">
        <f t="shared" si="31"/>
        <v>#N/A</v>
      </c>
      <c r="O327" s="303" t="e">
        <f t="shared" si="32"/>
        <v>#N/A</v>
      </c>
      <c r="P327" s="249" t="str">
        <f t="shared" ref="P327:P390" si="33">MID(M327,8,2)</f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364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2"/>
      <c r="BD327" s="258"/>
      <c r="BE327" s="258"/>
      <c r="BF327" s="258"/>
      <c r="BG327" s="258"/>
      <c r="BH327" s="258"/>
    </row>
    <row r="328" spans="1:60">
      <c r="A328" s="298">
        <v>327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9"/>
        <v/>
      </c>
      <c r="E328" s="311"/>
      <c r="F328" s="311"/>
      <c r="G328" s="302"/>
      <c r="H328" s="302"/>
      <c r="I328" s="262"/>
      <c r="J328" s="249"/>
      <c r="K328" s="303" t="e">
        <f t="shared" si="30"/>
        <v>#N/A</v>
      </c>
      <c r="L328" s="249"/>
      <c r="M328" s="302"/>
      <c r="N328" s="303" t="e">
        <f t="shared" si="31"/>
        <v>#N/A</v>
      </c>
      <c r="O328" s="303" t="e">
        <f t="shared" si="32"/>
        <v>#N/A</v>
      </c>
      <c r="P328" s="249" t="str">
        <f t="shared" si="33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364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2"/>
      <c r="BD328" s="258"/>
      <c r="BE328" s="258"/>
      <c r="BF328" s="258"/>
      <c r="BG328" s="258"/>
      <c r="BH328" s="258"/>
    </row>
    <row r="329" spans="1:60">
      <c r="A329" s="298">
        <v>328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9"/>
        <v/>
      </c>
      <c r="E329" s="311"/>
      <c r="F329" s="311"/>
      <c r="G329" s="302"/>
      <c r="H329" s="302"/>
      <c r="I329" s="262"/>
      <c r="J329" s="302"/>
      <c r="K329" s="303" t="e">
        <f t="shared" si="30"/>
        <v>#N/A</v>
      </c>
      <c r="L329" s="302"/>
      <c r="M329" s="302"/>
      <c r="N329" s="303" t="e">
        <f t="shared" si="31"/>
        <v>#N/A</v>
      </c>
      <c r="O329" s="303" t="e">
        <f t="shared" si="32"/>
        <v>#N/A</v>
      </c>
      <c r="P329" s="249" t="str">
        <f t="shared" si="33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364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2"/>
      <c r="BD329" s="258"/>
      <c r="BE329" s="258"/>
      <c r="BF329" s="258"/>
      <c r="BG329" s="258"/>
      <c r="BH329" s="258"/>
    </row>
    <row r="330" spans="1:60">
      <c r="A330" s="298">
        <v>329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9"/>
        <v/>
      </c>
      <c r="E330" s="311"/>
      <c r="F330" s="311"/>
      <c r="G330" s="302"/>
      <c r="H330" s="302"/>
      <c r="I330" s="262"/>
      <c r="J330" s="302"/>
      <c r="K330" s="303" t="e">
        <f t="shared" si="30"/>
        <v>#N/A</v>
      </c>
      <c r="L330" s="302"/>
      <c r="M330" s="302"/>
      <c r="N330" s="303" t="e">
        <f t="shared" si="31"/>
        <v>#N/A</v>
      </c>
      <c r="O330" s="303" t="e">
        <f t="shared" si="32"/>
        <v>#N/A</v>
      </c>
      <c r="P330" s="249" t="str">
        <f t="shared" si="33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364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2"/>
      <c r="BD330" s="258"/>
      <c r="BE330" s="258"/>
      <c r="BF330" s="258"/>
      <c r="BG330" s="258"/>
      <c r="BH330" s="258"/>
    </row>
    <row r="331" spans="1:60">
      <c r="A331" s="298">
        <v>330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9"/>
        <v/>
      </c>
      <c r="E331" s="311"/>
      <c r="F331" s="311"/>
      <c r="G331" s="302"/>
      <c r="H331" s="302"/>
      <c r="I331" s="262"/>
      <c r="J331" s="302"/>
      <c r="K331" s="303" t="e">
        <f t="shared" si="30"/>
        <v>#N/A</v>
      </c>
      <c r="L331" s="302"/>
      <c r="M331" s="302"/>
      <c r="N331" s="303" t="e">
        <f t="shared" si="31"/>
        <v>#N/A</v>
      </c>
      <c r="O331" s="303" t="e">
        <f t="shared" si="32"/>
        <v>#N/A</v>
      </c>
      <c r="P331" s="249" t="str">
        <f t="shared" si="33"/>
        <v/>
      </c>
      <c r="Q331" s="302"/>
      <c r="R331" s="258"/>
      <c r="S331" s="258"/>
      <c r="T331" s="305" t="str">
        <f>IF(S331="","-",VLOOKUP(S331,'Fail list'!$A$5:$B$220,2,FALSE))</f>
        <v>-</v>
      </c>
      <c r="U331" s="258"/>
      <c r="V331" s="258"/>
      <c r="W331" s="258"/>
      <c r="X331" s="364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2"/>
      <c r="BD331" s="258"/>
      <c r="BE331" s="258"/>
      <c r="BF331" s="258"/>
      <c r="BG331" s="258"/>
      <c r="BH331" s="258"/>
    </row>
    <row r="332" spans="1:60">
      <c r="A332" s="298">
        <v>331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9"/>
        <v/>
      </c>
      <c r="E332" s="311"/>
      <c r="F332" s="311"/>
      <c r="G332" s="302"/>
      <c r="H332" s="302"/>
      <c r="I332" s="262"/>
      <c r="J332" s="302"/>
      <c r="K332" s="303" t="e">
        <f t="shared" si="30"/>
        <v>#N/A</v>
      </c>
      <c r="L332" s="302"/>
      <c r="M332" s="302"/>
      <c r="N332" s="303" t="e">
        <f t="shared" si="31"/>
        <v>#N/A</v>
      </c>
      <c r="O332" s="303" t="e">
        <f t="shared" si="32"/>
        <v>#N/A</v>
      </c>
      <c r="P332" s="249" t="str">
        <f t="shared" si="33"/>
        <v/>
      </c>
      <c r="Q332" s="302"/>
      <c r="R332" s="258"/>
      <c r="S332" s="258"/>
      <c r="T332" s="305" t="str">
        <f>IF(S332="","-",VLOOKUP(S332,'Fail list'!$A$5:$B$220,2,FALSE))</f>
        <v>-</v>
      </c>
      <c r="U332" s="258"/>
      <c r="V332" s="258"/>
      <c r="W332" s="258"/>
      <c r="X332" s="364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2"/>
      <c r="BD332" s="258"/>
      <c r="BE332" s="258"/>
      <c r="BF332" s="258"/>
      <c r="BG332" s="258"/>
      <c r="BH332" s="258"/>
    </row>
    <row r="333" spans="1:60">
      <c r="A333" s="298">
        <v>332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9"/>
        <v/>
      </c>
      <c r="E333" s="311"/>
      <c r="F333" s="311"/>
      <c r="G333" s="302"/>
      <c r="H333" s="302"/>
      <c r="I333" s="262"/>
      <c r="J333" s="302"/>
      <c r="K333" s="303" t="e">
        <f t="shared" si="30"/>
        <v>#N/A</v>
      </c>
      <c r="L333" s="302"/>
      <c r="M333" s="302"/>
      <c r="N333" s="303" t="e">
        <f t="shared" si="31"/>
        <v>#N/A</v>
      </c>
      <c r="O333" s="303" t="e">
        <f t="shared" si="32"/>
        <v>#N/A</v>
      </c>
      <c r="P333" s="249" t="str">
        <f t="shared" si="33"/>
        <v/>
      </c>
      <c r="Q333" s="302"/>
      <c r="R333" s="258"/>
      <c r="S333" s="301"/>
      <c r="T333" s="305" t="str">
        <f>IF(S333="","-",VLOOKUP(S333,'Fail list'!$A$5:$B$220,2,FALSE))</f>
        <v>-</v>
      </c>
      <c r="U333" s="258"/>
      <c r="V333" s="258"/>
      <c r="W333" s="258"/>
      <c r="X333" s="364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2"/>
      <c r="BD333" s="258"/>
      <c r="BE333" s="258"/>
      <c r="BF333" s="258"/>
      <c r="BG333" s="258"/>
      <c r="BH333" s="258"/>
    </row>
    <row r="334" spans="1:60">
      <c r="A334" s="298">
        <v>333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9"/>
        <v/>
      </c>
      <c r="E334" s="311"/>
      <c r="F334" s="311"/>
      <c r="G334" s="302"/>
      <c r="H334" s="302"/>
      <c r="I334" s="262"/>
      <c r="J334" s="302"/>
      <c r="K334" s="303" t="e">
        <f t="shared" si="30"/>
        <v>#N/A</v>
      </c>
      <c r="L334" s="302"/>
      <c r="M334" s="302"/>
      <c r="N334" s="303" t="e">
        <f t="shared" si="31"/>
        <v>#N/A</v>
      </c>
      <c r="O334" s="303" t="e">
        <f t="shared" si="32"/>
        <v>#N/A</v>
      </c>
      <c r="P334" s="249" t="str">
        <f t="shared" si="33"/>
        <v/>
      </c>
      <c r="Q334" s="302"/>
      <c r="R334" s="258"/>
      <c r="S334" s="301"/>
      <c r="T334" s="305" t="str">
        <f>IF(S334="","-",VLOOKUP(S334,'Fail list'!$A$5:$B$220,2,FALSE))</f>
        <v>-</v>
      </c>
      <c r="U334" s="258"/>
      <c r="V334" s="258"/>
      <c r="W334" s="258"/>
      <c r="X334" s="364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2"/>
      <c r="BD334" s="258"/>
      <c r="BE334" s="258"/>
      <c r="BF334" s="258"/>
      <c r="BG334" s="258"/>
      <c r="BH334" s="258"/>
    </row>
    <row r="335" spans="1:60">
      <c r="A335" s="298">
        <v>334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9"/>
        <v/>
      </c>
      <c r="E335" s="311"/>
      <c r="F335" s="311"/>
      <c r="G335" s="302"/>
      <c r="H335" s="302"/>
      <c r="I335" s="262"/>
      <c r="J335" s="302"/>
      <c r="K335" s="303" t="e">
        <f t="shared" si="30"/>
        <v>#N/A</v>
      </c>
      <c r="L335" s="302"/>
      <c r="M335" s="302"/>
      <c r="N335" s="303" t="e">
        <f t="shared" si="31"/>
        <v>#N/A</v>
      </c>
      <c r="O335" s="303" t="e">
        <f t="shared" si="32"/>
        <v>#N/A</v>
      </c>
      <c r="P335" s="249" t="str">
        <f t="shared" si="33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364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2"/>
      <c r="BD335" s="258"/>
      <c r="BE335" s="258"/>
      <c r="BF335" s="258"/>
      <c r="BG335" s="258"/>
      <c r="BH335" s="258"/>
    </row>
    <row r="336" spans="1:60">
      <c r="A336" s="298">
        <v>335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9"/>
        <v/>
      </c>
      <c r="E336" s="311"/>
      <c r="F336" s="311"/>
      <c r="G336" s="302"/>
      <c r="H336" s="302"/>
      <c r="I336" s="262"/>
      <c r="J336" s="302"/>
      <c r="K336" s="303" t="e">
        <f t="shared" si="30"/>
        <v>#N/A</v>
      </c>
      <c r="L336" s="302"/>
      <c r="M336" s="302"/>
      <c r="N336" s="303" t="e">
        <f t="shared" si="31"/>
        <v>#N/A</v>
      </c>
      <c r="O336" s="303" t="e">
        <f t="shared" si="32"/>
        <v>#N/A</v>
      </c>
      <c r="P336" s="249" t="str">
        <f t="shared" si="33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364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2"/>
      <c r="BD336" s="258"/>
      <c r="BE336" s="258"/>
      <c r="BF336" s="258"/>
      <c r="BG336" s="258"/>
      <c r="BH336" s="258"/>
    </row>
    <row r="337" spans="1:60">
      <c r="A337" s="298">
        <v>336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9"/>
        <v/>
      </c>
      <c r="E337" s="311"/>
      <c r="F337" s="311"/>
      <c r="G337" s="302"/>
      <c r="H337" s="302"/>
      <c r="I337" s="262"/>
      <c r="J337" s="302"/>
      <c r="K337" s="303" t="e">
        <f t="shared" si="30"/>
        <v>#N/A</v>
      </c>
      <c r="L337" s="302"/>
      <c r="M337" s="302"/>
      <c r="N337" s="303" t="e">
        <f t="shared" si="31"/>
        <v>#N/A</v>
      </c>
      <c r="O337" s="303" t="e">
        <f t="shared" si="32"/>
        <v>#N/A</v>
      </c>
      <c r="P337" s="249" t="str">
        <f t="shared" si="33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364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2"/>
      <c r="BD337" s="258"/>
      <c r="BE337" s="258"/>
      <c r="BF337" s="258"/>
      <c r="BG337" s="258"/>
      <c r="BH337" s="258"/>
    </row>
    <row r="338" spans="1:60">
      <c r="A338" s="298">
        <v>337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9"/>
        <v/>
      </c>
      <c r="E338" s="311"/>
      <c r="F338" s="311"/>
      <c r="G338" s="302"/>
      <c r="H338" s="302"/>
      <c r="I338" s="262"/>
      <c r="J338" s="302"/>
      <c r="K338" s="303" t="e">
        <f t="shared" si="30"/>
        <v>#N/A</v>
      </c>
      <c r="L338" s="302"/>
      <c r="M338" s="302"/>
      <c r="N338" s="303" t="e">
        <f t="shared" si="31"/>
        <v>#N/A</v>
      </c>
      <c r="O338" s="303" t="e">
        <f t="shared" si="32"/>
        <v>#N/A</v>
      </c>
      <c r="P338" s="249" t="str">
        <f t="shared" si="33"/>
        <v/>
      </c>
      <c r="Q338" s="302"/>
      <c r="R338" s="258"/>
      <c r="S338" s="258"/>
      <c r="T338" s="305" t="str">
        <f>IF(S338="","-",VLOOKUP(S338,'Fail list'!$A$5:$B$220,2,FALSE))</f>
        <v>-</v>
      </c>
      <c r="U338" s="258"/>
      <c r="V338" s="258"/>
      <c r="W338" s="258"/>
      <c r="X338" s="364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2"/>
      <c r="BD338" s="258"/>
      <c r="BE338" s="258"/>
      <c r="BF338" s="258"/>
      <c r="BG338" s="258"/>
      <c r="BH338" s="258"/>
    </row>
    <row r="339" spans="1:60">
      <c r="A339" s="298">
        <v>338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9"/>
        <v/>
      </c>
      <c r="E339" s="311"/>
      <c r="F339" s="311"/>
      <c r="G339" s="302"/>
      <c r="H339" s="302"/>
      <c r="I339" s="262"/>
      <c r="J339" s="302"/>
      <c r="K339" s="303" t="e">
        <f t="shared" si="30"/>
        <v>#N/A</v>
      </c>
      <c r="L339" s="302"/>
      <c r="M339" s="302"/>
      <c r="N339" s="303" t="e">
        <f t="shared" si="31"/>
        <v>#N/A</v>
      </c>
      <c r="O339" s="303" t="e">
        <f t="shared" si="32"/>
        <v>#N/A</v>
      </c>
      <c r="P339" s="249" t="str">
        <f t="shared" si="33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364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2"/>
      <c r="BD339" s="258"/>
      <c r="BE339" s="258"/>
      <c r="BF339" s="258"/>
      <c r="BG339" s="258"/>
      <c r="BH339" s="258"/>
    </row>
    <row r="340" spans="1:60">
      <c r="A340" s="298">
        <v>339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9"/>
        <v/>
      </c>
      <c r="E340" s="311"/>
      <c r="F340" s="311"/>
      <c r="G340" s="302"/>
      <c r="H340" s="302"/>
      <c r="I340" s="262"/>
      <c r="J340" s="302"/>
      <c r="K340" s="303" t="e">
        <f t="shared" si="30"/>
        <v>#N/A</v>
      </c>
      <c r="L340" s="302"/>
      <c r="M340" s="302"/>
      <c r="N340" s="303" t="e">
        <f t="shared" si="31"/>
        <v>#N/A</v>
      </c>
      <c r="O340" s="303" t="e">
        <f t="shared" si="32"/>
        <v>#N/A</v>
      </c>
      <c r="P340" s="249" t="str">
        <f t="shared" si="33"/>
        <v/>
      </c>
      <c r="Q340" s="302"/>
      <c r="R340" s="258"/>
      <c r="S340" s="301"/>
      <c r="T340" s="305" t="str">
        <f>IF(S340="","-",VLOOKUP(S340,'Fail list'!$A$5:$B$220,2,FALSE))</f>
        <v>-</v>
      </c>
      <c r="U340" s="258"/>
      <c r="V340" s="258"/>
      <c r="W340" s="258"/>
      <c r="X340" s="364"/>
      <c r="Y340" s="258"/>
      <c r="Z340" s="258"/>
      <c r="AA340" s="258"/>
      <c r="AB340" s="258"/>
      <c r="AC340" s="258"/>
      <c r="AD340" s="249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2"/>
      <c r="BD340" s="258"/>
      <c r="BE340" s="258"/>
      <c r="BF340" s="258"/>
      <c r="BG340" s="258"/>
      <c r="BH340" s="258"/>
    </row>
    <row r="341" spans="1:60">
      <c r="A341" s="298">
        <v>340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9"/>
        <v/>
      </c>
      <c r="E341" s="311"/>
      <c r="F341" s="311"/>
      <c r="G341" s="302"/>
      <c r="H341" s="302"/>
      <c r="I341" s="262"/>
      <c r="J341" s="302"/>
      <c r="K341" s="303" t="e">
        <f t="shared" si="30"/>
        <v>#N/A</v>
      </c>
      <c r="L341" s="302"/>
      <c r="M341" s="302"/>
      <c r="N341" s="303" t="e">
        <f t="shared" si="31"/>
        <v>#N/A</v>
      </c>
      <c r="O341" s="303" t="e">
        <f t="shared" si="32"/>
        <v>#N/A</v>
      </c>
      <c r="P341" s="249" t="str">
        <f t="shared" si="33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364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2"/>
      <c r="BD341" s="258"/>
      <c r="BE341" s="258"/>
      <c r="BF341" s="258"/>
      <c r="BG341" s="258"/>
      <c r="BH341" s="258"/>
    </row>
    <row r="342" spans="1:60">
      <c r="A342" s="298">
        <v>341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9"/>
        <v/>
      </c>
      <c r="E342" s="311"/>
      <c r="F342" s="311"/>
      <c r="G342" s="302"/>
      <c r="H342" s="302"/>
      <c r="I342" s="262"/>
      <c r="J342" s="302"/>
      <c r="K342" s="303" t="e">
        <f t="shared" si="30"/>
        <v>#N/A</v>
      </c>
      <c r="L342" s="302"/>
      <c r="M342" s="302"/>
      <c r="N342" s="303" t="e">
        <f t="shared" si="31"/>
        <v>#N/A</v>
      </c>
      <c r="O342" s="303" t="e">
        <f t="shared" si="32"/>
        <v>#N/A</v>
      </c>
      <c r="P342" s="249" t="str">
        <f t="shared" si="33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364"/>
      <c r="Y342" s="258"/>
      <c r="Z342" s="258"/>
      <c r="AA342" s="258"/>
      <c r="AB342" s="258"/>
      <c r="AC342" s="258"/>
      <c r="AD342" s="258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2"/>
      <c r="BD342" s="258"/>
      <c r="BE342" s="258"/>
      <c r="BF342" s="258"/>
      <c r="BG342" s="258"/>
      <c r="BH342" s="258"/>
    </row>
    <row r="343" spans="1:60">
      <c r="A343" s="298">
        <v>342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9"/>
        <v/>
      </c>
      <c r="E343" s="311"/>
      <c r="F343" s="311"/>
      <c r="G343" s="302"/>
      <c r="H343" s="302"/>
      <c r="I343" s="262"/>
      <c r="J343" s="302"/>
      <c r="K343" s="303" t="e">
        <f t="shared" si="30"/>
        <v>#N/A</v>
      </c>
      <c r="L343" s="302"/>
      <c r="M343" s="302"/>
      <c r="N343" s="303" t="e">
        <f t="shared" si="31"/>
        <v>#N/A</v>
      </c>
      <c r="O343" s="303" t="e">
        <f t="shared" si="32"/>
        <v>#N/A</v>
      </c>
      <c r="P343" s="249" t="str">
        <f t="shared" si="33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364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2"/>
      <c r="BD343" s="258"/>
      <c r="BE343" s="258"/>
      <c r="BF343" s="258"/>
      <c r="BG343" s="258"/>
      <c r="BH343" s="258"/>
    </row>
    <row r="344" spans="1:60">
      <c r="A344" s="298">
        <v>343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9"/>
        <v/>
      </c>
      <c r="E344" s="311"/>
      <c r="F344" s="311"/>
      <c r="G344" s="302"/>
      <c r="H344" s="302"/>
      <c r="I344" s="262"/>
      <c r="J344" s="302"/>
      <c r="K344" s="303" t="e">
        <f t="shared" si="30"/>
        <v>#N/A</v>
      </c>
      <c r="L344" s="302"/>
      <c r="M344" s="302"/>
      <c r="N344" s="303" t="e">
        <f t="shared" si="31"/>
        <v>#N/A</v>
      </c>
      <c r="O344" s="303" t="e">
        <f t="shared" si="32"/>
        <v>#N/A</v>
      </c>
      <c r="P344" s="249" t="str">
        <f t="shared" si="33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364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2"/>
      <c r="BD344" s="258"/>
      <c r="BE344" s="258"/>
      <c r="BF344" s="258"/>
      <c r="BG344" s="258"/>
      <c r="BH344" s="258"/>
    </row>
    <row r="345" spans="1:60">
      <c r="A345" s="298">
        <v>344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9"/>
        <v/>
      </c>
      <c r="E345" s="311"/>
      <c r="F345" s="311"/>
      <c r="G345" s="302"/>
      <c r="H345" s="302"/>
      <c r="I345" s="262"/>
      <c r="J345" s="302"/>
      <c r="K345" s="303" t="e">
        <f t="shared" si="30"/>
        <v>#N/A</v>
      </c>
      <c r="L345" s="302"/>
      <c r="M345" s="302"/>
      <c r="N345" s="303" t="e">
        <f t="shared" si="31"/>
        <v>#N/A</v>
      </c>
      <c r="O345" s="303" t="e">
        <f t="shared" si="32"/>
        <v>#N/A</v>
      </c>
      <c r="P345" s="249" t="str">
        <f t="shared" si="33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364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2"/>
      <c r="BD345" s="258"/>
      <c r="BE345" s="258"/>
      <c r="BF345" s="258"/>
      <c r="BG345" s="258"/>
      <c r="BH345" s="258"/>
    </row>
    <row r="346" spans="1:60">
      <c r="A346" s="298">
        <v>345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9"/>
        <v/>
      </c>
      <c r="E346" s="311"/>
      <c r="F346" s="311"/>
      <c r="G346" s="302"/>
      <c r="H346" s="302"/>
      <c r="I346" s="314"/>
      <c r="J346" s="249"/>
      <c r="K346" s="303" t="e">
        <f t="shared" si="30"/>
        <v>#N/A</v>
      </c>
      <c r="L346" s="249"/>
      <c r="M346" s="302"/>
      <c r="N346" s="303" t="e">
        <f t="shared" si="31"/>
        <v>#N/A</v>
      </c>
      <c r="O346" s="303" t="e">
        <f t="shared" si="32"/>
        <v>#N/A</v>
      </c>
      <c r="P346" s="249" t="str">
        <f t="shared" si="33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364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2"/>
      <c r="BD346" s="258"/>
      <c r="BE346" s="258"/>
      <c r="BF346" s="258"/>
      <c r="BG346" s="258"/>
      <c r="BH346" s="258"/>
    </row>
    <row r="347" spans="1:60">
      <c r="A347" s="298">
        <v>346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9"/>
        <v/>
      </c>
      <c r="E347" s="311"/>
      <c r="F347" s="311"/>
      <c r="G347" s="302"/>
      <c r="H347" s="302"/>
      <c r="I347" s="314"/>
      <c r="J347" s="249"/>
      <c r="K347" s="303" t="e">
        <f t="shared" si="30"/>
        <v>#N/A</v>
      </c>
      <c r="L347" s="249"/>
      <c r="M347" s="302"/>
      <c r="N347" s="303" t="e">
        <f t="shared" si="31"/>
        <v>#N/A</v>
      </c>
      <c r="O347" s="303" t="e">
        <f t="shared" si="32"/>
        <v>#N/A</v>
      </c>
      <c r="P347" s="249" t="str">
        <f t="shared" si="33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364"/>
      <c r="Y347" s="258"/>
      <c r="Z347" s="258"/>
      <c r="AA347" s="258"/>
      <c r="AB347" s="258"/>
      <c r="AC347" s="258"/>
      <c r="AD347" s="249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2"/>
      <c r="BD347" s="258"/>
      <c r="BE347" s="258"/>
      <c r="BF347" s="258"/>
      <c r="BG347" s="258"/>
      <c r="BH347" s="258"/>
    </row>
    <row r="348" spans="1:60">
      <c r="A348" s="298">
        <v>347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9"/>
        <v/>
      </c>
      <c r="E348" s="311"/>
      <c r="F348" s="311"/>
      <c r="G348" s="302"/>
      <c r="H348" s="302"/>
      <c r="I348" s="314"/>
      <c r="J348" s="249"/>
      <c r="K348" s="303" t="e">
        <f t="shared" si="30"/>
        <v>#N/A</v>
      </c>
      <c r="L348" s="249"/>
      <c r="M348" s="302"/>
      <c r="N348" s="303" t="e">
        <f t="shared" si="31"/>
        <v>#N/A</v>
      </c>
      <c r="O348" s="303" t="e">
        <f t="shared" si="32"/>
        <v>#N/A</v>
      </c>
      <c r="P348" s="249" t="str">
        <f t="shared" si="33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364"/>
      <c r="Y348" s="258"/>
      <c r="Z348" s="258"/>
      <c r="AA348" s="258"/>
      <c r="AB348" s="258"/>
      <c r="AC348" s="258"/>
      <c r="AD348" s="249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2"/>
      <c r="BD348" s="258"/>
      <c r="BE348" s="258"/>
      <c r="BF348" s="258"/>
      <c r="BG348" s="258"/>
      <c r="BH348" s="258"/>
    </row>
    <row r="349" spans="1:60">
      <c r="A349" s="298">
        <v>348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9"/>
        <v/>
      </c>
      <c r="E349" s="311"/>
      <c r="F349" s="311"/>
      <c r="G349" s="302"/>
      <c r="H349" s="302"/>
      <c r="I349" s="314"/>
      <c r="J349" s="249"/>
      <c r="K349" s="303" t="e">
        <f t="shared" si="30"/>
        <v>#N/A</v>
      </c>
      <c r="L349" s="249"/>
      <c r="M349" s="302"/>
      <c r="N349" s="303" t="e">
        <f t="shared" si="31"/>
        <v>#N/A</v>
      </c>
      <c r="O349" s="303" t="e">
        <f t="shared" si="32"/>
        <v>#N/A</v>
      </c>
      <c r="P349" s="249" t="str">
        <f t="shared" si="33"/>
        <v/>
      </c>
      <c r="Q349" s="302"/>
      <c r="R349" s="258"/>
      <c r="S349" s="258"/>
      <c r="T349" s="305" t="str">
        <f>IF(S349="","-",VLOOKUP(S349,'Fail list'!$A$5:$B$220,2,FALSE))</f>
        <v>-</v>
      </c>
      <c r="U349" s="258"/>
      <c r="V349" s="258"/>
      <c r="W349" s="258"/>
      <c r="X349" s="364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2"/>
      <c r="BD349" s="258"/>
      <c r="BE349" s="258"/>
      <c r="BF349" s="258"/>
      <c r="BG349" s="258"/>
      <c r="BH349" s="258"/>
    </row>
    <row r="350" spans="1:60">
      <c r="A350" s="298">
        <v>349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9"/>
        <v/>
      </c>
      <c r="E350" s="311"/>
      <c r="F350" s="311"/>
      <c r="G350" s="302"/>
      <c r="H350" s="302"/>
      <c r="I350" s="314"/>
      <c r="J350" s="249"/>
      <c r="K350" s="303" t="e">
        <f t="shared" si="30"/>
        <v>#N/A</v>
      </c>
      <c r="L350" s="249"/>
      <c r="M350" s="302"/>
      <c r="N350" s="303" t="e">
        <f t="shared" si="31"/>
        <v>#N/A</v>
      </c>
      <c r="O350" s="303" t="e">
        <f t="shared" si="32"/>
        <v>#N/A</v>
      </c>
      <c r="P350" s="249" t="str">
        <f t="shared" si="33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364"/>
      <c r="Y350" s="258"/>
      <c r="Z350" s="258"/>
      <c r="AA350" s="258"/>
      <c r="AB350" s="258"/>
      <c r="AC350" s="258"/>
      <c r="AD350" s="258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2"/>
      <c r="BD350" s="258"/>
      <c r="BE350" s="258"/>
      <c r="BF350" s="258"/>
      <c r="BG350" s="258"/>
      <c r="BH350" s="258"/>
    </row>
    <row r="351" spans="1:60">
      <c r="A351" s="298">
        <v>350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9"/>
        <v/>
      </c>
      <c r="E351" s="311"/>
      <c r="F351" s="311"/>
      <c r="G351" s="302"/>
      <c r="H351" s="302"/>
      <c r="I351" s="314"/>
      <c r="J351" s="249"/>
      <c r="K351" s="303" t="e">
        <f t="shared" si="30"/>
        <v>#N/A</v>
      </c>
      <c r="L351" s="249"/>
      <c r="M351" s="302"/>
      <c r="N351" s="303" t="e">
        <f t="shared" si="31"/>
        <v>#N/A</v>
      </c>
      <c r="O351" s="303" t="e">
        <f t="shared" si="32"/>
        <v>#N/A</v>
      </c>
      <c r="P351" s="249" t="str">
        <f t="shared" si="33"/>
        <v/>
      </c>
      <c r="Q351" s="302"/>
      <c r="R351" s="258"/>
      <c r="S351" s="301"/>
      <c r="T351" s="305" t="str">
        <f>IF(S351="","-",VLOOKUP(S351,'Fail list'!$A$5:$B$220,2,FALSE))</f>
        <v>-</v>
      </c>
      <c r="U351" s="258"/>
      <c r="V351" s="258"/>
      <c r="W351" s="258"/>
      <c r="X351" s="364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2"/>
      <c r="BD351" s="258"/>
      <c r="BE351" s="258"/>
      <c r="BF351" s="258"/>
      <c r="BG351" s="258"/>
      <c r="BH351" s="258"/>
    </row>
    <row r="352" spans="1:60">
      <c r="A352" s="298">
        <v>351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9"/>
        <v/>
      </c>
      <c r="E352" s="311"/>
      <c r="F352" s="311"/>
      <c r="G352" s="302"/>
      <c r="H352" s="302"/>
      <c r="I352" s="263"/>
      <c r="J352" s="249"/>
      <c r="K352" s="303" t="e">
        <f t="shared" si="30"/>
        <v>#N/A</v>
      </c>
      <c r="L352" s="249"/>
      <c r="M352" s="302"/>
      <c r="N352" s="303" t="e">
        <f t="shared" si="31"/>
        <v>#N/A</v>
      </c>
      <c r="O352" s="303" t="e">
        <f t="shared" si="32"/>
        <v>#N/A</v>
      </c>
      <c r="P352" s="249" t="str">
        <f t="shared" si="33"/>
        <v/>
      </c>
      <c r="Q352" s="302"/>
      <c r="R352" s="258"/>
      <c r="S352" s="258"/>
      <c r="T352" s="305" t="str">
        <f>IF(S352="","-",VLOOKUP(S352,'Fail list'!$A$5:$B$220,2,FALSE))</f>
        <v>-</v>
      </c>
      <c r="U352" s="258"/>
      <c r="V352" s="258"/>
      <c r="W352" s="258"/>
      <c r="X352" s="364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2"/>
      <c r="BD352" s="258"/>
      <c r="BE352" s="258"/>
      <c r="BF352" s="258"/>
      <c r="BG352" s="258"/>
      <c r="BH352" s="258"/>
    </row>
    <row r="353" spans="1:60">
      <c r="A353" s="298">
        <v>352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9"/>
        <v/>
      </c>
      <c r="E353" s="311"/>
      <c r="F353" s="311"/>
      <c r="G353" s="302"/>
      <c r="H353" s="302"/>
      <c r="I353" s="263"/>
      <c r="J353" s="249"/>
      <c r="K353" s="303" t="e">
        <f t="shared" si="30"/>
        <v>#N/A</v>
      </c>
      <c r="L353" s="249"/>
      <c r="M353" s="302"/>
      <c r="N353" s="303" t="e">
        <f t="shared" si="31"/>
        <v>#N/A</v>
      </c>
      <c r="O353" s="303" t="e">
        <f t="shared" si="32"/>
        <v>#N/A</v>
      </c>
      <c r="P353" s="249" t="str">
        <f t="shared" si="33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364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2"/>
      <c r="BD353" s="258"/>
      <c r="BE353" s="258"/>
      <c r="BF353" s="258"/>
      <c r="BG353" s="258"/>
      <c r="BH353" s="258"/>
    </row>
    <row r="354" spans="1:60">
      <c r="A354" s="298">
        <v>353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9"/>
        <v/>
      </c>
      <c r="E354" s="311"/>
      <c r="F354" s="311"/>
      <c r="G354" s="302"/>
      <c r="H354" s="302"/>
      <c r="I354" s="263"/>
      <c r="J354" s="302"/>
      <c r="K354" s="303" t="e">
        <f t="shared" si="30"/>
        <v>#N/A</v>
      </c>
      <c r="L354" s="302"/>
      <c r="M354" s="302"/>
      <c r="N354" s="303" t="e">
        <f t="shared" si="31"/>
        <v>#N/A</v>
      </c>
      <c r="O354" s="303" t="e">
        <f t="shared" si="32"/>
        <v>#N/A</v>
      </c>
      <c r="P354" s="249" t="str">
        <f t="shared" si="33"/>
        <v/>
      </c>
      <c r="Q354" s="302"/>
      <c r="R354" s="258"/>
      <c r="S354" s="301"/>
      <c r="T354" s="305" t="str">
        <f>IF(S354="","-",VLOOKUP(S354,'Fail list'!$A$5:$B$220,2,FALSE))</f>
        <v>-</v>
      </c>
      <c r="U354" s="258"/>
      <c r="V354" s="258"/>
      <c r="W354" s="258"/>
      <c r="X354" s="364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2"/>
      <c r="BD354" s="258"/>
      <c r="BE354" s="258"/>
      <c r="BF354" s="258"/>
      <c r="BG354" s="258"/>
      <c r="BH354" s="258"/>
    </row>
    <row r="355" spans="1:60">
      <c r="A355" s="298">
        <v>354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9"/>
        <v/>
      </c>
      <c r="E355" s="311"/>
      <c r="F355" s="311"/>
      <c r="G355" s="302"/>
      <c r="H355" s="302"/>
      <c r="I355" s="263"/>
      <c r="J355" s="302"/>
      <c r="K355" s="303" t="e">
        <f t="shared" si="30"/>
        <v>#N/A</v>
      </c>
      <c r="L355" s="302"/>
      <c r="M355" s="302"/>
      <c r="N355" s="303" t="e">
        <f t="shared" si="31"/>
        <v>#N/A</v>
      </c>
      <c r="O355" s="303" t="e">
        <f t="shared" si="32"/>
        <v>#N/A</v>
      </c>
      <c r="P355" s="249" t="str">
        <f t="shared" si="33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364"/>
      <c r="Y355" s="258"/>
      <c r="Z355" s="258"/>
      <c r="AA355" s="258"/>
      <c r="AB355" s="258"/>
      <c r="AC355" s="258"/>
      <c r="AD355" s="249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2"/>
      <c r="BD355" s="258"/>
      <c r="BE355" s="258"/>
      <c r="BF355" s="258"/>
      <c r="BG355" s="258"/>
      <c r="BH355" s="258"/>
    </row>
    <row r="356" spans="1:60">
      <c r="A356" s="298">
        <v>355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9"/>
        <v/>
      </c>
      <c r="E356" s="311"/>
      <c r="F356" s="311"/>
      <c r="G356" s="302"/>
      <c r="H356" s="302"/>
      <c r="I356" s="263"/>
      <c r="J356" s="302"/>
      <c r="K356" s="303" t="e">
        <f t="shared" si="30"/>
        <v>#N/A</v>
      </c>
      <c r="L356" s="302"/>
      <c r="M356" s="302"/>
      <c r="N356" s="303" t="e">
        <f t="shared" si="31"/>
        <v>#N/A</v>
      </c>
      <c r="O356" s="303" t="e">
        <f t="shared" si="32"/>
        <v>#N/A</v>
      </c>
      <c r="P356" s="249" t="str">
        <f t="shared" si="33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364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2"/>
      <c r="BD356" s="258"/>
      <c r="BE356" s="258"/>
      <c r="BF356" s="258"/>
      <c r="BG356" s="258"/>
      <c r="BH356" s="258"/>
    </row>
    <row r="357" spans="1:60">
      <c r="A357" s="298">
        <v>356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9"/>
        <v/>
      </c>
      <c r="E357" s="311"/>
      <c r="F357" s="311"/>
      <c r="G357" s="302"/>
      <c r="H357" s="302"/>
      <c r="I357" s="263"/>
      <c r="J357" s="302"/>
      <c r="K357" s="303" t="e">
        <f t="shared" si="30"/>
        <v>#N/A</v>
      </c>
      <c r="L357" s="302"/>
      <c r="M357" s="302"/>
      <c r="N357" s="303" t="e">
        <f t="shared" si="31"/>
        <v>#N/A</v>
      </c>
      <c r="O357" s="303" t="e">
        <f t="shared" si="32"/>
        <v>#N/A</v>
      </c>
      <c r="P357" s="249" t="str">
        <f t="shared" si="33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364"/>
      <c r="Y357" s="258"/>
      <c r="Z357" s="258"/>
      <c r="AA357" s="258"/>
      <c r="AB357" s="258"/>
      <c r="AC357" s="258"/>
      <c r="AD357" s="258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2"/>
      <c r="BD357" s="258"/>
      <c r="BE357" s="258"/>
      <c r="BF357" s="258"/>
      <c r="BG357" s="258"/>
      <c r="BH357" s="258"/>
    </row>
    <row r="358" spans="1:60">
      <c r="A358" s="298">
        <v>357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9"/>
        <v/>
      </c>
      <c r="E358" s="311"/>
      <c r="F358" s="311"/>
      <c r="G358" s="302"/>
      <c r="H358" s="302"/>
      <c r="I358" s="263"/>
      <c r="J358" s="302"/>
      <c r="K358" s="303" t="e">
        <f t="shared" si="30"/>
        <v>#N/A</v>
      </c>
      <c r="L358" s="302"/>
      <c r="M358" s="302"/>
      <c r="N358" s="303" t="e">
        <f t="shared" si="31"/>
        <v>#N/A</v>
      </c>
      <c r="O358" s="303" t="e">
        <f t="shared" si="32"/>
        <v>#N/A</v>
      </c>
      <c r="P358" s="249" t="str">
        <f t="shared" si="33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364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2"/>
      <c r="BD358" s="258"/>
      <c r="BE358" s="258"/>
      <c r="BF358" s="258"/>
      <c r="BG358" s="258"/>
      <c r="BH358" s="258"/>
    </row>
    <row r="359" spans="1:60">
      <c r="A359" s="298">
        <v>358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9"/>
        <v/>
      </c>
      <c r="E359" s="311"/>
      <c r="F359" s="311"/>
      <c r="G359" s="302"/>
      <c r="H359" s="302"/>
      <c r="I359" s="263"/>
      <c r="J359" s="302"/>
      <c r="K359" s="303" t="e">
        <f t="shared" si="30"/>
        <v>#N/A</v>
      </c>
      <c r="L359" s="302"/>
      <c r="M359" s="302"/>
      <c r="N359" s="303" t="e">
        <f t="shared" si="31"/>
        <v>#N/A</v>
      </c>
      <c r="O359" s="303" t="e">
        <f t="shared" si="32"/>
        <v>#N/A</v>
      </c>
      <c r="P359" s="249" t="str">
        <f t="shared" si="33"/>
        <v/>
      </c>
      <c r="Q359" s="302"/>
      <c r="R359" s="258"/>
      <c r="S359" s="258"/>
      <c r="T359" s="305" t="str">
        <f>IF(S359="","-",VLOOKUP(S359,'Fail list'!$A$5:$B$220,2,FALSE))</f>
        <v>-</v>
      </c>
      <c r="U359" s="258"/>
      <c r="V359" s="258"/>
      <c r="W359" s="258"/>
      <c r="X359" s="364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2"/>
      <c r="BD359" s="258"/>
      <c r="BE359" s="258"/>
      <c r="BF359" s="258"/>
      <c r="BG359" s="258"/>
      <c r="BH359" s="258"/>
    </row>
    <row r="360" spans="1:60">
      <c r="A360" s="298">
        <v>359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9"/>
        <v/>
      </c>
      <c r="E360" s="311"/>
      <c r="F360" s="311"/>
      <c r="G360" s="302"/>
      <c r="H360" s="302"/>
      <c r="I360" s="263"/>
      <c r="J360" s="302"/>
      <c r="K360" s="303" t="e">
        <f t="shared" si="30"/>
        <v>#N/A</v>
      </c>
      <c r="L360" s="302"/>
      <c r="M360" s="302"/>
      <c r="N360" s="303" t="e">
        <f t="shared" si="31"/>
        <v>#N/A</v>
      </c>
      <c r="O360" s="303" t="e">
        <f t="shared" si="32"/>
        <v>#N/A</v>
      </c>
      <c r="P360" s="249" t="str">
        <f t="shared" si="33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364"/>
      <c r="Y360" s="258"/>
      <c r="Z360" s="258"/>
      <c r="AA360" s="258"/>
      <c r="AB360" s="258"/>
      <c r="AC360" s="258"/>
      <c r="AD360" s="249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2"/>
      <c r="BD360" s="258"/>
      <c r="BE360" s="258"/>
      <c r="BF360" s="258"/>
      <c r="BG360" s="258"/>
      <c r="BH360" s="258"/>
    </row>
    <row r="361" spans="1:60">
      <c r="A361" s="298">
        <v>360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9"/>
        <v/>
      </c>
      <c r="E361" s="311"/>
      <c r="F361" s="311"/>
      <c r="G361" s="302"/>
      <c r="H361" s="302"/>
      <c r="I361" s="263"/>
      <c r="J361" s="302"/>
      <c r="K361" s="303" t="e">
        <f t="shared" si="30"/>
        <v>#N/A</v>
      </c>
      <c r="L361" s="302"/>
      <c r="M361" s="302"/>
      <c r="N361" s="303" t="e">
        <f t="shared" si="31"/>
        <v>#N/A</v>
      </c>
      <c r="O361" s="303" t="e">
        <f t="shared" si="32"/>
        <v>#N/A</v>
      </c>
      <c r="P361" s="249" t="str">
        <f t="shared" si="33"/>
        <v/>
      </c>
      <c r="Q361" s="302"/>
      <c r="R361" s="258"/>
      <c r="S361" s="301"/>
      <c r="T361" s="305" t="str">
        <f>IF(S361="","-",VLOOKUP(S361,'Fail list'!$A$5:$B$220,2,FALSE))</f>
        <v>-</v>
      </c>
      <c r="U361" s="258"/>
      <c r="V361" s="258"/>
      <c r="W361" s="258"/>
      <c r="X361" s="364"/>
      <c r="Y361" s="258"/>
      <c r="Z361" s="258"/>
      <c r="AA361" s="258"/>
      <c r="AB361" s="258"/>
      <c r="AC361" s="258"/>
      <c r="AD361" s="249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2"/>
      <c r="BD361" s="258"/>
      <c r="BE361" s="258"/>
      <c r="BF361" s="258"/>
      <c r="BG361" s="258"/>
      <c r="BH361" s="258"/>
    </row>
    <row r="362" spans="1:60">
      <c r="A362" s="298">
        <v>361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9"/>
        <v/>
      </c>
      <c r="E362" s="311"/>
      <c r="F362" s="311"/>
      <c r="G362" s="302"/>
      <c r="H362" s="302"/>
      <c r="I362" s="263"/>
      <c r="J362" s="302"/>
      <c r="K362" s="303" t="e">
        <f t="shared" si="30"/>
        <v>#N/A</v>
      </c>
      <c r="L362" s="302"/>
      <c r="M362" s="302"/>
      <c r="N362" s="303" t="e">
        <f t="shared" si="31"/>
        <v>#N/A</v>
      </c>
      <c r="O362" s="303" t="e">
        <f t="shared" si="32"/>
        <v>#N/A</v>
      </c>
      <c r="P362" s="249" t="str">
        <f t="shared" si="33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364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2"/>
      <c r="BD362" s="258"/>
      <c r="BE362" s="258"/>
      <c r="BF362" s="258"/>
      <c r="BG362" s="258"/>
      <c r="BH362" s="258"/>
    </row>
    <row r="363" spans="1:60">
      <c r="A363" s="298">
        <v>362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9"/>
        <v/>
      </c>
      <c r="E363" s="311"/>
      <c r="F363" s="311"/>
      <c r="G363" s="302"/>
      <c r="H363" s="302"/>
      <c r="I363" s="263"/>
      <c r="J363" s="302"/>
      <c r="K363" s="303" t="e">
        <f t="shared" si="30"/>
        <v>#N/A</v>
      </c>
      <c r="L363" s="302"/>
      <c r="M363" s="302"/>
      <c r="N363" s="303" t="e">
        <f t="shared" si="31"/>
        <v>#N/A</v>
      </c>
      <c r="O363" s="303" t="e">
        <f t="shared" si="32"/>
        <v>#N/A</v>
      </c>
      <c r="P363" s="249" t="str">
        <f t="shared" si="33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364"/>
      <c r="Y363" s="258"/>
      <c r="Z363" s="258"/>
      <c r="AA363" s="258"/>
      <c r="AB363" s="258"/>
      <c r="AC363" s="258"/>
      <c r="AD363" s="258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2"/>
      <c r="BD363" s="258"/>
      <c r="BE363" s="258"/>
      <c r="BF363" s="258"/>
      <c r="BG363" s="258"/>
      <c r="BH363" s="258"/>
    </row>
    <row r="364" spans="1:60">
      <c r="A364" s="298">
        <v>363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9"/>
        <v/>
      </c>
      <c r="E364" s="311"/>
      <c r="F364" s="311"/>
      <c r="G364" s="302"/>
      <c r="H364" s="302"/>
      <c r="I364" s="263"/>
      <c r="J364" s="302"/>
      <c r="K364" s="303" t="e">
        <f t="shared" si="30"/>
        <v>#N/A</v>
      </c>
      <c r="L364" s="302"/>
      <c r="M364" s="302"/>
      <c r="N364" s="303" t="e">
        <f t="shared" si="31"/>
        <v>#N/A</v>
      </c>
      <c r="O364" s="303" t="e">
        <f t="shared" si="32"/>
        <v>#N/A</v>
      </c>
      <c r="P364" s="249" t="str">
        <f t="shared" si="33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364"/>
      <c r="Y364" s="258"/>
      <c r="Z364" s="258"/>
      <c r="AA364" s="258"/>
      <c r="AB364" s="258"/>
      <c r="AC364" s="258"/>
      <c r="AD364" s="258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2"/>
      <c r="BD364" s="258"/>
      <c r="BE364" s="258"/>
      <c r="BF364" s="258"/>
      <c r="BG364" s="258"/>
      <c r="BH364" s="258"/>
    </row>
    <row r="365" spans="1:60">
      <c r="A365" s="298">
        <v>364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9"/>
        <v/>
      </c>
      <c r="E365" s="311"/>
      <c r="F365" s="311"/>
      <c r="G365" s="302"/>
      <c r="H365" s="302"/>
      <c r="I365" s="263"/>
      <c r="J365" s="302"/>
      <c r="K365" s="303" t="e">
        <f t="shared" si="30"/>
        <v>#N/A</v>
      </c>
      <c r="L365" s="302"/>
      <c r="M365" s="302"/>
      <c r="N365" s="303" t="e">
        <f t="shared" si="31"/>
        <v>#N/A</v>
      </c>
      <c r="O365" s="303" t="e">
        <f t="shared" si="32"/>
        <v>#N/A</v>
      </c>
      <c r="P365" s="249" t="str">
        <f t="shared" si="33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364"/>
      <c r="Y365" s="258"/>
      <c r="Z365" s="258"/>
      <c r="AA365" s="258"/>
      <c r="AB365" s="258"/>
      <c r="AC365" s="258"/>
      <c r="AD365" s="249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2"/>
      <c r="BD365" s="258"/>
      <c r="BE365" s="258"/>
      <c r="BF365" s="258"/>
      <c r="BG365" s="258"/>
      <c r="BH365" s="258"/>
    </row>
    <row r="366" spans="1:60">
      <c r="A366" s="298">
        <v>365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9"/>
        <v/>
      </c>
      <c r="E366" s="311"/>
      <c r="F366" s="311"/>
      <c r="G366" s="302"/>
      <c r="H366" s="302"/>
      <c r="I366" s="263"/>
      <c r="J366" s="302"/>
      <c r="K366" s="303" t="e">
        <f t="shared" si="30"/>
        <v>#N/A</v>
      </c>
      <c r="L366" s="302"/>
      <c r="M366" s="302"/>
      <c r="N366" s="303" t="e">
        <f t="shared" si="31"/>
        <v>#N/A</v>
      </c>
      <c r="O366" s="303" t="e">
        <f t="shared" si="32"/>
        <v>#N/A</v>
      </c>
      <c r="P366" s="249" t="str">
        <f t="shared" si="33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364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2"/>
      <c r="BD366" s="258"/>
      <c r="BE366" s="258"/>
      <c r="BF366" s="258"/>
      <c r="BG366" s="258"/>
      <c r="BH366" s="258"/>
    </row>
    <row r="367" spans="1:60">
      <c r="A367" s="298">
        <v>366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9"/>
        <v/>
      </c>
      <c r="E367" s="311"/>
      <c r="F367" s="311"/>
      <c r="G367" s="302"/>
      <c r="H367" s="302"/>
      <c r="I367" s="263"/>
      <c r="J367" s="302"/>
      <c r="K367" s="303" t="e">
        <f t="shared" si="30"/>
        <v>#N/A</v>
      </c>
      <c r="L367" s="302"/>
      <c r="M367" s="302"/>
      <c r="N367" s="303" t="e">
        <f t="shared" si="31"/>
        <v>#N/A</v>
      </c>
      <c r="O367" s="303" t="e">
        <f t="shared" si="32"/>
        <v>#N/A</v>
      </c>
      <c r="P367" s="249" t="str">
        <f t="shared" si="33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364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2"/>
      <c r="BD367" s="258"/>
      <c r="BE367" s="258"/>
      <c r="BF367" s="258"/>
      <c r="BG367" s="258"/>
      <c r="BH367" s="258"/>
    </row>
    <row r="368" spans="1:60">
      <c r="A368" s="298">
        <v>367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9"/>
        <v/>
      </c>
      <c r="E368" s="311"/>
      <c r="F368" s="311"/>
      <c r="G368" s="302"/>
      <c r="H368" s="302"/>
      <c r="I368" s="263"/>
      <c r="J368" s="302"/>
      <c r="K368" s="303" t="e">
        <f t="shared" si="30"/>
        <v>#N/A</v>
      </c>
      <c r="L368" s="302"/>
      <c r="M368" s="302"/>
      <c r="N368" s="303" t="e">
        <f t="shared" si="31"/>
        <v>#N/A</v>
      </c>
      <c r="O368" s="303" t="e">
        <f t="shared" si="32"/>
        <v>#N/A</v>
      </c>
      <c r="P368" s="249" t="str">
        <f t="shared" si="33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364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2"/>
      <c r="BD368" s="258"/>
      <c r="BE368" s="258"/>
      <c r="BF368" s="258"/>
      <c r="BG368" s="258"/>
      <c r="BH368" s="258"/>
    </row>
    <row r="369" spans="1:60">
      <c r="A369" s="298">
        <v>368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9"/>
        <v/>
      </c>
      <c r="E369" s="311"/>
      <c r="F369" s="311"/>
      <c r="G369" s="302"/>
      <c r="H369" s="302"/>
      <c r="I369" s="263"/>
      <c r="J369" s="302"/>
      <c r="K369" s="303" t="e">
        <f t="shared" si="30"/>
        <v>#N/A</v>
      </c>
      <c r="L369" s="302"/>
      <c r="M369" s="302"/>
      <c r="N369" s="303" t="e">
        <f t="shared" si="31"/>
        <v>#N/A</v>
      </c>
      <c r="O369" s="303" t="e">
        <f t="shared" si="32"/>
        <v>#N/A</v>
      </c>
      <c r="P369" s="249" t="str">
        <f t="shared" si="33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364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2"/>
      <c r="BD369" s="258"/>
      <c r="BE369" s="258"/>
      <c r="BF369" s="258"/>
      <c r="BG369" s="258"/>
      <c r="BH369" s="258"/>
    </row>
    <row r="370" spans="1:60">
      <c r="A370" s="298">
        <v>369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9"/>
        <v/>
      </c>
      <c r="E370" s="311"/>
      <c r="F370" s="311"/>
      <c r="G370" s="302"/>
      <c r="H370" s="302"/>
      <c r="I370" s="263"/>
      <c r="J370" s="302"/>
      <c r="K370" s="303" t="e">
        <f t="shared" si="30"/>
        <v>#N/A</v>
      </c>
      <c r="L370" s="302"/>
      <c r="M370" s="302"/>
      <c r="N370" s="303" t="e">
        <f t="shared" si="31"/>
        <v>#N/A</v>
      </c>
      <c r="O370" s="303" t="e">
        <f t="shared" si="32"/>
        <v>#N/A</v>
      </c>
      <c r="P370" s="249" t="str">
        <f t="shared" si="33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364"/>
      <c r="Y370" s="258"/>
      <c r="Z370" s="258"/>
      <c r="AA370" s="258"/>
      <c r="AB370" s="258"/>
      <c r="AC370" s="258"/>
      <c r="AD370" s="249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2"/>
      <c r="BD370" s="258"/>
      <c r="BE370" s="258"/>
      <c r="BF370" s="258"/>
      <c r="BG370" s="258"/>
      <c r="BH370" s="258"/>
    </row>
    <row r="371" spans="1:60">
      <c r="A371" s="298">
        <v>370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9"/>
        <v/>
      </c>
      <c r="E371" s="311"/>
      <c r="F371" s="311"/>
      <c r="G371" s="302"/>
      <c r="H371" s="302"/>
      <c r="I371" s="263"/>
      <c r="J371" s="302"/>
      <c r="K371" s="303" t="e">
        <f t="shared" si="30"/>
        <v>#N/A</v>
      </c>
      <c r="L371" s="302"/>
      <c r="M371" s="302"/>
      <c r="N371" s="303" t="e">
        <f t="shared" si="31"/>
        <v>#N/A</v>
      </c>
      <c r="O371" s="303" t="e">
        <f t="shared" si="32"/>
        <v>#N/A</v>
      </c>
      <c r="P371" s="249" t="str">
        <f t="shared" si="33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364"/>
      <c r="Y371" s="258"/>
      <c r="Z371" s="258"/>
      <c r="AA371" s="258"/>
      <c r="AB371" s="258"/>
      <c r="AC371" s="258"/>
      <c r="AD371" s="258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2"/>
      <c r="BD371" s="258"/>
      <c r="BE371" s="258"/>
      <c r="BF371" s="258"/>
      <c r="BG371" s="258"/>
      <c r="BH371" s="258"/>
    </row>
    <row r="372" spans="1:60">
      <c r="A372" s="298">
        <v>371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9"/>
        <v/>
      </c>
      <c r="E372" s="311"/>
      <c r="F372" s="311"/>
      <c r="G372" s="302"/>
      <c r="H372" s="302"/>
      <c r="I372" s="263"/>
      <c r="J372" s="302"/>
      <c r="K372" s="303" t="e">
        <f t="shared" si="30"/>
        <v>#N/A</v>
      </c>
      <c r="L372" s="302"/>
      <c r="M372" s="302"/>
      <c r="N372" s="303" t="e">
        <f t="shared" si="31"/>
        <v>#N/A</v>
      </c>
      <c r="O372" s="303" t="e">
        <f t="shared" si="32"/>
        <v>#N/A</v>
      </c>
      <c r="P372" s="249" t="str">
        <f t="shared" si="33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364"/>
      <c r="Y372" s="258"/>
      <c r="Z372" s="258"/>
      <c r="AA372" s="258"/>
      <c r="AB372" s="258"/>
      <c r="AC372" s="258"/>
      <c r="AD372" s="258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2"/>
      <c r="BD372" s="258"/>
      <c r="BE372" s="258"/>
      <c r="BF372" s="258"/>
      <c r="BG372" s="258"/>
      <c r="BH372" s="258"/>
    </row>
    <row r="373" spans="1:60">
      <c r="A373" s="298">
        <v>372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9"/>
        <v/>
      </c>
      <c r="E373" s="311"/>
      <c r="F373" s="311"/>
      <c r="G373" s="302"/>
      <c r="H373" s="302"/>
      <c r="I373" s="263"/>
      <c r="J373" s="302"/>
      <c r="K373" s="303" t="e">
        <f t="shared" si="30"/>
        <v>#N/A</v>
      </c>
      <c r="L373" s="302"/>
      <c r="M373" s="302"/>
      <c r="N373" s="303" t="e">
        <f t="shared" si="31"/>
        <v>#N/A</v>
      </c>
      <c r="O373" s="303" t="e">
        <f t="shared" si="32"/>
        <v>#N/A</v>
      </c>
      <c r="P373" s="249" t="str">
        <f t="shared" si="33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364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2"/>
      <c r="BD373" s="258"/>
      <c r="BE373" s="258"/>
      <c r="BF373" s="258"/>
      <c r="BG373" s="258"/>
      <c r="BH373" s="258"/>
    </row>
    <row r="374" spans="1:60">
      <c r="A374" s="298">
        <v>373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9"/>
        <v/>
      </c>
      <c r="E374" s="311"/>
      <c r="F374" s="311"/>
      <c r="G374" s="302"/>
      <c r="H374" s="302"/>
      <c r="I374" s="263"/>
      <c r="J374" s="302"/>
      <c r="K374" s="303" t="e">
        <f t="shared" si="30"/>
        <v>#N/A</v>
      </c>
      <c r="L374" s="302"/>
      <c r="M374" s="302"/>
      <c r="N374" s="303" t="e">
        <f t="shared" si="31"/>
        <v>#N/A</v>
      </c>
      <c r="O374" s="303" t="e">
        <f t="shared" si="32"/>
        <v>#N/A</v>
      </c>
      <c r="P374" s="249" t="str">
        <f t="shared" si="33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364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2"/>
      <c r="BD374" s="258"/>
      <c r="BE374" s="258"/>
      <c r="BF374" s="258"/>
      <c r="BG374" s="258"/>
      <c r="BH374" s="258"/>
    </row>
    <row r="375" spans="1:60">
      <c r="A375" s="298">
        <v>374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9"/>
        <v/>
      </c>
      <c r="E375" s="311"/>
      <c r="F375" s="311"/>
      <c r="G375" s="302"/>
      <c r="H375" s="302"/>
      <c r="I375" s="263"/>
      <c r="J375" s="302"/>
      <c r="K375" s="303" t="e">
        <f t="shared" si="30"/>
        <v>#N/A</v>
      </c>
      <c r="L375" s="302"/>
      <c r="M375" s="302"/>
      <c r="N375" s="303" t="e">
        <f t="shared" si="31"/>
        <v>#N/A</v>
      </c>
      <c r="O375" s="303" t="e">
        <f t="shared" si="32"/>
        <v>#N/A</v>
      </c>
      <c r="P375" s="249" t="str">
        <f t="shared" si="33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364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2"/>
      <c r="BD375" s="258"/>
      <c r="BE375" s="258"/>
      <c r="BF375" s="258"/>
      <c r="BG375" s="258"/>
      <c r="BH375" s="258"/>
    </row>
    <row r="376" spans="1:60">
      <c r="A376" s="298">
        <v>375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9"/>
        <v/>
      </c>
      <c r="E376" s="311"/>
      <c r="F376" s="311"/>
      <c r="G376" s="302"/>
      <c r="H376" s="302"/>
      <c r="I376" s="263"/>
      <c r="J376" s="302"/>
      <c r="K376" s="303" t="e">
        <f t="shared" si="30"/>
        <v>#N/A</v>
      </c>
      <c r="L376" s="302"/>
      <c r="M376" s="302"/>
      <c r="N376" s="303" t="e">
        <f t="shared" si="31"/>
        <v>#N/A</v>
      </c>
      <c r="O376" s="303" t="e">
        <f t="shared" si="32"/>
        <v>#N/A</v>
      </c>
      <c r="P376" s="249" t="str">
        <f t="shared" si="33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364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2"/>
      <c r="BD376" s="258"/>
      <c r="BE376" s="258"/>
      <c r="BF376" s="258"/>
      <c r="BG376" s="258"/>
      <c r="BH376" s="258"/>
    </row>
    <row r="377" spans="1:60">
      <c r="A377" s="298">
        <v>376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9"/>
        <v/>
      </c>
      <c r="E377" s="311"/>
      <c r="F377" s="311"/>
      <c r="G377" s="302"/>
      <c r="H377" s="302"/>
      <c r="I377" s="263"/>
      <c r="J377" s="302"/>
      <c r="K377" s="303" t="e">
        <f t="shared" si="30"/>
        <v>#N/A</v>
      </c>
      <c r="L377" s="302"/>
      <c r="M377" s="302"/>
      <c r="N377" s="303" t="e">
        <f t="shared" si="31"/>
        <v>#N/A</v>
      </c>
      <c r="O377" s="303" t="e">
        <f t="shared" si="32"/>
        <v>#N/A</v>
      </c>
      <c r="P377" s="249" t="str">
        <f t="shared" si="33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364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2"/>
      <c r="BD377" s="258"/>
      <c r="BE377" s="258"/>
      <c r="BF377" s="258"/>
      <c r="BG377" s="258"/>
      <c r="BH377" s="258"/>
    </row>
    <row r="378" spans="1:60">
      <c r="A378" s="298">
        <v>377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9"/>
        <v/>
      </c>
      <c r="E378" s="311"/>
      <c r="F378" s="311"/>
      <c r="G378" s="302"/>
      <c r="H378" s="302"/>
      <c r="I378" s="263"/>
      <c r="J378" s="302"/>
      <c r="K378" s="303" t="e">
        <f t="shared" si="30"/>
        <v>#N/A</v>
      </c>
      <c r="L378" s="302"/>
      <c r="M378" s="302"/>
      <c r="N378" s="303" t="e">
        <f t="shared" si="31"/>
        <v>#N/A</v>
      </c>
      <c r="O378" s="303" t="e">
        <f t="shared" si="32"/>
        <v>#N/A</v>
      </c>
      <c r="P378" s="249" t="str">
        <f t="shared" si="33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364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2"/>
      <c r="BD378" s="258"/>
      <c r="BE378" s="258"/>
      <c r="BF378" s="258"/>
      <c r="BG378" s="258"/>
      <c r="BH378" s="258"/>
    </row>
    <row r="379" spans="1:60">
      <c r="A379" s="298">
        <v>378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9"/>
        <v/>
      </c>
      <c r="E379" s="311"/>
      <c r="F379" s="311"/>
      <c r="G379" s="302"/>
      <c r="H379" s="302"/>
      <c r="I379" s="263"/>
      <c r="J379" s="302"/>
      <c r="K379" s="303" t="e">
        <f t="shared" si="30"/>
        <v>#N/A</v>
      </c>
      <c r="L379" s="302"/>
      <c r="M379" s="302"/>
      <c r="N379" s="303" t="e">
        <f t="shared" si="31"/>
        <v>#N/A</v>
      </c>
      <c r="O379" s="303" t="e">
        <f t="shared" si="32"/>
        <v>#N/A</v>
      </c>
      <c r="P379" s="249" t="str">
        <f t="shared" si="33"/>
        <v/>
      </c>
      <c r="Q379" s="302"/>
      <c r="R379" s="258"/>
      <c r="S379" s="258"/>
      <c r="T379" s="305" t="str">
        <f>IF(S379="","-",VLOOKUP(S379,'Fail list'!$A$5:$B$220,2,FALSE))</f>
        <v>-</v>
      </c>
      <c r="U379" s="258"/>
      <c r="V379" s="258"/>
      <c r="W379" s="258"/>
      <c r="X379" s="364"/>
      <c r="Y379" s="258"/>
      <c r="Z379" s="258"/>
      <c r="AA379" s="258"/>
      <c r="AB379" s="258"/>
      <c r="AC379" s="258"/>
      <c r="AD379" s="249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2"/>
      <c r="BD379" s="258"/>
      <c r="BE379" s="258"/>
      <c r="BF379" s="258"/>
      <c r="BG379" s="258"/>
      <c r="BH379" s="258"/>
    </row>
    <row r="380" spans="1:60">
      <c r="A380" s="298">
        <v>379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9"/>
        <v/>
      </c>
      <c r="E380" s="311"/>
      <c r="F380" s="311"/>
      <c r="G380" s="302"/>
      <c r="H380" s="302"/>
      <c r="I380" s="263"/>
      <c r="J380" s="302"/>
      <c r="K380" s="303" t="e">
        <f t="shared" si="30"/>
        <v>#N/A</v>
      </c>
      <c r="L380" s="302"/>
      <c r="M380" s="302"/>
      <c r="N380" s="303" t="e">
        <f t="shared" si="31"/>
        <v>#N/A</v>
      </c>
      <c r="O380" s="303" t="e">
        <f t="shared" si="32"/>
        <v>#N/A</v>
      </c>
      <c r="P380" s="249" t="str">
        <f t="shared" si="33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364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2"/>
      <c r="BD380" s="258"/>
      <c r="BE380" s="258"/>
      <c r="BF380" s="258"/>
      <c r="BG380" s="258"/>
      <c r="BH380" s="258"/>
    </row>
    <row r="381" spans="1:60">
      <c r="A381" s="298">
        <v>380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9"/>
        <v/>
      </c>
      <c r="E381" s="311"/>
      <c r="F381" s="311"/>
      <c r="G381" s="302"/>
      <c r="H381" s="302"/>
      <c r="I381" s="263"/>
      <c r="J381" s="302"/>
      <c r="K381" s="303" t="e">
        <f t="shared" si="30"/>
        <v>#N/A</v>
      </c>
      <c r="L381" s="302"/>
      <c r="M381" s="302"/>
      <c r="N381" s="303" t="e">
        <f t="shared" si="31"/>
        <v>#N/A</v>
      </c>
      <c r="O381" s="303" t="e">
        <f t="shared" si="32"/>
        <v>#N/A</v>
      </c>
      <c r="P381" s="249" t="str">
        <f t="shared" si="33"/>
        <v/>
      </c>
      <c r="Q381" s="302"/>
      <c r="R381" s="258"/>
      <c r="S381" s="301"/>
      <c r="T381" s="305" t="str">
        <f>IF(S381="","-",VLOOKUP(S381,'Fail list'!$A$5:$B$220,2,FALSE))</f>
        <v>-</v>
      </c>
      <c r="U381" s="258"/>
      <c r="V381" s="258"/>
      <c r="W381" s="258"/>
      <c r="X381" s="364"/>
      <c r="Y381" s="258"/>
      <c r="Z381" s="258"/>
      <c r="AA381" s="258"/>
      <c r="AB381" s="258"/>
      <c r="AC381" s="258"/>
      <c r="AD381" s="258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2"/>
      <c r="BD381" s="258"/>
      <c r="BE381" s="258"/>
      <c r="BF381" s="258"/>
      <c r="BG381" s="258"/>
      <c r="BH381" s="258"/>
    </row>
    <row r="382" spans="1:60">
      <c r="A382" s="298">
        <v>381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9"/>
        <v/>
      </c>
      <c r="E382" s="311"/>
      <c r="F382" s="311"/>
      <c r="G382" s="302"/>
      <c r="H382" s="302"/>
      <c r="I382" s="263"/>
      <c r="J382" s="302"/>
      <c r="K382" s="303" t="e">
        <f t="shared" si="30"/>
        <v>#N/A</v>
      </c>
      <c r="L382" s="302"/>
      <c r="M382" s="302"/>
      <c r="N382" s="303" t="e">
        <f t="shared" si="31"/>
        <v>#N/A</v>
      </c>
      <c r="O382" s="303" t="e">
        <f t="shared" si="32"/>
        <v>#N/A</v>
      </c>
      <c r="P382" s="249" t="str">
        <f t="shared" si="33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364"/>
      <c r="Y382" s="258"/>
      <c r="Z382" s="258"/>
      <c r="AA382" s="258"/>
      <c r="AB382" s="258"/>
      <c r="AC382" s="258"/>
      <c r="AD382" s="249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2"/>
      <c r="BD382" s="258"/>
      <c r="BE382" s="258"/>
      <c r="BF382" s="258"/>
      <c r="BG382" s="258"/>
      <c r="BH382" s="258"/>
    </row>
    <row r="383" spans="1:60">
      <c r="A383" s="298">
        <v>382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9"/>
        <v/>
      </c>
      <c r="E383" s="311"/>
      <c r="F383" s="311"/>
      <c r="G383" s="302"/>
      <c r="H383" s="302"/>
      <c r="I383" s="263"/>
      <c r="J383" s="302"/>
      <c r="K383" s="303" t="e">
        <f t="shared" si="30"/>
        <v>#N/A</v>
      </c>
      <c r="L383" s="302"/>
      <c r="M383" s="302"/>
      <c r="N383" s="303" t="e">
        <f t="shared" si="31"/>
        <v>#N/A</v>
      </c>
      <c r="O383" s="303" t="e">
        <f t="shared" si="32"/>
        <v>#N/A</v>
      </c>
      <c r="P383" s="249" t="str">
        <f t="shared" si="33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364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2"/>
      <c r="BD383" s="258"/>
      <c r="BE383" s="258"/>
      <c r="BF383" s="258"/>
      <c r="BG383" s="258"/>
      <c r="BH383" s="258"/>
    </row>
    <row r="384" spans="1:60">
      <c r="A384" s="298">
        <v>383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9"/>
        <v/>
      </c>
      <c r="E384" s="311"/>
      <c r="F384" s="311"/>
      <c r="G384" s="302"/>
      <c r="H384" s="302"/>
      <c r="I384" s="263"/>
      <c r="J384" s="302"/>
      <c r="K384" s="303" t="e">
        <f t="shared" si="30"/>
        <v>#N/A</v>
      </c>
      <c r="L384" s="302"/>
      <c r="M384" s="302"/>
      <c r="N384" s="303" t="e">
        <f t="shared" si="31"/>
        <v>#N/A</v>
      </c>
      <c r="O384" s="303" t="e">
        <f t="shared" si="32"/>
        <v>#N/A</v>
      </c>
      <c r="P384" s="249" t="str">
        <f t="shared" si="33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364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2"/>
      <c r="BD384" s="258"/>
      <c r="BE384" s="258"/>
      <c r="BF384" s="258"/>
      <c r="BG384" s="258"/>
      <c r="BH384" s="258"/>
    </row>
    <row r="385" spans="1:60">
      <c r="A385" s="298">
        <v>384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si="29"/>
        <v/>
      </c>
      <c r="E385" s="311"/>
      <c r="F385" s="311"/>
      <c r="G385" s="302"/>
      <c r="H385" s="302"/>
      <c r="I385" s="263"/>
      <c r="J385" s="302"/>
      <c r="K385" s="303" t="e">
        <f t="shared" si="30"/>
        <v>#N/A</v>
      </c>
      <c r="L385" s="302"/>
      <c r="M385" s="302"/>
      <c r="N385" s="303" t="e">
        <f t="shared" si="31"/>
        <v>#N/A</v>
      </c>
      <c r="O385" s="303" t="e">
        <f t="shared" si="32"/>
        <v>#N/A</v>
      </c>
      <c r="P385" s="249" t="str">
        <f t="shared" si="33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364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2"/>
      <c r="BD385" s="258"/>
      <c r="BE385" s="258"/>
      <c r="BF385" s="258"/>
      <c r="BG385" s="258"/>
      <c r="BH385" s="258"/>
    </row>
    <row r="386" spans="1:60">
      <c r="A386" s="298">
        <v>385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29"/>
        <v/>
      </c>
      <c r="E386" s="311"/>
      <c r="F386" s="311"/>
      <c r="G386" s="302"/>
      <c r="H386" s="302"/>
      <c r="I386" s="263"/>
      <c r="J386" s="302"/>
      <c r="K386" s="303" t="e">
        <f t="shared" si="30"/>
        <v>#N/A</v>
      </c>
      <c r="L386" s="302"/>
      <c r="M386" s="302"/>
      <c r="N386" s="303" t="e">
        <f t="shared" si="31"/>
        <v>#N/A</v>
      </c>
      <c r="O386" s="303" t="e">
        <f t="shared" si="32"/>
        <v>#N/A</v>
      </c>
      <c r="P386" s="249" t="str">
        <f t="shared" si="33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364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2"/>
      <c r="BD386" s="258"/>
      <c r="BE386" s="258"/>
      <c r="BF386" s="258"/>
      <c r="BG386" s="258"/>
      <c r="BH386" s="258"/>
    </row>
    <row r="387" spans="1:60">
      <c r="A387" s="298">
        <v>386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ref="D387:D450" si="34">IF(LEFT(I387,1)="L","Inprocess",IF(LEFT(I387,3)="IQC","Inprocess",IF(LEFT(I387,2)="QA","QA",IF(LEFT(I387,3)="TV","TV",""))))</f>
        <v/>
      </c>
      <c r="E387" s="311"/>
      <c r="F387" s="311"/>
      <c r="G387" s="302"/>
      <c r="H387" s="302"/>
      <c r="I387" s="263"/>
      <c r="J387" s="302"/>
      <c r="K387" s="303" t="e">
        <f t="shared" si="30"/>
        <v>#N/A</v>
      </c>
      <c r="L387" s="302"/>
      <c r="M387" s="302"/>
      <c r="N387" s="303" t="e">
        <f t="shared" si="31"/>
        <v>#N/A</v>
      </c>
      <c r="O387" s="303" t="e">
        <f t="shared" si="32"/>
        <v>#N/A</v>
      </c>
      <c r="P387" s="249" t="str">
        <f t="shared" si="33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364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2"/>
      <c r="BD387" s="258"/>
      <c r="BE387" s="258"/>
      <c r="BF387" s="258"/>
      <c r="BG387" s="258"/>
      <c r="BH387" s="258"/>
    </row>
    <row r="388" spans="1:60">
      <c r="A388" s="298">
        <v>387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4"/>
        <v/>
      </c>
      <c r="E388" s="311"/>
      <c r="F388" s="311"/>
      <c r="G388" s="302"/>
      <c r="H388" s="302"/>
      <c r="I388" s="263"/>
      <c r="J388" s="302"/>
      <c r="K388" s="303" t="e">
        <f t="shared" ref="K388:K451" si="35">VLOOKUP(J388,AY:BA,2,0)</f>
        <v>#N/A</v>
      </c>
      <c r="L388" s="302"/>
      <c r="M388" s="302"/>
      <c r="N388" s="303" t="e">
        <f t="shared" ref="N388:N451" si="36">VLOOKUP(K388,AZ:BB,2,0)</f>
        <v>#N/A</v>
      </c>
      <c r="O388" s="303" t="e">
        <f t="shared" ref="O388:O451" si="37">VLOOKUP(K388,AZ:BB,3,0)</f>
        <v>#N/A</v>
      </c>
      <c r="P388" s="249" t="str">
        <f t="shared" si="33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364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2"/>
      <c r="BD388" s="258"/>
      <c r="BE388" s="258"/>
      <c r="BF388" s="258"/>
      <c r="BG388" s="258"/>
      <c r="BH388" s="258"/>
    </row>
    <row r="389" spans="1:60">
      <c r="A389" s="298">
        <v>388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4"/>
        <v/>
      </c>
      <c r="E389" s="311"/>
      <c r="F389" s="311"/>
      <c r="G389" s="302"/>
      <c r="H389" s="302"/>
      <c r="I389" s="263"/>
      <c r="J389" s="302"/>
      <c r="K389" s="303" t="e">
        <f t="shared" si="35"/>
        <v>#N/A</v>
      </c>
      <c r="L389" s="302"/>
      <c r="M389" s="302"/>
      <c r="N389" s="303" t="e">
        <f t="shared" si="36"/>
        <v>#N/A</v>
      </c>
      <c r="O389" s="303" t="e">
        <f t="shared" si="37"/>
        <v>#N/A</v>
      </c>
      <c r="P389" s="249" t="str">
        <f t="shared" si="33"/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364"/>
      <c r="Y389" s="258"/>
      <c r="Z389" s="258"/>
      <c r="AA389" s="258"/>
      <c r="AB389" s="258"/>
      <c r="AC389" s="258"/>
      <c r="AD389" s="249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2"/>
      <c r="BD389" s="258"/>
      <c r="BE389" s="258"/>
      <c r="BF389" s="258"/>
      <c r="BG389" s="258"/>
      <c r="BH389" s="258"/>
    </row>
    <row r="390" spans="1:60">
      <c r="A390" s="298">
        <v>389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4"/>
        <v/>
      </c>
      <c r="E390" s="311"/>
      <c r="F390" s="311"/>
      <c r="G390" s="302"/>
      <c r="H390" s="302"/>
      <c r="I390" s="263"/>
      <c r="J390" s="302"/>
      <c r="K390" s="303" t="e">
        <f t="shared" si="35"/>
        <v>#N/A</v>
      </c>
      <c r="L390" s="302"/>
      <c r="M390" s="302"/>
      <c r="N390" s="303" t="e">
        <f t="shared" si="36"/>
        <v>#N/A</v>
      </c>
      <c r="O390" s="303" t="e">
        <f t="shared" si="37"/>
        <v>#N/A</v>
      </c>
      <c r="P390" s="249" t="str">
        <f t="shared" si="33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364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2"/>
      <c r="BD390" s="258"/>
      <c r="BE390" s="258"/>
      <c r="BF390" s="258"/>
      <c r="BG390" s="258"/>
      <c r="BH390" s="258"/>
    </row>
    <row r="391" spans="1:60">
      <c r="A391" s="298">
        <v>390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4"/>
        <v/>
      </c>
      <c r="E391" s="311"/>
      <c r="F391" s="311"/>
      <c r="G391" s="302"/>
      <c r="H391" s="302"/>
      <c r="I391" s="263"/>
      <c r="J391" s="302"/>
      <c r="K391" s="303" t="e">
        <f t="shared" si="35"/>
        <v>#N/A</v>
      </c>
      <c r="L391" s="302"/>
      <c r="M391" s="302"/>
      <c r="N391" s="303" t="e">
        <f t="shared" si="36"/>
        <v>#N/A</v>
      </c>
      <c r="O391" s="303" t="e">
        <f t="shared" si="37"/>
        <v>#N/A</v>
      </c>
      <c r="P391" s="249" t="str">
        <f t="shared" ref="P391:P454" si="38">MID(M391,8,2)</f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364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2"/>
      <c r="BD391" s="258"/>
      <c r="BE391" s="258"/>
      <c r="BF391" s="258"/>
      <c r="BG391" s="258"/>
      <c r="BH391" s="258"/>
    </row>
    <row r="392" spans="1:60">
      <c r="A392" s="298">
        <v>391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4"/>
        <v/>
      </c>
      <c r="E392" s="311"/>
      <c r="F392" s="311"/>
      <c r="G392" s="302"/>
      <c r="H392" s="302"/>
      <c r="I392" s="263"/>
      <c r="J392" s="302"/>
      <c r="K392" s="303" t="e">
        <f t="shared" si="35"/>
        <v>#N/A</v>
      </c>
      <c r="L392" s="302"/>
      <c r="M392" s="302"/>
      <c r="N392" s="303" t="e">
        <f t="shared" si="36"/>
        <v>#N/A</v>
      </c>
      <c r="O392" s="303" t="e">
        <f t="shared" si="37"/>
        <v>#N/A</v>
      </c>
      <c r="P392" s="249" t="str">
        <f t="shared" si="38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364"/>
      <c r="Y392" s="258"/>
      <c r="Z392" s="258"/>
      <c r="AA392" s="258"/>
      <c r="AB392" s="258"/>
      <c r="AC392" s="258"/>
      <c r="AD392" s="258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2"/>
      <c r="BD392" s="258"/>
      <c r="BE392" s="258"/>
      <c r="BF392" s="258"/>
      <c r="BG392" s="258"/>
      <c r="BH392" s="258"/>
    </row>
    <row r="393" spans="1:60">
      <c r="A393" s="298">
        <v>392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4"/>
        <v/>
      </c>
      <c r="E393" s="311"/>
      <c r="F393" s="311"/>
      <c r="G393" s="302"/>
      <c r="H393" s="302"/>
      <c r="I393" s="263"/>
      <c r="J393" s="302"/>
      <c r="K393" s="303" t="e">
        <f t="shared" si="35"/>
        <v>#N/A</v>
      </c>
      <c r="L393" s="302"/>
      <c r="M393" s="302"/>
      <c r="N393" s="303" t="e">
        <f t="shared" si="36"/>
        <v>#N/A</v>
      </c>
      <c r="O393" s="303" t="e">
        <f t="shared" si="37"/>
        <v>#N/A</v>
      </c>
      <c r="P393" s="249" t="str">
        <f t="shared" si="38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364"/>
      <c r="Y393" s="258"/>
      <c r="Z393" s="258"/>
      <c r="AA393" s="258"/>
      <c r="AB393" s="258"/>
      <c r="AC393" s="258"/>
      <c r="AD393" s="258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2"/>
      <c r="BD393" s="258"/>
      <c r="BE393" s="258"/>
      <c r="BF393" s="258"/>
      <c r="BG393" s="258"/>
      <c r="BH393" s="258"/>
    </row>
    <row r="394" spans="1:60">
      <c r="A394" s="298">
        <v>393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4"/>
        <v/>
      </c>
      <c r="E394" s="311"/>
      <c r="F394" s="311"/>
      <c r="G394" s="302"/>
      <c r="H394" s="302"/>
      <c r="I394" s="263"/>
      <c r="J394" s="302"/>
      <c r="K394" s="303" t="e">
        <f t="shared" si="35"/>
        <v>#N/A</v>
      </c>
      <c r="L394" s="302"/>
      <c r="M394" s="302"/>
      <c r="N394" s="303" t="e">
        <f t="shared" si="36"/>
        <v>#N/A</v>
      </c>
      <c r="O394" s="303" t="e">
        <f t="shared" si="37"/>
        <v>#N/A</v>
      </c>
      <c r="P394" s="249" t="str">
        <f t="shared" si="38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364"/>
      <c r="Y394" s="258"/>
      <c r="Z394" s="258"/>
      <c r="AA394" s="258"/>
      <c r="AB394" s="258"/>
      <c r="AC394" s="258"/>
      <c r="AD394" s="249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2"/>
      <c r="BD394" s="258"/>
      <c r="BE394" s="258"/>
      <c r="BF394" s="258"/>
      <c r="BG394" s="258"/>
      <c r="BH394" s="258"/>
    </row>
    <row r="395" spans="1:60">
      <c r="A395" s="298">
        <v>394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4"/>
        <v/>
      </c>
      <c r="E395" s="311"/>
      <c r="F395" s="311"/>
      <c r="G395" s="302"/>
      <c r="H395" s="302"/>
      <c r="I395" s="263"/>
      <c r="J395" s="302"/>
      <c r="K395" s="303" t="e">
        <f t="shared" si="35"/>
        <v>#N/A</v>
      </c>
      <c r="L395" s="302"/>
      <c r="M395" s="302"/>
      <c r="N395" s="303" t="e">
        <f t="shared" si="36"/>
        <v>#N/A</v>
      </c>
      <c r="O395" s="303" t="e">
        <f t="shared" si="37"/>
        <v>#N/A</v>
      </c>
      <c r="P395" s="249" t="str">
        <f t="shared" si="38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364"/>
      <c r="Y395" s="258"/>
      <c r="Z395" s="258"/>
      <c r="AA395" s="258"/>
      <c r="AB395" s="258"/>
      <c r="AC395" s="258"/>
      <c r="AD395" s="249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2"/>
      <c r="BD395" s="258"/>
      <c r="BE395" s="258"/>
      <c r="BF395" s="258"/>
      <c r="BG395" s="258"/>
      <c r="BH395" s="258"/>
    </row>
    <row r="396" spans="1:60">
      <c r="A396" s="298">
        <v>395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4"/>
        <v/>
      </c>
      <c r="E396" s="311"/>
      <c r="F396" s="311"/>
      <c r="G396" s="302"/>
      <c r="H396" s="302"/>
      <c r="I396" s="263"/>
      <c r="J396" s="302"/>
      <c r="K396" s="303" t="e">
        <f t="shared" si="35"/>
        <v>#N/A</v>
      </c>
      <c r="L396" s="302"/>
      <c r="M396" s="302"/>
      <c r="N396" s="303" t="e">
        <f t="shared" si="36"/>
        <v>#N/A</v>
      </c>
      <c r="O396" s="303" t="e">
        <f t="shared" si="37"/>
        <v>#N/A</v>
      </c>
      <c r="P396" s="249" t="str">
        <f t="shared" si="38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364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2"/>
      <c r="BD396" s="258"/>
      <c r="BE396" s="258"/>
      <c r="BF396" s="258"/>
      <c r="BG396" s="258"/>
      <c r="BH396" s="258"/>
    </row>
    <row r="397" spans="1:60">
      <c r="A397" s="298">
        <v>396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4"/>
        <v/>
      </c>
      <c r="E397" s="311"/>
      <c r="F397" s="311"/>
      <c r="G397" s="302"/>
      <c r="H397" s="302"/>
      <c r="I397" s="263"/>
      <c r="J397" s="302"/>
      <c r="K397" s="303" t="e">
        <f t="shared" si="35"/>
        <v>#N/A</v>
      </c>
      <c r="L397" s="302"/>
      <c r="M397" s="302"/>
      <c r="N397" s="303" t="e">
        <f t="shared" si="36"/>
        <v>#N/A</v>
      </c>
      <c r="O397" s="303" t="e">
        <f t="shared" si="37"/>
        <v>#N/A</v>
      </c>
      <c r="P397" s="249" t="str">
        <f t="shared" si="38"/>
        <v/>
      </c>
      <c r="Q397" s="302"/>
      <c r="R397" s="258"/>
      <c r="S397" s="258"/>
      <c r="T397" s="305" t="str">
        <f>IF(S397="","-",VLOOKUP(S397,'Fail list'!$A$5:$B$220,2,FALSE))</f>
        <v>-</v>
      </c>
      <c r="U397" s="258"/>
      <c r="V397" s="258"/>
      <c r="W397" s="258"/>
      <c r="X397" s="364"/>
      <c r="Y397" s="258"/>
      <c r="Z397" s="258"/>
      <c r="AA397" s="258"/>
      <c r="AB397" s="258"/>
      <c r="AC397" s="258"/>
      <c r="AD397" s="258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2"/>
      <c r="BD397" s="258"/>
      <c r="BE397" s="258"/>
      <c r="BF397" s="258"/>
      <c r="BG397" s="258"/>
      <c r="BH397" s="258"/>
    </row>
    <row r="398" spans="1:60">
      <c r="A398" s="298">
        <v>397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4"/>
        <v/>
      </c>
      <c r="E398" s="311"/>
      <c r="F398" s="311"/>
      <c r="G398" s="302"/>
      <c r="H398" s="302"/>
      <c r="I398" s="263"/>
      <c r="J398" s="302"/>
      <c r="K398" s="303" t="e">
        <f t="shared" si="35"/>
        <v>#N/A</v>
      </c>
      <c r="L398" s="302"/>
      <c r="M398" s="302"/>
      <c r="N398" s="303" t="e">
        <f t="shared" si="36"/>
        <v>#N/A</v>
      </c>
      <c r="O398" s="303" t="e">
        <f t="shared" si="37"/>
        <v>#N/A</v>
      </c>
      <c r="P398" s="249" t="str">
        <f t="shared" si="38"/>
        <v/>
      </c>
      <c r="Q398" s="302"/>
      <c r="R398" s="258"/>
      <c r="S398" s="258"/>
      <c r="T398" s="305" t="str">
        <f>IF(S398="","-",VLOOKUP(S398,'Fail list'!$A$5:$B$220,2,FALSE))</f>
        <v>-</v>
      </c>
      <c r="U398" s="258"/>
      <c r="V398" s="258"/>
      <c r="W398" s="258"/>
      <c r="X398" s="364"/>
      <c r="Y398" s="258"/>
      <c r="Z398" s="258"/>
      <c r="AA398" s="258"/>
      <c r="AB398" s="258"/>
      <c r="AC398" s="258"/>
      <c r="AD398" s="258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2"/>
      <c r="BD398" s="258"/>
      <c r="BE398" s="258"/>
      <c r="BF398" s="258"/>
      <c r="BG398" s="258"/>
      <c r="BH398" s="258"/>
    </row>
    <row r="399" spans="1:60">
      <c r="A399" s="298">
        <v>398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4"/>
        <v/>
      </c>
      <c r="E399" s="311"/>
      <c r="F399" s="311"/>
      <c r="G399" s="302"/>
      <c r="H399" s="302"/>
      <c r="I399" s="263"/>
      <c r="J399" s="302"/>
      <c r="K399" s="303" t="e">
        <f t="shared" si="35"/>
        <v>#N/A</v>
      </c>
      <c r="L399" s="302"/>
      <c r="M399" s="302"/>
      <c r="N399" s="303" t="e">
        <f t="shared" si="36"/>
        <v>#N/A</v>
      </c>
      <c r="O399" s="303" t="e">
        <f t="shared" si="37"/>
        <v>#N/A</v>
      </c>
      <c r="P399" s="249" t="str">
        <f t="shared" si="38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364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2"/>
      <c r="BD399" s="258"/>
      <c r="BE399" s="258"/>
      <c r="BF399" s="258"/>
      <c r="BG399" s="258"/>
      <c r="BH399" s="258"/>
    </row>
    <row r="400" spans="1:60">
      <c r="A400" s="298">
        <v>399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4"/>
        <v/>
      </c>
      <c r="E400" s="311"/>
      <c r="F400" s="311"/>
      <c r="G400" s="302"/>
      <c r="H400" s="302"/>
      <c r="I400" s="263"/>
      <c r="J400" s="302"/>
      <c r="K400" s="303" t="e">
        <f t="shared" si="35"/>
        <v>#N/A</v>
      </c>
      <c r="L400" s="302"/>
      <c r="M400" s="302"/>
      <c r="N400" s="303" t="e">
        <f t="shared" si="36"/>
        <v>#N/A</v>
      </c>
      <c r="O400" s="303" t="e">
        <f t="shared" si="37"/>
        <v>#N/A</v>
      </c>
      <c r="P400" s="249" t="str">
        <f t="shared" si="38"/>
        <v/>
      </c>
      <c r="Q400" s="302"/>
      <c r="R400" s="258"/>
      <c r="S400" s="301"/>
      <c r="T400" s="305" t="str">
        <f>IF(S400="","-",VLOOKUP(S400,'Fail list'!$A$5:$B$220,2,FALSE))</f>
        <v>-</v>
      </c>
      <c r="U400" s="258"/>
      <c r="V400" s="258"/>
      <c r="W400" s="258"/>
      <c r="X400" s="364"/>
      <c r="Y400" s="258"/>
      <c r="Z400" s="258"/>
      <c r="AA400" s="258"/>
      <c r="AB400" s="258"/>
      <c r="AC400" s="258"/>
      <c r="AD400" s="249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2"/>
      <c r="BD400" s="258"/>
      <c r="BE400" s="258"/>
      <c r="BF400" s="258"/>
      <c r="BG400" s="258"/>
      <c r="BH400" s="258"/>
    </row>
    <row r="401" spans="1:60">
      <c r="A401" s="298">
        <v>400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4"/>
        <v/>
      </c>
      <c r="E401" s="311"/>
      <c r="F401" s="311"/>
      <c r="G401" s="302"/>
      <c r="H401" s="302"/>
      <c r="I401" s="263"/>
      <c r="J401" s="249"/>
      <c r="K401" s="303" t="e">
        <f t="shared" si="35"/>
        <v>#N/A</v>
      </c>
      <c r="L401" s="249"/>
      <c r="M401" s="302"/>
      <c r="N401" s="303" t="e">
        <f t="shared" si="36"/>
        <v>#N/A</v>
      </c>
      <c r="O401" s="303" t="e">
        <f t="shared" si="37"/>
        <v>#N/A</v>
      </c>
      <c r="P401" s="249" t="str">
        <f t="shared" si="38"/>
        <v/>
      </c>
      <c r="Q401" s="302"/>
      <c r="R401" s="258"/>
      <c r="S401" s="301"/>
      <c r="T401" s="305" t="str">
        <f>IF(S401="","-",VLOOKUP(S401,'Fail list'!$A$5:$B$220,2,FALSE))</f>
        <v>-</v>
      </c>
      <c r="U401" s="258"/>
      <c r="V401" s="258"/>
      <c r="W401" s="258"/>
      <c r="X401" s="364"/>
      <c r="Y401" s="258"/>
      <c r="Z401" s="258"/>
      <c r="AA401" s="258"/>
      <c r="AB401" s="258"/>
      <c r="AC401" s="258"/>
      <c r="AD401" s="249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2"/>
      <c r="BD401" s="258"/>
      <c r="BE401" s="258"/>
      <c r="BF401" s="258"/>
      <c r="BG401" s="258"/>
      <c r="BH401" s="258"/>
    </row>
    <row r="402" spans="1:60">
      <c r="A402" s="298">
        <v>401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4"/>
        <v/>
      </c>
      <c r="E402" s="311"/>
      <c r="F402" s="311"/>
      <c r="G402" s="302"/>
      <c r="H402" s="302"/>
      <c r="I402" s="263"/>
      <c r="J402" s="249"/>
      <c r="K402" s="303" t="e">
        <f t="shared" si="35"/>
        <v>#N/A</v>
      </c>
      <c r="L402" s="249"/>
      <c r="M402" s="302"/>
      <c r="N402" s="303" t="e">
        <f t="shared" si="36"/>
        <v>#N/A</v>
      </c>
      <c r="O402" s="303" t="e">
        <f t="shared" si="37"/>
        <v>#N/A</v>
      </c>
      <c r="P402" s="249" t="str">
        <f t="shared" si="38"/>
        <v/>
      </c>
      <c r="Q402" s="302"/>
      <c r="R402" s="258"/>
      <c r="S402" s="258"/>
      <c r="T402" s="305" t="str">
        <f>IF(S402="","-",VLOOKUP(S402,'Fail list'!$A$5:$B$220,2,FALSE))</f>
        <v>-</v>
      </c>
      <c r="U402" s="258"/>
      <c r="V402" s="258"/>
      <c r="W402" s="258"/>
      <c r="X402" s="364"/>
      <c r="Y402" s="258"/>
      <c r="Z402" s="258"/>
      <c r="AA402" s="258"/>
      <c r="AB402" s="258"/>
      <c r="AC402" s="258"/>
      <c r="AD402" s="258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2"/>
      <c r="BD402" s="258"/>
      <c r="BE402" s="258"/>
      <c r="BF402" s="258"/>
      <c r="BG402" s="258"/>
      <c r="BH402" s="258"/>
    </row>
    <row r="403" spans="1:60">
      <c r="A403" s="298">
        <v>402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4"/>
        <v/>
      </c>
      <c r="E403" s="311"/>
      <c r="F403" s="311"/>
      <c r="G403" s="302"/>
      <c r="H403" s="302"/>
      <c r="I403" s="263"/>
      <c r="J403" s="249"/>
      <c r="K403" s="303" t="e">
        <f t="shared" si="35"/>
        <v>#N/A</v>
      </c>
      <c r="L403" s="249"/>
      <c r="M403" s="302"/>
      <c r="N403" s="303" t="e">
        <f t="shared" si="36"/>
        <v>#N/A</v>
      </c>
      <c r="O403" s="303" t="e">
        <f t="shared" si="37"/>
        <v>#N/A</v>
      </c>
      <c r="P403" s="249" t="str">
        <f t="shared" si="38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364"/>
      <c r="Y403" s="258"/>
      <c r="Z403" s="258"/>
      <c r="AA403" s="258"/>
      <c r="AB403" s="258"/>
      <c r="AC403" s="258"/>
      <c r="AD403" s="258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2"/>
      <c r="BD403" s="258"/>
      <c r="BE403" s="258"/>
      <c r="BF403" s="258"/>
      <c r="BG403" s="258"/>
      <c r="BH403" s="258"/>
    </row>
    <row r="404" spans="1:60">
      <c r="A404" s="298">
        <v>403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4"/>
        <v/>
      </c>
      <c r="E404" s="311"/>
      <c r="F404" s="311"/>
      <c r="G404" s="302"/>
      <c r="H404" s="302"/>
      <c r="I404" s="263"/>
      <c r="J404" s="249"/>
      <c r="K404" s="303" t="e">
        <f t="shared" si="35"/>
        <v>#N/A</v>
      </c>
      <c r="L404" s="249"/>
      <c r="M404" s="302"/>
      <c r="N404" s="303" t="e">
        <f t="shared" si="36"/>
        <v>#N/A</v>
      </c>
      <c r="O404" s="303" t="e">
        <f t="shared" si="37"/>
        <v>#N/A</v>
      </c>
      <c r="P404" s="249" t="str">
        <f t="shared" si="38"/>
        <v/>
      </c>
      <c r="Q404" s="302"/>
      <c r="R404" s="258"/>
      <c r="S404" s="301"/>
      <c r="T404" s="305" t="str">
        <f>IF(S404="","-",VLOOKUP(S404,'Fail list'!$A$5:$B$220,2,FALSE))</f>
        <v>-</v>
      </c>
      <c r="U404" s="258"/>
      <c r="V404" s="258"/>
      <c r="W404" s="258"/>
      <c r="X404" s="364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2"/>
      <c r="BD404" s="258"/>
      <c r="BE404" s="258"/>
      <c r="BF404" s="258"/>
      <c r="BG404" s="258"/>
      <c r="BH404" s="258"/>
    </row>
    <row r="405" spans="1:60">
      <c r="A405" s="298">
        <v>404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4"/>
        <v/>
      </c>
      <c r="E405" s="311"/>
      <c r="F405" s="311"/>
      <c r="G405" s="302"/>
      <c r="H405" s="302"/>
      <c r="I405" s="263"/>
      <c r="J405" s="302"/>
      <c r="K405" s="303" t="e">
        <f t="shared" si="35"/>
        <v>#N/A</v>
      </c>
      <c r="L405" s="302"/>
      <c r="M405" s="302"/>
      <c r="N405" s="303" t="e">
        <f t="shared" si="36"/>
        <v>#N/A</v>
      </c>
      <c r="O405" s="303" t="e">
        <f t="shared" si="37"/>
        <v>#N/A</v>
      </c>
      <c r="P405" s="249" t="str">
        <f t="shared" si="38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364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2"/>
      <c r="BD405" s="258"/>
      <c r="BE405" s="258"/>
      <c r="BF405" s="258"/>
      <c r="BG405" s="258"/>
      <c r="BH405" s="258"/>
    </row>
    <row r="406" spans="1:60">
      <c r="A406" s="298">
        <v>405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4"/>
        <v/>
      </c>
      <c r="E406" s="311"/>
      <c r="F406" s="311"/>
      <c r="G406" s="302"/>
      <c r="H406" s="302"/>
      <c r="I406" s="263"/>
      <c r="J406" s="302"/>
      <c r="K406" s="303" t="e">
        <f t="shared" si="35"/>
        <v>#N/A</v>
      </c>
      <c r="L406" s="302"/>
      <c r="M406" s="302"/>
      <c r="N406" s="303" t="e">
        <f t="shared" si="36"/>
        <v>#N/A</v>
      </c>
      <c r="O406" s="303" t="e">
        <f t="shared" si="37"/>
        <v>#N/A</v>
      </c>
      <c r="P406" s="249" t="str">
        <f t="shared" si="38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364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2"/>
      <c r="BD406" s="258"/>
      <c r="BE406" s="258"/>
      <c r="BF406" s="258"/>
      <c r="BG406" s="258"/>
      <c r="BH406" s="258"/>
    </row>
    <row r="407" spans="1:60">
      <c r="A407" s="298">
        <v>406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4"/>
        <v/>
      </c>
      <c r="E407" s="311"/>
      <c r="F407" s="311"/>
      <c r="G407" s="302"/>
      <c r="H407" s="302"/>
      <c r="I407" s="263"/>
      <c r="J407" s="302"/>
      <c r="K407" s="303" t="e">
        <f t="shared" si="35"/>
        <v>#N/A</v>
      </c>
      <c r="L407" s="302"/>
      <c r="M407" s="302"/>
      <c r="N407" s="303" t="e">
        <f t="shared" si="36"/>
        <v>#N/A</v>
      </c>
      <c r="O407" s="303" t="e">
        <f t="shared" si="37"/>
        <v>#N/A</v>
      </c>
      <c r="P407" s="249" t="str">
        <f t="shared" si="38"/>
        <v/>
      </c>
      <c r="Q407" s="302"/>
      <c r="R407" s="258"/>
      <c r="S407" s="258"/>
      <c r="T407" s="305" t="str">
        <f>IF(S407="","-",VLOOKUP(S407,'Fail list'!$A$5:$B$220,2,FALSE))</f>
        <v>-</v>
      </c>
      <c r="U407" s="258"/>
      <c r="V407" s="258"/>
      <c r="W407" s="258"/>
      <c r="X407" s="364"/>
      <c r="Y407" s="258"/>
      <c r="Z407" s="258"/>
      <c r="AA407" s="258"/>
      <c r="AB407" s="258"/>
      <c r="AC407" s="258"/>
      <c r="AD407" s="249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2"/>
      <c r="BD407" s="258"/>
      <c r="BE407" s="258"/>
      <c r="BF407" s="258"/>
      <c r="BG407" s="258"/>
      <c r="BH407" s="258"/>
    </row>
    <row r="408" spans="1:60">
      <c r="A408" s="298">
        <v>407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4"/>
        <v/>
      </c>
      <c r="E408" s="311"/>
      <c r="F408" s="311"/>
      <c r="G408" s="302"/>
      <c r="H408" s="302"/>
      <c r="I408" s="263"/>
      <c r="J408" s="302"/>
      <c r="K408" s="303" t="e">
        <f t="shared" si="35"/>
        <v>#N/A</v>
      </c>
      <c r="L408" s="302"/>
      <c r="M408" s="302"/>
      <c r="N408" s="303" t="e">
        <f t="shared" si="36"/>
        <v>#N/A</v>
      </c>
      <c r="O408" s="303" t="e">
        <f t="shared" si="37"/>
        <v>#N/A</v>
      </c>
      <c r="P408" s="249" t="str">
        <f t="shared" si="38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364"/>
      <c r="Y408" s="258"/>
      <c r="Z408" s="258"/>
      <c r="AA408" s="258"/>
      <c r="AB408" s="258"/>
      <c r="AC408" s="258"/>
      <c r="AD408" s="249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2"/>
      <c r="BD408" s="258"/>
      <c r="BE408" s="258"/>
      <c r="BF408" s="258"/>
      <c r="BG408" s="258"/>
      <c r="BH408" s="258"/>
    </row>
    <row r="409" spans="1:60">
      <c r="A409" s="298">
        <v>408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4"/>
        <v/>
      </c>
      <c r="E409" s="311"/>
      <c r="F409" s="311"/>
      <c r="G409" s="302"/>
      <c r="H409" s="302"/>
      <c r="I409" s="263"/>
      <c r="J409" s="302"/>
      <c r="K409" s="303" t="e">
        <f t="shared" si="35"/>
        <v>#N/A</v>
      </c>
      <c r="L409" s="302"/>
      <c r="M409" s="302"/>
      <c r="N409" s="303" t="e">
        <f t="shared" si="36"/>
        <v>#N/A</v>
      </c>
      <c r="O409" s="303" t="e">
        <f t="shared" si="37"/>
        <v>#N/A</v>
      </c>
      <c r="P409" s="249" t="str">
        <f t="shared" si="38"/>
        <v/>
      </c>
      <c r="Q409" s="302"/>
      <c r="R409" s="258"/>
      <c r="S409" s="301"/>
      <c r="T409" s="305" t="str">
        <f>IF(S409="","-",VLOOKUP(S409,'Fail list'!$A$5:$B$220,2,FALSE))</f>
        <v>-</v>
      </c>
      <c r="U409" s="258"/>
      <c r="V409" s="258"/>
      <c r="W409" s="258"/>
      <c r="X409" s="364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2"/>
      <c r="BD409" s="258"/>
      <c r="BE409" s="258"/>
      <c r="BF409" s="258"/>
      <c r="BG409" s="258"/>
      <c r="BH409" s="258"/>
    </row>
    <row r="410" spans="1:60">
      <c r="A410" s="298">
        <v>409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4"/>
        <v/>
      </c>
      <c r="E410" s="311"/>
      <c r="F410" s="311"/>
      <c r="G410" s="302"/>
      <c r="H410" s="302"/>
      <c r="I410" s="263"/>
      <c r="J410" s="302"/>
      <c r="K410" s="303" t="e">
        <f t="shared" si="35"/>
        <v>#N/A</v>
      </c>
      <c r="L410" s="302"/>
      <c r="M410" s="302"/>
      <c r="N410" s="303" t="e">
        <f t="shared" si="36"/>
        <v>#N/A</v>
      </c>
      <c r="O410" s="303" t="e">
        <f t="shared" si="37"/>
        <v>#N/A</v>
      </c>
      <c r="P410" s="249" t="str">
        <f t="shared" si="38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364"/>
      <c r="Y410" s="258"/>
      <c r="Z410" s="258"/>
      <c r="AA410" s="258"/>
      <c r="AB410" s="258"/>
      <c r="AC410" s="258"/>
      <c r="AD410" s="258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2"/>
      <c r="BD410" s="258"/>
      <c r="BE410" s="258"/>
      <c r="BF410" s="258"/>
      <c r="BG410" s="258"/>
      <c r="BH410" s="258"/>
    </row>
    <row r="411" spans="1:60">
      <c r="A411" s="298">
        <v>410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4"/>
        <v/>
      </c>
      <c r="E411" s="311"/>
      <c r="F411" s="311"/>
      <c r="G411" s="302"/>
      <c r="H411" s="302"/>
      <c r="I411" s="263"/>
      <c r="J411" s="302"/>
      <c r="K411" s="303" t="e">
        <f t="shared" si="35"/>
        <v>#N/A</v>
      </c>
      <c r="L411" s="302"/>
      <c r="M411" s="302"/>
      <c r="N411" s="303" t="e">
        <f t="shared" si="36"/>
        <v>#N/A</v>
      </c>
      <c r="O411" s="303" t="e">
        <f t="shared" si="37"/>
        <v>#N/A</v>
      </c>
      <c r="P411" s="249" t="str">
        <f t="shared" si="38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364"/>
      <c r="Y411" s="258"/>
      <c r="Z411" s="258"/>
      <c r="AA411" s="258"/>
      <c r="AB411" s="258"/>
      <c r="AC411" s="258"/>
      <c r="AD411" s="258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2"/>
      <c r="BD411" s="258"/>
      <c r="BE411" s="258"/>
      <c r="BF411" s="258"/>
      <c r="BG411" s="258"/>
      <c r="BH411" s="258"/>
    </row>
    <row r="412" spans="1:60">
      <c r="A412" s="298">
        <v>411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4"/>
        <v/>
      </c>
      <c r="E412" s="311"/>
      <c r="F412" s="311"/>
      <c r="G412" s="302"/>
      <c r="H412" s="302"/>
      <c r="I412" s="263"/>
      <c r="J412" s="302"/>
      <c r="K412" s="303" t="e">
        <f t="shared" si="35"/>
        <v>#N/A</v>
      </c>
      <c r="L412" s="302"/>
      <c r="M412" s="302"/>
      <c r="N412" s="303" t="e">
        <f t="shared" si="36"/>
        <v>#N/A</v>
      </c>
      <c r="O412" s="303" t="e">
        <f t="shared" si="37"/>
        <v>#N/A</v>
      </c>
      <c r="P412" s="249" t="str">
        <f t="shared" si="38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364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2"/>
      <c r="BD412" s="258"/>
      <c r="BE412" s="258"/>
      <c r="BF412" s="258"/>
      <c r="BG412" s="258"/>
      <c r="BH412" s="258"/>
    </row>
    <row r="413" spans="1:60">
      <c r="A413" s="298">
        <v>412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4"/>
        <v/>
      </c>
      <c r="E413" s="311"/>
      <c r="F413" s="311"/>
      <c r="G413" s="302"/>
      <c r="H413" s="302"/>
      <c r="I413" s="263"/>
      <c r="J413" s="302"/>
      <c r="K413" s="303" t="e">
        <f t="shared" si="35"/>
        <v>#N/A</v>
      </c>
      <c r="L413" s="302"/>
      <c r="M413" s="302"/>
      <c r="N413" s="303" t="e">
        <f t="shared" si="36"/>
        <v>#N/A</v>
      </c>
      <c r="O413" s="303" t="e">
        <f t="shared" si="37"/>
        <v>#N/A</v>
      </c>
      <c r="P413" s="249" t="str">
        <f t="shared" si="38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364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2"/>
      <c r="BD413" s="258"/>
      <c r="BE413" s="258"/>
      <c r="BF413" s="258"/>
      <c r="BG413" s="258"/>
      <c r="BH413" s="258"/>
    </row>
    <row r="414" spans="1:60">
      <c r="A414" s="298">
        <v>413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4"/>
        <v/>
      </c>
      <c r="E414" s="311"/>
      <c r="F414" s="311"/>
      <c r="G414" s="302"/>
      <c r="H414" s="302"/>
      <c r="I414" s="263"/>
      <c r="J414" s="302"/>
      <c r="K414" s="303" t="e">
        <f t="shared" si="35"/>
        <v>#N/A</v>
      </c>
      <c r="L414" s="302"/>
      <c r="M414" s="302"/>
      <c r="N414" s="303" t="e">
        <f t="shared" si="36"/>
        <v>#N/A</v>
      </c>
      <c r="O414" s="303" t="e">
        <f t="shared" si="37"/>
        <v>#N/A</v>
      </c>
      <c r="P414" s="249" t="str">
        <f t="shared" si="38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364"/>
      <c r="Y414" s="258"/>
      <c r="Z414" s="258"/>
      <c r="AA414" s="258"/>
      <c r="AB414" s="258"/>
      <c r="AC414" s="258"/>
      <c r="AD414" s="249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2"/>
      <c r="BD414" s="258"/>
      <c r="BE414" s="258"/>
      <c r="BF414" s="258"/>
      <c r="BG414" s="258"/>
      <c r="BH414" s="258"/>
    </row>
    <row r="415" spans="1:60">
      <c r="A415" s="298">
        <v>414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4"/>
        <v/>
      </c>
      <c r="E415" s="311"/>
      <c r="F415" s="311"/>
      <c r="G415" s="302"/>
      <c r="H415" s="302"/>
      <c r="I415" s="263"/>
      <c r="J415" s="302"/>
      <c r="K415" s="303" t="e">
        <f t="shared" si="35"/>
        <v>#N/A</v>
      </c>
      <c r="L415" s="302"/>
      <c r="M415" s="302"/>
      <c r="N415" s="303" t="e">
        <f t="shared" si="36"/>
        <v>#N/A</v>
      </c>
      <c r="O415" s="303" t="e">
        <f t="shared" si="37"/>
        <v>#N/A</v>
      </c>
      <c r="P415" s="249" t="str">
        <f t="shared" si="38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364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2"/>
      <c r="BD415" s="258"/>
      <c r="BE415" s="258"/>
      <c r="BF415" s="258"/>
      <c r="BG415" s="258"/>
      <c r="BH415" s="258"/>
    </row>
    <row r="416" spans="1:60">
      <c r="A416" s="298">
        <v>415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4"/>
        <v/>
      </c>
      <c r="E416" s="311"/>
      <c r="F416" s="311"/>
      <c r="G416" s="302"/>
      <c r="H416" s="302"/>
      <c r="I416" s="263"/>
      <c r="J416" s="302"/>
      <c r="K416" s="303" t="e">
        <f t="shared" si="35"/>
        <v>#N/A</v>
      </c>
      <c r="L416" s="302"/>
      <c r="M416" s="302"/>
      <c r="N416" s="303" t="e">
        <f t="shared" si="36"/>
        <v>#N/A</v>
      </c>
      <c r="O416" s="303" t="e">
        <f t="shared" si="37"/>
        <v>#N/A</v>
      </c>
      <c r="P416" s="249" t="str">
        <f t="shared" si="38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364"/>
      <c r="Y416" s="258"/>
      <c r="Z416" s="258"/>
      <c r="AA416" s="258"/>
      <c r="AB416" s="258"/>
      <c r="AC416" s="258"/>
      <c r="AD416" s="258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2"/>
      <c r="BD416" s="258"/>
      <c r="BE416" s="258"/>
      <c r="BF416" s="258"/>
      <c r="BG416" s="258"/>
      <c r="BH416" s="258"/>
    </row>
    <row r="417" spans="1:60">
      <c r="A417" s="298">
        <v>416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4"/>
        <v/>
      </c>
      <c r="E417" s="311"/>
      <c r="F417" s="311"/>
      <c r="G417" s="302"/>
      <c r="H417" s="302"/>
      <c r="I417" s="263"/>
      <c r="J417" s="302"/>
      <c r="K417" s="303" t="e">
        <f t="shared" si="35"/>
        <v>#N/A</v>
      </c>
      <c r="L417" s="302"/>
      <c r="M417" s="302"/>
      <c r="N417" s="303" t="e">
        <f t="shared" si="36"/>
        <v>#N/A</v>
      </c>
      <c r="O417" s="303" t="e">
        <f t="shared" si="37"/>
        <v>#N/A</v>
      </c>
      <c r="P417" s="249" t="str">
        <f t="shared" si="38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364"/>
      <c r="Y417" s="258"/>
      <c r="Z417" s="258"/>
      <c r="AA417" s="258"/>
      <c r="AB417" s="258"/>
      <c r="AC417" s="258"/>
      <c r="AD417" s="249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2"/>
      <c r="BD417" s="258"/>
      <c r="BE417" s="258"/>
      <c r="BF417" s="258"/>
      <c r="BG417" s="258"/>
      <c r="BH417" s="258"/>
    </row>
    <row r="418" spans="1:60">
      <c r="A418" s="298">
        <v>417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4"/>
        <v/>
      </c>
      <c r="E418" s="311"/>
      <c r="F418" s="311"/>
      <c r="G418" s="302"/>
      <c r="H418" s="302"/>
      <c r="I418" s="263"/>
      <c r="J418" s="302"/>
      <c r="K418" s="303" t="e">
        <f t="shared" si="35"/>
        <v>#N/A</v>
      </c>
      <c r="L418" s="302"/>
      <c r="M418" s="302"/>
      <c r="N418" s="303" t="e">
        <f t="shared" si="36"/>
        <v>#N/A</v>
      </c>
      <c r="O418" s="303" t="e">
        <f t="shared" si="37"/>
        <v>#N/A</v>
      </c>
      <c r="P418" s="249" t="str">
        <f t="shared" si="38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364"/>
      <c r="Y418" s="258"/>
      <c r="Z418" s="258"/>
      <c r="AA418" s="258"/>
      <c r="AB418" s="258"/>
      <c r="AC418" s="258"/>
      <c r="AD418" s="249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2"/>
      <c r="BD418" s="258"/>
      <c r="BE418" s="258"/>
      <c r="BF418" s="258"/>
      <c r="BG418" s="258"/>
      <c r="BH418" s="258"/>
    </row>
    <row r="419" spans="1:60">
      <c r="A419" s="298">
        <v>418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4"/>
        <v/>
      </c>
      <c r="E419" s="311"/>
      <c r="F419" s="311"/>
      <c r="G419" s="302"/>
      <c r="H419" s="302"/>
      <c r="I419" s="263"/>
      <c r="J419" s="302"/>
      <c r="K419" s="303" t="e">
        <f t="shared" si="35"/>
        <v>#N/A</v>
      </c>
      <c r="L419" s="302"/>
      <c r="M419" s="302"/>
      <c r="N419" s="303" t="e">
        <f t="shared" si="36"/>
        <v>#N/A</v>
      </c>
      <c r="O419" s="303" t="e">
        <f t="shared" si="37"/>
        <v>#N/A</v>
      </c>
      <c r="P419" s="249" t="str">
        <f t="shared" si="38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364"/>
      <c r="Y419" s="258"/>
      <c r="Z419" s="258"/>
      <c r="AA419" s="258"/>
      <c r="AB419" s="258"/>
      <c r="AC419" s="258"/>
      <c r="AD419" s="258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2"/>
      <c r="BD419" s="258"/>
      <c r="BE419" s="258"/>
      <c r="BF419" s="258"/>
      <c r="BG419" s="258"/>
      <c r="BH419" s="258"/>
    </row>
    <row r="420" spans="1:60">
      <c r="A420" s="298">
        <v>419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4"/>
        <v/>
      </c>
      <c r="E420" s="311"/>
      <c r="F420" s="311"/>
      <c r="G420" s="302"/>
      <c r="H420" s="302"/>
      <c r="I420" s="263"/>
      <c r="J420" s="302"/>
      <c r="K420" s="303" t="e">
        <f t="shared" si="35"/>
        <v>#N/A</v>
      </c>
      <c r="L420" s="302"/>
      <c r="M420" s="302"/>
      <c r="N420" s="303" t="e">
        <f t="shared" si="36"/>
        <v>#N/A</v>
      </c>
      <c r="O420" s="303" t="e">
        <f t="shared" si="37"/>
        <v>#N/A</v>
      </c>
      <c r="P420" s="249" t="str">
        <f t="shared" si="38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364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2"/>
      <c r="BD420" s="258"/>
      <c r="BE420" s="258"/>
      <c r="BF420" s="258"/>
      <c r="BG420" s="258"/>
      <c r="BH420" s="258"/>
    </row>
    <row r="421" spans="1:60">
      <c r="A421" s="298">
        <v>420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4"/>
        <v/>
      </c>
      <c r="E421" s="311"/>
      <c r="F421" s="311"/>
      <c r="G421" s="302"/>
      <c r="H421" s="302"/>
      <c r="I421" s="263"/>
      <c r="J421" s="302"/>
      <c r="K421" s="303" t="e">
        <f t="shared" si="35"/>
        <v>#N/A</v>
      </c>
      <c r="L421" s="302"/>
      <c r="M421" s="302"/>
      <c r="N421" s="303" t="e">
        <f t="shared" si="36"/>
        <v>#N/A</v>
      </c>
      <c r="O421" s="303" t="e">
        <f t="shared" si="37"/>
        <v>#N/A</v>
      </c>
      <c r="P421" s="249" t="str">
        <f t="shared" si="38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364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2"/>
      <c r="BD421" s="258"/>
      <c r="BE421" s="258"/>
      <c r="BF421" s="258"/>
      <c r="BG421" s="258"/>
      <c r="BH421" s="258"/>
    </row>
    <row r="422" spans="1:60">
      <c r="A422" s="298">
        <v>421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4"/>
        <v/>
      </c>
      <c r="E422" s="311"/>
      <c r="F422" s="311"/>
      <c r="G422" s="302"/>
      <c r="H422" s="302"/>
      <c r="I422" s="263"/>
      <c r="J422" s="302"/>
      <c r="K422" s="303" t="e">
        <f t="shared" si="35"/>
        <v>#N/A</v>
      </c>
      <c r="L422" s="302"/>
      <c r="M422" s="302"/>
      <c r="N422" s="303" t="e">
        <f t="shared" si="36"/>
        <v>#N/A</v>
      </c>
      <c r="O422" s="303" t="e">
        <f t="shared" si="37"/>
        <v>#N/A</v>
      </c>
      <c r="P422" s="249" t="str">
        <f t="shared" si="38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364"/>
      <c r="Y422" s="258"/>
      <c r="Z422" s="258"/>
      <c r="AA422" s="258"/>
      <c r="AB422" s="258"/>
      <c r="AC422" s="258"/>
      <c r="AD422" s="258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2"/>
      <c r="BD422" s="258"/>
      <c r="BE422" s="258"/>
      <c r="BF422" s="258"/>
      <c r="BG422" s="258"/>
      <c r="BH422" s="258"/>
    </row>
    <row r="423" spans="1:60">
      <c r="A423" s="298">
        <v>422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4"/>
        <v/>
      </c>
      <c r="E423" s="311"/>
      <c r="F423" s="311"/>
      <c r="G423" s="302"/>
      <c r="H423" s="302"/>
      <c r="I423" s="263"/>
      <c r="J423" s="302"/>
      <c r="K423" s="303" t="e">
        <f t="shared" si="35"/>
        <v>#N/A</v>
      </c>
      <c r="L423" s="302"/>
      <c r="M423" s="302"/>
      <c r="N423" s="303" t="e">
        <f t="shared" si="36"/>
        <v>#N/A</v>
      </c>
      <c r="O423" s="303" t="e">
        <f t="shared" si="37"/>
        <v>#N/A</v>
      </c>
      <c r="P423" s="249" t="str">
        <f t="shared" si="38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364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2"/>
      <c r="BD423" s="258"/>
      <c r="BE423" s="258"/>
      <c r="BF423" s="258"/>
      <c r="BG423" s="258"/>
      <c r="BH423" s="258"/>
    </row>
    <row r="424" spans="1:60">
      <c r="A424" s="298">
        <v>423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4"/>
        <v/>
      </c>
      <c r="E424" s="311"/>
      <c r="F424" s="311"/>
      <c r="G424" s="302"/>
      <c r="H424" s="302"/>
      <c r="I424" s="263"/>
      <c r="J424" s="302"/>
      <c r="K424" s="303" t="e">
        <f t="shared" si="35"/>
        <v>#N/A</v>
      </c>
      <c r="L424" s="302"/>
      <c r="M424" s="302"/>
      <c r="N424" s="303" t="e">
        <f t="shared" si="36"/>
        <v>#N/A</v>
      </c>
      <c r="O424" s="303" t="e">
        <f t="shared" si="37"/>
        <v>#N/A</v>
      </c>
      <c r="P424" s="249" t="str">
        <f t="shared" si="38"/>
        <v/>
      </c>
      <c r="Q424" s="302"/>
      <c r="R424" s="258"/>
      <c r="S424" s="258"/>
      <c r="T424" s="305" t="str">
        <f>IF(S424="","-",VLOOKUP(S424,'Fail list'!$A$5:$B$220,2,FALSE))</f>
        <v>-</v>
      </c>
      <c r="U424" s="258"/>
      <c r="V424" s="258"/>
      <c r="W424" s="258"/>
      <c r="X424" s="364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2"/>
      <c r="BD424" s="258"/>
      <c r="BE424" s="258"/>
      <c r="BF424" s="258"/>
      <c r="BG424" s="258"/>
      <c r="BH424" s="258"/>
    </row>
    <row r="425" spans="1:60">
      <c r="A425" s="298">
        <v>424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4"/>
        <v/>
      </c>
      <c r="E425" s="311"/>
      <c r="F425" s="311"/>
      <c r="G425" s="302"/>
      <c r="H425" s="302"/>
      <c r="I425" s="263"/>
      <c r="J425" s="302"/>
      <c r="K425" s="303" t="e">
        <f t="shared" si="35"/>
        <v>#N/A</v>
      </c>
      <c r="L425" s="302"/>
      <c r="M425" s="302"/>
      <c r="N425" s="303" t="e">
        <f t="shared" si="36"/>
        <v>#N/A</v>
      </c>
      <c r="O425" s="303" t="e">
        <f t="shared" si="37"/>
        <v>#N/A</v>
      </c>
      <c r="P425" s="249" t="str">
        <f t="shared" si="38"/>
        <v/>
      </c>
      <c r="Q425" s="302"/>
      <c r="R425" s="258"/>
      <c r="S425" s="258"/>
      <c r="T425" s="305" t="str">
        <f>IF(S425="","-",VLOOKUP(S425,'Fail list'!$A$5:$B$220,2,FALSE))</f>
        <v>-</v>
      </c>
      <c r="U425" s="258"/>
      <c r="V425" s="258"/>
      <c r="W425" s="258"/>
      <c r="X425" s="364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2"/>
      <c r="BD425" s="258"/>
      <c r="BE425" s="258"/>
      <c r="BF425" s="258"/>
      <c r="BG425" s="258"/>
      <c r="BH425" s="258"/>
    </row>
    <row r="426" spans="1:60">
      <c r="A426" s="298">
        <v>425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4"/>
        <v/>
      </c>
      <c r="E426" s="311"/>
      <c r="F426" s="311"/>
      <c r="G426" s="302"/>
      <c r="H426" s="302"/>
      <c r="I426" s="263"/>
      <c r="J426" s="249"/>
      <c r="K426" s="303" t="e">
        <f t="shared" si="35"/>
        <v>#N/A</v>
      </c>
      <c r="L426" s="249"/>
      <c r="M426" s="302"/>
      <c r="N426" s="303" t="e">
        <f t="shared" si="36"/>
        <v>#N/A</v>
      </c>
      <c r="O426" s="303" t="e">
        <f t="shared" si="37"/>
        <v>#N/A</v>
      </c>
      <c r="P426" s="249" t="str">
        <f t="shared" si="38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364"/>
      <c r="Y426" s="258"/>
      <c r="Z426" s="258"/>
      <c r="AA426" s="258"/>
      <c r="AB426" s="258"/>
      <c r="AC426" s="258"/>
      <c r="AD426" s="249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2"/>
      <c r="BD426" s="258"/>
      <c r="BE426" s="258"/>
      <c r="BF426" s="258"/>
      <c r="BG426" s="258"/>
      <c r="BH426" s="258"/>
    </row>
    <row r="427" spans="1:60">
      <c r="A427" s="298">
        <v>426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4"/>
        <v/>
      </c>
      <c r="E427" s="311"/>
      <c r="F427" s="311"/>
      <c r="G427" s="302"/>
      <c r="H427" s="302"/>
      <c r="I427" s="263"/>
      <c r="J427" s="249"/>
      <c r="K427" s="303" t="e">
        <f t="shared" si="35"/>
        <v>#N/A</v>
      </c>
      <c r="L427" s="249"/>
      <c r="M427" s="302"/>
      <c r="N427" s="303" t="e">
        <f t="shared" si="36"/>
        <v>#N/A</v>
      </c>
      <c r="O427" s="303" t="e">
        <f t="shared" si="37"/>
        <v>#N/A</v>
      </c>
      <c r="P427" s="249" t="str">
        <f t="shared" si="38"/>
        <v/>
      </c>
      <c r="Q427" s="302"/>
      <c r="R427" s="258"/>
      <c r="S427" s="301"/>
      <c r="T427" s="305" t="str">
        <f>IF(S427="","-",VLOOKUP(S427,'Fail list'!$A$5:$B$220,2,FALSE))</f>
        <v>-</v>
      </c>
      <c r="U427" s="258"/>
      <c r="V427" s="258"/>
      <c r="W427" s="258"/>
      <c r="X427" s="364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2"/>
      <c r="BD427" s="258"/>
      <c r="BE427" s="258"/>
      <c r="BF427" s="258"/>
      <c r="BG427" s="258"/>
      <c r="BH427" s="258"/>
    </row>
    <row r="428" spans="1:60">
      <c r="A428" s="298">
        <v>427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4"/>
        <v/>
      </c>
      <c r="E428" s="311"/>
      <c r="F428" s="311"/>
      <c r="G428" s="302"/>
      <c r="H428" s="302"/>
      <c r="I428" s="263"/>
      <c r="J428" s="249"/>
      <c r="K428" s="303" t="e">
        <f t="shared" si="35"/>
        <v>#N/A</v>
      </c>
      <c r="L428" s="249"/>
      <c r="M428" s="302"/>
      <c r="N428" s="303" t="e">
        <f t="shared" si="36"/>
        <v>#N/A</v>
      </c>
      <c r="O428" s="303" t="e">
        <f t="shared" si="37"/>
        <v>#N/A</v>
      </c>
      <c r="P428" s="249" t="str">
        <f t="shared" si="38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364"/>
      <c r="Y428" s="258"/>
      <c r="Z428" s="258"/>
      <c r="AA428" s="258"/>
      <c r="AB428" s="258"/>
      <c r="AC428" s="258"/>
      <c r="AD428" s="258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2"/>
      <c r="BD428" s="258"/>
      <c r="BE428" s="258"/>
      <c r="BF428" s="258"/>
      <c r="BG428" s="258"/>
      <c r="BH428" s="258"/>
    </row>
    <row r="429" spans="1:60">
      <c r="A429" s="298">
        <v>428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4"/>
        <v/>
      </c>
      <c r="E429" s="311"/>
      <c r="F429" s="311"/>
      <c r="G429" s="302"/>
      <c r="H429" s="302"/>
      <c r="I429" s="263"/>
      <c r="J429" s="249"/>
      <c r="K429" s="303" t="e">
        <f t="shared" si="35"/>
        <v>#N/A</v>
      </c>
      <c r="L429" s="249"/>
      <c r="M429" s="302"/>
      <c r="N429" s="303" t="e">
        <f t="shared" si="36"/>
        <v>#N/A</v>
      </c>
      <c r="O429" s="303" t="e">
        <f t="shared" si="37"/>
        <v>#N/A</v>
      </c>
      <c r="P429" s="249" t="str">
        <f t="shared" si="38"/>
        <v/>
      </c>
      <c r="Q429" s="302"/>
      <c r="R429" s="258"/>
      <c r="S429" s="258"/>
      <c r="T429" s="305" t="str">
        <f>IF(S429="","-",VLOOKUP(S429,'Fail list'!$A$5:$B$220,2,FALSE))</f>
        <v>-</v>
      </c>
      <c r="U429" s="258"/>
      <c r="V429" s="258"/>
      <c r="W429" s="258"/>
      <c r="X429" s="364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2"/>
      <c r="BD429" s="258"/>
      <c r="BE429" s="258"/>
      <c r="BF429" s="258"/>
      <c r="BG429" s="258"/>
      <c r="BH429" s="258"/>
    </row>
    <row r="430" spans="1:60">
      <c r="A430" s="298">
        <v>429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4"/>
        <v/>
      </c>
      <c r="E430" s="311"/>
      <c r="F430" s="311"/>
      <c r="G430" s="302"/>
      <c r="H430" s="302"/>
      <c r="I430" s="263"/>
      <c r="J430" s="249"/>
      <c r="K430" s="303" t="e">
        <f t="shared" si="35"/>
        <v>#N/A</v>
      </c>
      <c r="L430" s="249"/>
      <c r="M430" s="302"/>
      <c r="N430" s="303" t="e">
        <f t="shared" si="36"/>
        <v>#N/A</v>
      </c>
      <c r="O430" s="303" t="e">
        <f t="shared" si="37"/>
        <v>#N/A</v>
      </c>
      <c r="P430" s="249" t="str">
        <f t="shared" si="38"/>
        <v/>
      </c>
      <c r="Q430" s="302"/>
      <c r="R430" s="258"/>
      <c r="S430" s="301"/>
      <c r="T430" s="305" t="str">
        <f>IF(S430="","-",VLOOKUP(S430,'Fail list'!$A$5:$B$220,2,FALSE))</f>
        <v>-</v>
      </c>
      <c r="U430" s="258"/>
      <c r="V430" s="258"/>
      <c r="W430" s="258"/>
      <c r="X430" s="364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2"/>
      <c r="BD430" s="258"/>
      <c r="BE430" s="258"/>
      <c r="BF430" s="258"/>
      <c r="BG430" s="258"/>
      <c r="BH430" s="258"/>
    </row>
    <row r="431" spans="1:60">
      <c r="A431" s="298">
        <v>430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4"/>
        <v/>
      </c>
      <c r="E431" s="311"/>
      <c r="F431" s="311"/>
      <c r="G431" s="302"/>
      <c r="H431" s="302"/>
      <c r="I431" s="263"/>
      <c r="J431" s="249"/>
      <c r="K431" s="303" t="e">
        <f t="shared" si="35"/>
        <v>#N/A</v>
      </c>
      <c r="L431" s="249"/>
      <c r="M431" s="302"/>
      <c r="N431" s="303" t="e">
        <f t="shared" si="36"/>
        <v>#N/A</v>
      </c>
      <c r="O431" s="303" t="e">
        <f t="shared" si="37"/>
        <v>#N/A</v>
      </c>
      <c r="P431" s="249" t="str">
        <f t="shared" si="38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364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2"/>
      <c r="BD431" s="258"/>
      <c r="BE431" s="258"/>
      <c r="BF431" s="258"/>
      <c r="BG431" s="258"/>
      <c r="BH431" s="258"/>
    </row>
    <row r="432" spans="1:60">
      <c r="A432" s="298">
        <v>431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4"/>
        <v/>
      </c>
      <c r="E432" s="311"/>
      <c r="F432" s="311"/>
      <c r="G432" s="302"/>
      <c r="H432" s="302"/>
      <c r="I432" s="263"/>
      <c r="J432" s="249"/>
      <c r="K432" s="303" t="e">
        <f t="shared" si="35"/>
        <v>#N/A</v>
      </c>
      <c r="L432" s="249"/>
      <c r="M432" s="302"/>
      <c r="N432" s="303" t="e">
        <f t="shared" si="36"/>
        <v>#N/A</v>
      </c>
      <c r="O432" s="303" t="e">
        <f t="shared" si="37"/>
        <v>#N/A</v>
      </c>
      <c r="P432" s="249" t="str">
        <f t="shared" si="38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364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2"/>
      <c r="BD432" s="258"/>
      <c r="BE432" s="258"/>
      <c r="BF432" s="258"/>
      <c r="BG432" s="258"/>
      <c r="BH432" s="258"/>
    </row>
    <row r="433" spans="1:60">
      <c r="A433" s="298">
        <v>432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4"/>
        <v/>
      </c>
      <c r="E433" s="311"/>
      <c r="F433" s="311"/>
      <c r="G433" s="302"/>
      <c r="H433" s="302"/>
      <c r="I433" s="263"/>
      <c r="J433" s="249"/>
      <c r="K433" s="303" t="e">
        <f t="shared" si="35"/>
        <v>#N/A</v>
      </c>
      <c r="L433" s="249"/>
      <c r="M433" s="302"/>
      <c r="N433" s="303" t="e">
        <f t="shared" si="36"/>
        <v>#N/A</v>
      </c>
      <c r="O433" s="303" t="e">
        <f t="shared" si="37"/>
        <v>#N/A</v>
      </c>
      <c r="P433" s="249" t="str">
        <f t="shared" si="38"/>
        <v/>
      </c>
      <c r="Q433" s="302"/>
      <c r="R433" s="258"/>
      <c r="S433" s="301"/>
      <c r="T433" s="305" t="str">
        <f>IF(S433="","-",VLOOKUP(S433,'Fail list'!$A$5:$B$220,2,FALSE))</f>
        <v>-</v>
      </c>
      <c r="U433" s="258"/>
      <c r="V433" s="258"/>
      <c r="W433" s="258"/>
      <c r="X433" s="364"/>
      <c r="Y433" s="258"/>
      <c r="Z433" s="258"/>
      <c r="AA433" s="258"/>
      <c r="AB433" s="258"/>
      <c r="AC433" s="258"/>
      <c r="AD433" s="249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2"/>
      <c r="BD433" s="258"/>
      <c r="BE433" s="258"/>
      <c r="BF433" s="258"/>
      <c r="BG433" s="258"/>
      <c r="BH433" s="258"/>
    </row>
    <row r="434" spans="1:60">
      <c r="A434" s="298">
        <v>433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4"/>
        <v/>
      </c>
      <c r="E434" s="311"/>
      <c r="F434" s="311"/>
      <c r="G434" s="302"/>
      <c r="H434" s="302"/>
      <c r="I434" s="263"/>
      <c r="J434" s="249"/>
      <c r="K434" s="303" t="e">
        <f t="shared" si="35"/>
        <v>#N/A</v>
      </c>
      <c r="L434" s="249"/>
      <c r="M434" s="302"/>
      <c r="N434" s="303" t="e">
        <f t="shared" si="36"/>
        <v>#N/A</v>
      </c>
      <c r="O434" s="303" t="e">
        <f t="shared" si="37"/>
        <v>#N/A</v>
      </c>
      <c r="P434" s="249" t="str">
        <f t="shared" si="38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364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2"/>
      <c r="BD434" s="258"/>
      <c r="BE434" s="258"/>
      <c r="BF434" s="258"/>
      <c r="BG434" s="258"/>
      <c r="BH434" s="258"/>
    </row>
    <row r="435" spans="1:60">
      <c r="A435" s="298">
        <v>434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4"/>
        <v/>
      </c>
      <c r="E435" s="311"/>
      <c r="F435" s="311"/>
      <c r="G435" s="302"/>
      <c r="H435" s="302"/>
      <c r="I435" s="263"/>
      <c r="J435" s="249"/>
      <c r="K435" s="303" t="e">
        <f t="shared" si="35"/>
        <v>#N/A</v>
      </c>
      <c r="L435" s="249"/>
      <c r="M435" s="302"/>
      <c r="N435" s="303" t="e">
        <f t="shared" si="36"/>
        <v>#N/A</v>
      </c>
      <c r="O435" s="303" t="e">
        <f t="shared" si="37"/>
        <v>#N/A</v>
      </c>
      <c r="P435" s="249" t="str">
        <f t="shared" si="38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364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2"/>
      <c r="BD435" s="258"/>
      <c r="BE435" s="258"/>
      <c r="BF435" s="258"/>
      <c r="BG435" s="258"/>
      <c r="BH435" s="258"/>
    </row>
    <row r="436" spans="1:60">
      <c r="A436" s="298">
        <v>435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4"/>
        <v/>
      </c>
      <c r="E436" s="311"/>
      <c r="F436" s="311"/>
      <c r="G436" s="302"/>
      <c r="H436" s="302"/>
      <c r="I436" s="263"/>
      <c r="J436" s="249"/>
      <c r="K436" s="303" t="e">
        <f t="shared" si="35"/>
        <v>#N/A</v>
      </c>
      <c r="L436" s="249"/>
      <c r="M436" s="302"/>
      <c r="N436" s="303" t="e">
        <f t="shared" si="36"/>
        <v>#N/A</v>
      </c>
      <c r="O436" s="303" t="e">
        <f t="shared" si="37"/>
        <v>#N/A</v>
      </c>
      <c r="P436" s="249" t="str">
        <f t="shared" si="38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364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2"/>
      <c r="BD436" s="258"/>
      <c r="BE436" s="258"/>
      <c r="BF436" s="258"/>
      <c r="BG436" s="258"/>
      <c r="BH436" s="258"/>
    </row>
    <row r="437" spans="1:60">
      <c r="A437" s="298">
        <v>436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4"/>
        <v/>
      </c>
      <c r="E437" s="311"/>
      <c r="F437" s="311"/>
      <c r="G437" s="302"/>
      <c r="H437" s="302"/>
      <c r="I437" s="264"/>
      <c r="J437" s="302"/>
      <c r="K437" s="303" t="e">
        <f t="shared" si="35"/>
        <v>#N/A</v>
      </c>
      <c r="L437" s="302"/>
      <c r="M437" s="302"/>
      <c r="N437" s="303" t="e">
        <f t="shared" si="36"/>
        <v>#N/A</v>
      </c>
      <c r="O437" s="303" t="e">
        <f t="shared" si="37"/>
        <v>#N/A</v>
      </c>
      <c r="P437" s="249" t="str">
        <f t="shared" si="38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364"/>
      <c r="Y437" s="258"/>
      <c r="Z437" s="258"/>
      <c r="AA437" s="258"/>
      <c r="AB437" s="258"/>
      <c r="AC437" s="258"/>
      <c r="AD437" s="258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2"/>
      <c r="BD437" s="258"/>
      <c r="BE437" s="258"/>
      <c r="BF437" s="258"/>
      <c r="BG437" s="258"/>
      <c r="BH437" s="258"/>
    </row>
    <row r="438" spans="1:60">
      <c r="A438" s="298">
        <v>437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4"/>
        <v/>
      </c>
      <c r="E438" s="311"/>
      <c r="F438" s="311"/>
      <c r="G438" s="302"/>
      <c r="H438" s="302"/>
      <c r="I438" s="264"/>
      <c r="J438" s="302"/>
      <c r="K438" s="303" t="e">
        <f t="shared" si="35"/>
        <v>#N/A</v>
      </c>
      <c r="L438" s="302"/>
      <c r="M438" s="302"/>
      <c r="N438" s="303" t="e">
        <f t="shared" si="36"/>
        <v>#N/A</v>
      </c>
      <c r="O438" s="303" t="e">
        <f t="shared" si="37"/>
        <v>#N/A</v>
      </c>
      <c r="P438" s="249" t="str">
        <f t="shared" si="38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364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2"/>
      <c r="BD438" s="258"/>
      <c r="BE438" s="258"/>
      <c r="BF438" s="258"/>
      <c r="BG438" s="258"/>
      <c r="BH438" s="258"/>
    </row>
    <row r="439" spans="1:60">
      <c r="A439" s="298">
        <v>438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4"/>
        <v/>
      </c>
      <c r="E439" s="311"/>
      <c r="F439" s="311"/>
      <c r="G439" s="302"/>
      <c r="H439" s="302"/>
      <c r="I439" s="264"/>
      <c r="J439" s="302"/>
      <c r="K439" s="303" t="e">
        <f t="shared" si="35"/>
        <v>#N/A</v>
      </c>
      <c r="L439" s="302"/>
      <c r="M439" s="302"/>
      <c r="N439" s="303" t="e">
        <f t="shared" si="36"/>
        <v>#N/A</v>
      </c>
      <c r="O439" s="303" t="e">
        <f t="shared" si="37"/>
        <v>#N/A</v>
      </c>
      <c r="P439" s="249" t="str">
        <f t="shared" si="38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364"/>
      <c r="Y439" s="258"/>
      <c r="Z439" s="258"/>
      <c r="AA439" s="258"/>
      <c r="AB439" s="258"/>
      <c r="AC439" s="258"/>
      <c r="AD439" s="249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2"/>
      <c r="BD439" s="258"/>
      <c r="BE439" s="258"/>
      <c r="BF439" s="258"/>
      <c r="BG439" s="258"/>
      <c r="BH439" s="258"/>
    </row>
    <row r="440" spans="1:60">
      <c r="A440" s="298">
        <v>439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4"/>
        <v/>
      </c>
      <c r="E440" s="311"/>
      <c r="F440" s="311"/>
      <c r="G440" s="302"/>
      <c r="H440" s="302"/>
      <c r="I440" s="264"/>
      <c r="J440" s="302"/>
      <c r="K440" s="303" t="e">
        <f t="shared" si="35"/>
        <v>#N/A</v>
      </c>
      <c r="L440" s="302"/>
      <c r="M440" s="302"/>
      <c r="N440" s="303" t="e">
        <f t="shared" si="36"/>
        <v>#N/A</v>
      </c>
      <c r="O440" s="303" t="e">
        <f t="shared" si="37"/>
        <v>#N/A</v>
      </c>
      <c r="P440" s="249" t="str">
        <f t="shared" si="38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364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2"/>
      <c r="BD440" s="258"/>
      <c r="BE440" s="258"/>
      <c r="BF440" s="258"/>
      <c r="BG440" s="258"/>
      <c r="BH440" s="258"/>
    </row>
    <row r="441" spans="1:60">
      <c r="A441" s="298">
        <v>440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4"/>
        <v/>
      </c>
      <c r="E441" s="311"/>
      <c r="F441" s="311"/>
      <c r="G441" s="302"/>
      <c r="H441" s="302"/>
      <c r="I441" s="264"/>
      <c r="J441" s="302"/>
      <c r="K441" s="303" t="e">
        <f t="shared" si="35"/>
        <v>#N/A</v>
      </c>
      <c r="L441" s="302"/>
      <c r="M441" s="302"/>
      <c r="N441" s="303" t="e">
        <f t="shared" si="36"/>
        <v>#N/A</v>
      </c>
      <c r="O441" s="303" t="e">
        <f t="shared" si="37"/>
        <v>#N/A</v>
      </c>
      <c r="P441" s="249" t="str">
        <f t="shared" si="38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364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2"/>
      <c r="BD441" s="258"/>
      <c r="BE441" s="258"/>
      <c r="BF441" s="258"/>
      <c r="BG441" s="258"/>
      <c r="BH441" s="258"/>
    </row>
    <row r="442" spans="1:60">
      <c r="A442" s="298">
        <v>441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4"/>
        <v/>
      </c>
      <c r="E442" s="311"/>
      <c r="F442" s="311"/>
      <c r="G442" s="302"/>
      <c r="H442" s="302"/>
      <c r="I442" s="264"/>
      <c r="J442" s="302"/>
      <c r="K442" s="303" t="e">
        <f t="shared" si="35"/>
        <v>#N/A</v>
      </c>
      <c r="L442" s="302"/>
      <c r="M442" s="302"/>
      <c r="N442" s="303" t="e">
        <f t="shared" si="36"/>
        <v>#N/A</v>
      </c>
      <c r="O442" s="303" t="e">
        <f t="shared" si="37"/>
        <v>#N/A</v>
      </c>
      <c r="P442" s="249" t="str">
        <f t="shared" si="38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364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2"/>
      <c r="BD442" s="258"/>
      <c r="BE442" s="258"/>
      <c r="BF442" s="258"/>
      <c r="BG442" s="258"/>
      <c r="BH442" s="258"/>
    </row>
    <row r="443" spans="1:60">
      <c r="A443" s="298">
        <v>442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4"/>
        <v/>
      </c>
      <c r="E443" s="311"/>
      <c r="F443" s="311"/>
      <c r="G443" s="302"/>
      <c r="H443" s="302"/>
      <c r="I443" s="264"/>
      <c r="J443" s="302"/>
      <c r="K443" s="303" t="e">
        <f t="shared" si="35"/>
        <v>#N/A</v>
      </c>
      <c r="L443" s="302"/>
      <c r="M443" s="302"/>
      <c r="N443" s="303" t="e">
        <f t="shared" si="36"/>
        <v>#N/A</v>
      </c>
      <c r="O443" s="303" t="e">
        <f t="shared" si="37"/>
        <v>#N/A</v>
      </c>
      <c r="P443" s="249" t="str">
        <f t="shared" si="38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364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2"/>
      <c r="BD443" s="258"/>
      <c r="BE443" s="258"/>
      <c r="BF443" s="258"/>
      <c r="BG443" s="258"/>
      <c r="BH443" s="258"/>
    </row>
    <row r="444" spans="1:60">
      <c r="A444" s="298">
        <v>443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4"/>
        <v/>
      </c>
      <c r="E444" s="311"/>
      <c r="F444" s="311"/>
      <c r="G444" s="302"/>
      <c r="H444" s="302"/>
      <c r="I444" s="264"/>
      <c r="J444" s="302"/>
      <c r="K444" s="303" t="e">
        <f t="shared" si="35"/>
        <v>#N/A</v>
      </c>
      <c r="L444" s="302"/>
      <c r="M444" s="302"/>
      <c r="N444" s="303" t="e">
        <f t="shared" si="36"/>
        <v>#N/A</v>
      </c>
      <c r="O444" s="303" t="e">
        <f t="shared" si="37"/>
        <v>#N/A</v>
      </c>
      <c r="P444" s="249" t="str">
        <f t="shared" si="38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364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2"/>
      <c r="BD444" s="258"/>
      <c r="BE444" s="258"/>
      <c r="BF444" s="258"/>
      <c r="BG444" s="258"/>
      <c r="BH444" s="258"/>
    </row>
    <row r="445" spans="1:60">
      <c r="A445" s="298">
        <v>444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4"/>
        <v/>
      </c>
      <c r="E445" s="311"/>
      <c r="F445" s="311"/>
      <c r="G445" s="302"/>
      <c r="H445" s="302"/>
      <c r="I445" s="264"/>
      <c r="J445" s="249"/>
      <c r="K445" s="303" t="e">
        <f t="shared" si="35"/>
        <v>#N/A</v>
      </c>
      <c r="L445" s="249"/>
      <c r="M445" s="302"/>
      <c r="N445" s="303" t="e">
        <f t="shared" si="36"/>
        <v>#N/A</v>
      </c>
      <c r="O445" s="303" t="e">
        <f t="shared" si="37"/>
        <v>#N/A</v>
      </c>
      <c r="P445" s="249" t="str">
        <f t="shared" si="38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364"/>
      <c r="Y445" s="258"/>
      <c r="Z445" s="258"/>
      <c r="AA445" s="258"/>
      <c r="AB445" s="258"/>
      <c r="AC445" s="258"/>
      <c r="AD445" s="249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2"/>
      <c r="BD445" s="258"/>
      <c r="BE445" s="258"/>
      <c r="BF445" s="258"/>
      <c r="BG445" s="258"/>
      <c r="BH445" s="258"/>
    </row>
    <row r="446" spans="1:60">
      <c r="A446" s="298">
        <v>445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4"/>
        <v/>
      </c>
      <c r="E446" s="311"/>
      <c r="F446" s="311"/>
      <c r="G446" s="302"/>
      <c r="H446" s="302"/>
      <c r="I446" s="264"/>
      <c r="J446" s="249"/>
      <c r="K446" s="303" t="e">
        <f t="shared" si="35"/>
        <v>#N/A</v>
      </c>
      <c r="L446" s="249"/>
      <c r="M446" s="302"/>
      <c r="N446" s="303" t="e">
        <f t="shared" si="36"/>
        <v>#N/A</v>
      </c>
      <c r="O446" s="303" t="e">
        <f t="shared" si="37"/>
        <v>#N/A</v>
      </c>
      <c r="P446" s="249" t="str">
        <f t="shared" si="38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364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2"/>
      <c r="BD446" s="258"/>
      <c r="BE446" s="258"/>
      <c r="BF446" s="258"/>
      <c r="BG446" s="258"/>
      <c r="BH446" s="258"/>
    </row>
    <row r="447" spans="1:60">
      <c r="A447" s="298">
        <v>446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4"/>
        <v/>
      </c>
      <c r="E447" s="311"/>
      <c r="F447" s="311"/>
      <c r="G447" s="302"/>
      <c r="H447" s="302"/>
      <c r="I447" s="264"/>
      <c r="J447" s="249"/>
      <c r="K447" s="303" t="e">
        <f t="shared" si="35"/>
        <v>#N/A</v>
      </c>
      <c r="L447" s="249"/>
      <c r="M447" s="302"/>
      <c r="N447" s="303" t="e">
        <f t="shared" si="36"/>
        <v>#N/A</v>
      </c>
      <c r="O447" s="303" t="e">
        <f t="shared" si="37"/>
        <v>#N/A</v>
      </c>
      <c r="P447" s="249" t="str">
        <f t="shared" si="38"/>
        <v/>
      </c>
      <c r="Q447" s="302"/>
      <c r="R447" s="258"/>
      <c r="S447" s="258"/>
      <c r="T447" s="305" t="str">
        <f>IF(S447="","-",VLOOKUP(S447,'Fail list'!$A$5:$B$220,2,FALSE))</f>
        <v>-</v>
      </c>
      <c r="U447" s="258"/>
      <c r="V447" s="258"/>
      <c r="W447" s="258"/>
      <c r="X447" s="364"/>
      <c r="Y447" s="258"/>
      <c r="Z447" s="258"/>
      <c r="AA447" s="258"/>
      <c r="AB447" s="258"/>
      <c r="AC447" s="258"/>
      <c r="AD447" s="258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2"/>
      <c r="BD447" s="258"/>
      <c r="BE447" s="258"/>
      <c r="BF447" s="258"/>
      <c r="BG447" s="258"/>
      <c r="BH447" s="258"/>
    </row>
    <row r="448" spans="1:60">
      <c r="A448" s="298">
        <v>447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4"/>
        <v/>
      </c>
      <c r="E448" s="311"/>
      <c r="F448" s="311"/>
      <c r="G448" s="302"/>
      <c r="H448" s="302"/>
      <c r="I448" s="264"/>
      <c r="J448" s="302"/>
      <c r="K448" s="303" t="e">
        <f t="shared" si="35"/>
        <v>#N/A</v>
      </c>
      <c r="L448" s="302"/>
      <c r="M448" s="302"/>
      <c r="N448" s="303" t="e">
        <f t="shared" si="36"/>
        <v>#N/A</v>
      </c>
      <c r="O448" s="303" t="e">
        <f t="shared" si="37"/>
        <v>#N/A</v>
      </c>
      <c r="P448" s="249" t="str">
        <f t="shared" si="38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364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2"/>
      <c r="BD448" s="258"/>
      <c r="BE448" s="258"/>
      <c r="BF448" s="258"/>
      <c r="BG448" s="258"/>
      <c r="BH448" s="258"/>
    </row>
    <row r="449" spans="1:60">
      <c r="A449" s="298">
        <v>448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si="34"/>
        <v/>
      </c>
      <c r="E449" s="311"/>
      <c r="F449" s="311"/>
      <c r="G449" s="302"/>
      <c r="H449" s="302"/>
      <c r="I449" s="263"/>
      <c r="J449" s="302"/>
      <c r="K449" s="303" t="e">
        <f t="shared" si="35"/>
        <v>#N/A</v>
      </c>
      <c r="L449" s="302"/>
      <c r="M449" s="302"/>
      <c r="N449" s="303" t="e">
        <f t="shared" si="36"/>
        <v>#N/A</v>
      </c>
      <c r="O449" s="303" t="e">
        <f t="shared" si="37"/>
        <v>#N/A</v>
      </c>
      <c r="P449" s="249" t="str">
        <f t="shared" si="38"/>
        <v/>
      </c>
      <c r="Q449" s="302"/>
      <c r="R449" s="258"/>
      <c r="S449" s="301"/>
      <c r="T449" s="305" t="str">
        <f>IF(S449="","-",VLOOKUP(S449,'Fail list'!$A$5:$B$220,2,FALSE))</f>
        <v>-</v>
      </c>
      <c r="U449" s="258"/>
      <c r="V449" s="258"/>
      <c r="W449" s="258"/>
      <c r="X449" s="364"/>
      <c r="Y449" s="258"/>
      <c r="Z449" s="258"/>
      <c r="AA449" s="258"/>
      <c r="AB449" s="258"/>
      <c r="AC449" s="258"/>
      <c r="AD449" s="249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2"/>
      <c r="BD449" s="258"/>
      <c r="BE449" s="258"/>
      <c r="BF449" s="258"/>
      <c r="BG449" s="258"/>
      <c r="BH449" s="258"/>
    </row>
    <row r="450" spans="1:60">
      <c r="A450" s="298">
        <v>449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4"/>
        <v/>
      </c>
      <c r="E450" s="311"/>
      <c r="F450" s="311"/>
      <c r="G450" s="302"/>
      <c r="H450" s="302"/>
      <c r="I450" s="263"/>
      <c r="J450" s="249"/>
      <c r="K450" s="303" t="e">
        <f t="shared" si="35"/>
        <v>#N/A</v>
      </c>
      <c r="L450" s="249"/>
      <c r="M450" s="302"/>
      <c r="N450" s="303" t="e">
        <f t="shared" si="36"/>
        <v>#N/A</v>
      </c>
      <c r="O450" s="303" t="e">
        <f t="shared" si="37"/>
        <v>#N/A</v>
      </c>
      <c r="P450" s="249" t="str">
        <f t="shared" si="38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364"/>
      <c r="Y450" s="258"/>
      <c r="Z450" s="258"/>
      <c r="AA450" s="258"/>
      <c r="AB450" s="258"/>
      <c r="AC450" s="258"/>
      <c r="AD450" s="249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2"/>
      <c r="BD450" s="258"/>
      <c r="BE450" s="258"/>
      <c r="BF450" s="258"/>
      <c r="BG450" s="258"/>
      <c r="BH450" s="258"/>
    </row>
    <row r="451" spans="1:60">
      <c r="A451" s="298">
        <v>450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ref="D451:D514" si="39">IF(LEFT(I451,1)="L","Inprocess",IF(LEFT(I451,3)="IQC","Inprocess",IF(LEFT(I451,2)="QA","QA",IF(LEFT(I451,3)="TV","TV",""))))</f>
        <v/>
      </c>
      <c r="E451" s="311"/>
      <c r="F451" s="311"/>
      <c r="G451" s="302"/>
      <c r="H451" s="302"/>
      <c r="I451" s="263"/>
      <c r="J451" s="302"/>
      <c r="K451" s="303" t="e">
        <f t="shared" si="35"/>
        <v>#N/A</v>
      </c>
      <c r="L451" s="302"/>
      <c r="M451" s="302"/>
      <c r="N451" s="303" t="e">
        <f t="shared" si="36"/>
        <v>#N/A</v>
      </c>
      <c r="O451" s="303" t="e">
        <f t="shared" si="37"/>
        <v>#N/A</v>
      </c>
      <c r="P451" s="249" t="str">
        <f t="shared" si="38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364"/>
      <c r="Y451" s="258"/>
      <c r="Z451" s="258"/>
      <c r="AA451" s="258"/>
      <c r="AB451" s="258"/>
      <c r="AC451" s="258"/>
      <c r="AD451" s="258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2"/>
      <c r="BD451" s="258"/>
      <c r="BE451" s="258"/>
      <c r="BF451" s="258"/>
      <c r="BG451" s="258"/>
      <c r="BH451" s="258"/>
    </row>
    <row r="452" spans="1:60">
      <c r="A452" s="298">
        <v>451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9"/>
        <v/>
      </c>
      <c r="E452" s="311"/>
      <c r="F452" s="311"/>
      <c r="G452" s="302"/>
      <c r="H452" s="302"/>
      <c r="I452" s="263"/>
      <c r="J452" s="302"/>
      <c r="K452" s="303" t="e">
        <f t="shared" ref="K452:K515" si="40">VLOOKUP(J452,AY:BA,2,0)</f>
        <v>#N/A</v>
      </c>
      <c r="L452" s="302"/>
      <c r="M452" s="302"/>
      <c r="N452" s="303" t="e">
        <f t="shared" ref="N452:N515" si="41">VLOOKUP(K452,AZ:BB,2,0)</f>
        <v>#N/A</v>
      </c>
      <c r="O452" s="303" t="e">
        <f t="shared" ref="O452:O515" si="42">VLOOKUP(K452,AZ:BB,3,0)</f>
        <v>#N/A</v>
      </c>
      <c r="P452" s="249" t="str">
        <f t="shared" si="38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364"/>
      <c r="Y452" s="258"/>
      <c r="Z452" s="258"/>
      <c r="AA452" s="258"/>
      <c r="AB452" s="258"/>
      <c r="AC452" s="258"/>
      <c r="AD452" s="258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2"/>
      <c r="BD452" s="258"/>
      <c r="BE452" s="258"/>
      <c r="BF452" s="258"/>
      <c r="BG452" s="258"/>
      <c r="BH452" s="258"/>
    </row>
    <row r="453" spans="1:60">
      <c r="A453" s="298">
        <v>452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9"/>
        <v/>
      </c>
      <c r="E453" s="311"/>
      <c r="F453" s="311"/>
      <c r="G453" s="302"/>
      <c r="H453" s="302"/>
      <c r="I453" s="263"/>
      <c r="J453" s="302"/>
      <c r="K453" s="303" t="e">
        <f t="shared" si="40"/>
        <v>#N/A</v>
      </c>
      <c r="L453" s="302"/>
      <c r="M453" s="302"/>
      <c r="N453" s="303" t="e">
        <f t="shared" si="41"/>
        <v>#N/A</v>
      </c>
      <c r="O453" s="303" t="e">
        <f t="shared" si="42"/>
        <v>#N/A</v>
      </c>
      <c r="P453" s="249" t="str">
        <f t="shared" si="38"/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364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2"/>
      <c r="BD453" s="258"/>
      <c r="BE453" s="258"/>
      <c r="BF453" s="258"/>
      <c r="BG453" s="258"/>
      <c r="BH453" s="258"/>
    </row>
    <row r="454" spans="1:60">
      <c r="A454" s="298">
        <v>453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9"/>
        <v/>
      </c>
      <c r="E454" s="311"/>
      <c r="F454" s="311"/>
      <c r="G454" s="302"/>
      <c r="H454" s="302"/>
      <c r="I454" s="308"/>
      <c r="J454" s="302"/>
      <c r="K454" s="303" t="e">
        <f t="shared" si="40"/>
        <v>#N/A</v>
      </c>
      <c r="L454" s="302"/>
      <c r="M454" s="302"/>
      <c r="N454" s="303" t="e">
        <f t="shared" si="41"/>
        <v>#N/A</v>
      </c>
      <c r="O454" s="303" t="e">
        <f t="shared" si="42"/>
        <v>#N/A</v>
      </c>
      <c r="P454" s="249" t="str">
        <f t="shared" si="38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364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2"/>
      <c r="BD454" s="258"/>
      <c r="BE454" s="258"/>
      <c r="BF454" s="258"/>
      <c r="BG454" s="258"/>
      <c r="BH454" s="258"/>
    </row>
    <row r="455" spans="1:60">
      <c r="A455" s="298">
        <v>454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9"/>
        <v/>
      </c>
      <c r="E455" s="311"/>
      <c r="F455" s="311"/>
      <c r="G455" s="302"/>
      <c r="H455" s="302"/>
      <c r="I455" s="308"/>
      <c r="J455" s="302"/>
      <c r="K455" s="303" t="e">
        <f t="shared" si="40"/>
        <v>#N/A</v>
      </c>
      <c r="L455" s="302"/>
      <c r="M455" s="302"/>
      <c r="N455" s="303" t="e">
        <f t="shared" si="41"/>
        <v>#N/A</v>
      </c>
      <c r="O455" s="303" t="e">
        <f t="shared" si="42"/>
        <v>#N/A</v>
      </c>
      <c r="P455" s="249" t="str">
        <f t="shared" ref="P455:P518" si="43">MID(M455,8,2)</f>
        <v/>
      </c>
      <c r="Q455" s="302"/>
      <c r="R455" s="258"/>
      <c r="S455" s="258"/>
      <c r="T455" s="305" t="str">
        <f>IF(S455="","-",VLOOKUP(S455,'Fail list'!$A$5:$B$220,2,FALSE))</f>
        <v>-</v>
      </c>
      <c r="U455" s="258"/>
      <c r="V455" s="258"/>
      <c r="W455" s="258"/>
      <c r="X455" s="364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2"/>
      <c r="BD455" s="258"/>
      <c r="BE455" s="258"/>
      <c r="BF455" s="258"/>
      <c r="BG455" s="258"/>
      <c r="BH455" s="258"/>
    </row>
    <row r="456" spans="1:60">
      <c r="A456" s="298">
        <v>455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9"/>
        <v/>
      </c>
      <c r="E456" s="311"/>
      <c r="F456" s="311"/>
      <c r="G456" s="302"/>
      <c r="H456" s="302"/>
      <c r="I456" s="308"/>
      <c r="J456" s="302"/>
      <c r="K456" s="303" t="e">
        <f t="shared" si="40"/>
        <v>#N/A</v>
      </c>
      <c r="L456" s="302"/>
      <c r="M456" s="302"/>
      <c r="N456" s="303" t="e">
        <f t="shared" si="41"/>
        <v>#N/A</v>
      </c>
      <c r="O456" s="303" t="e">
        <f t="shared" si="42"/>
        <v>#N/A</v>
      </c>
      <c r="P456" s="249" t="str">
        <f t="shared" si="43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364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2"/>
      <c r="BD456" s="258"/>
      <c r="BE456" s="258"/>
      <c r="BF456" s="258"/>
      <c r="BG456" s="258"/>
      <c r="BH456" s="258"/>
    </row>
    <row r="457" spans="1:60">
      <c r="A457" s="298">
        <v>456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9"/>
        <v/>
      </c>
      <c r="E457" s="311"/>
      <c r="F457" s="311"/>
      <c r="G457" s="302"/>
      <c r="H457" s="302"/>
      <c r="I457" s="308"/>
      <c r="J457" s="302"/>
      <c r="K457" s="303" t="e">
        <f t="shared" si="40"/>
        <v>#N/A</v>
      </c>
      <c r="L457" s="302"/>
      <c r="M457" s="302"/>
      <c r="N457" s="303" t="e">
        <f t="shared" si="41"/>
        <v>#N/A</v>
      </c>
      <c r="O457" s="303" t="e">
        <f t="shared" si="42"/>
        <v>#N/A</v>
      </c>
      <c r="P457" s="249" t="str">
        <f t="shared" si="43"/>
        <v/>
      </c>
      <c r="Q457" s="302"/>
      <c r="R457" s="258"/>
      <c r="S457" s="301"/>
      <c r="T457" s="305" t="str">
        <f>IF(S457="","-",VLOOKUP(S457,'Fail list'!$A$5:$B$220,2,FALSE))</f>
        <v>-</v>
      </c>
      <c r="U457" s="258"/>
      <c r="V457" s="258"/>
      <c r="W457" s="258"/>
      <c r="X457" s="364"/>
      <c r="Y457" s="258"/>
      <c r="Z457" s="258"/>
      <c r="AA457" s="258"/>
      <c r="AB457" s="258"/>
      <c r="AC457" s="258"/>
      <c r="AD457" s="249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2"/>
      <c r="BD457" s="258"/>
      <c r="BE457" s="258"/>
      <c r="BF457" s="258"/>
      <c r="BG457" s="258"/>
      <c r="BH457" s="258"/>
    </row>
    <row r="458" spans="1:60">
      <c r="A458" s="298">
        <v>457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9"/>
        <v/>
      </c>
      <c r="E458" s="311"/>
      <c r="F458" s="311"/>
      <c r="G458" s="302"/>
      <c r="H458" s="302"/>
      <c r="I458" s="308"/>
      <c r="J458" s="302"/>
      <c r="K458" s="303" t="e">
        <f t="shared" si="40"/>
        <v>#N/A</v>
      </c>
      <c r="L458" s="302"/>
      <c r="M458" s="302"/>
      <c r="N458" s="303" t="e">
        <f t="shared" si="41"/>
        <v>#N/A</v>
      </c>
      <c r="O458" s="303" t="e">
        <f t="shared" si="42"/>
        <v>#N/A</v>
      </c>
      <c r="P458" s="249" t="str">
        <f t="shared" si="43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364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2"/>
      <c r="BD458" s="258"/>
      <c r="BE458" s="258"/>
      <c r="BF458" s="258"/>
      <c r="BG458" s="258"/>
      <c r="BH458" s="258"/>
    </row>
    <row r="459" spans="1:60">
      <c r="A459" s="298">
        <v>458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9"/>
        <v/>
      </c>
      <c r="E459" s="311"/>
      <c r="F459" s="311"/>
      <c r="G459" s="302"/>
      <c r="H459" s="302"/>
      <c r="I459" s="308"/>
      <c r="J459" s="249"/>
      <c r="K459" s="303" t="e">
        <f t="shared" si="40"/>
        <v>#N/A</v>
      </c>
      <c r="L459" s="249"/>
      <c r="M459" s="302"/>
      <c r="N459" s="303" t="e">
        <f t="shared" si="41"/>
        <v>#N/A</v>
      </c>
      <c r="O459" s="303" t="e">
        <f t="shared" si="42"/>
        <v>#N/A</v>
      </c>
      <c r="P459" s="249" t="str">
        <f t="shared" si="43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364"/>
      <c r="Y459" s="258"/>
      <c r="Z459" s="258"/>
      <c r="AA459" s="258"/>
      <c r="AB459" s="258"/>
      <c r="AC459" s="258"/>
      <c r="AD459" s="258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2"/>
      <c r="BD459" s="258"/>
      <c r="BE459" s="258"/>
      <c r="BF459" s="258"/>
      <c r="BG459" s="258"/>
      <c r="BH459" s="258"/>
    </row>
    <row r="460" spans="1:60">
      <c r="A460" s="298">
        <v>459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9"/>
        <v/>
      </c>
      <c r="E460" s="311"/>
      <c r="F460" s="311"/>
      <c r="G460" s="302"/>
      <c r="H460" s="302"/>
      <c r="I460" s="308"/>
      <c r="J460" s="249"/>
      <c r="K460" s="303" t="e">
        <f t="shared" si="40"/>
        <v>#N/A</v>
      </c>
      <c r="L460" s="249"/>
      <c r="M460" s="302"/>
      <c r="N460" s="303" t="e">
        <f t="shared" si="41"/>
        <v>#N/A</v>
      </c>
      <c r="O460" s="303" t="e">
        <f t="shared" si="42"/>
        <v>#N/A</v>
      </c>
      <c r="P460" s="249" t="str">
        <f t="shared" si="43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364"/>
      <c r="Y460" s="258"/>
      <c r="Z460" s="258"/>
      <c r="AA460" s="258"/>
      <c r="AB460" s="258"/>
      <c r="AC460" s="258"/>
      <c r="AD460" s="249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2"/>
      <c r="BD460" s="258"/>
      <c r="BE460" s="258"/>
      <c r="BF460" s="258"/>
      <c r="BG460" s="258"/>
      <c r="BH460" s="258"/>
    </row>
    <row r="461" spans="1:60">
      <c r="A461" s="298">
        <v>460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9"/>
        <v/>
      </c>
      <c r="E461" s="311"/>
      <c r="F461" s="311"/>
      <c r="G461" s="302"/>
      <c r="H461" s="302"/>
      <c r="I461" s="308"/>
      <c r="J461" s="249"/>
      <c r="K461" s="303" t="e">
        <f t="shared" si="40"/>
        <v>#N/A</v>
      </c>
      <c r="L461" s="249"/>
      <c r="M461" s="302"/>
      <c r="N461" s="303" t="e">
        <f t="shared" si="41"/>
        <v>#N/A</v>
      </c>
      <c r="O461" s="303" t="e">
        <f t="shared" si="42"/>
        <v>#N/A</v>
      </c>
      <c r="P461" s="249" t="str">
        <f t="shared" si="43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364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2"/>
      <c r="BD461" s="258"/>
      <c r="BE461" s="258"/>
      <c r="BF461" s="258"/>
      <c r="BG461" s="258"/>
      <c r="BH461" s="258"/>
    </row>
    <row r="462" spans="1:60">
      <c r="A462" s="298">
        <v>461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9"/>
        <v/>
      </c>
      <c r="E462" s="311"/>
      <c r="F462" s="311"/>
      <c r="G462" s="302"/>
      <c r="H462" s="302"/>
      <c r="I462" s="263"/>
      <c r="J462" s="302"/>
      <c r="K462" s="303" t="e">
        <f t="shared" si="40"/>
        <v>#N/A</v>
      </c>
      <c r="L462" s="302"/>
      <c r="M462" s="302"/>
      <c r="N462" s="303" t="e">
        <f t="shared" si="41"/>
        <v>#N/A</v>
      </c>
      <c r="O462" s="303" t="e">
        <f t="shared" si="42"/>
        <v>#N/A</v>
      </c>
      <c r="P462" s="249" t="str">
        <f t="shared" si="43"/>
        <v/>
      </c>
      <c r="Q462" s="302"/>
      <c r="R462" s="258"/>
      <c r="S462" s="258"/>
      <c r="T462" s="305" t="str">
        <f>IF(S462="","-",VLOOKUP(S462,'Fail list'!$A$5:$B$220,2,FALSE))</f>
        <v>-</v>
      </c>
      <c r="U462" s="258"/>
      <c r="V462" s="258"/>
      <c r="W462" s="258"/>
      <c r="X462" s="364"/>
      <c r="Y462" s="258"/>
      <c r="Z462" s="258"/>
      <c r="AA462" s="258"/>
      <c r="AB462" s="258"/>
      <c r="AC462" s="258"/>
      <c r="AD462" s="258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2"/>
      <c r="BD462" s="258"/>
      <c r="BE462" s="258"/>
      <c r="BF462" s="258"/>
      <c r="BG462" s="258"/>
      <c r="BH462" s="258"/>
    </row>
    <row r="463" spans="1:60">
      <c r="A463" s="298">
        <v>462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9"/>
        <v/>
      </c>
      <c r="E463" s="311"/>
      <c r="F463" s="311"/>
      <c r="G463" s="302"/>
      <c r="H463" s="302"/>
      <c r="I463" s="263"/>
      <c r="J463" s="302"/>
      <c r="K463" s="303" t="e">
        <f t="shared" si="40"/>
        <v>#N/A</v>
      </c>
      <c r="L463" s="302"/>
      <c r="M463" s="302"/>
      <c r="N463" s="303" t="e">
        <f t="shared" si="41"/>
        <v>#N/A</v>
      </c>
      <c r="O463" s="303" t="e">
        <f t="shared" si="42"/>
        <v>#N/A</v>
      </c>
      <c r="P463" s="249" t="str">
        <f t="shared" si="43"/>
        <v/>
      </c>
      <c r="Q463" s="302"/>
      <c r="R463" s="258"/>
      <c r="S463" s="258"/>
      <c r="T463" s="305" t="str">
        <f>IF(S463="","-",VLOOKUP(S463,'Fail list'!$A$5:$B$220,2,FALSE))</f>
        <v>-</v>
      </c>
      <c r="U463" s="258"/>
      <c r="V463" s="258"/>
      <c r="W463" s="258"/>
      <c r="X463" s="364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2"/>
      <c r="BD463" s="258"/>
      <c r="BE463" s="258"/>
      <c r="BF463" s="258"/>
      <c r="BG463" s="258"/>
      <c r="BH463" s="258"/>
    </row>
    <row r="464" spans="1:60">
      <c r="A464" s="298">
        <v>463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9"/>
        <v/>
      </c>
      <c r="E464" s="311"/>
      <c r="F464" s="311"/>
      <c r="G464" s="302"/>
      <c r="H464" s="302"/>
      <c r="I464" s="263"/>
      <c r="J464" s="302"/>
      <c r="K464" s="303" t="e">
        <f t="shared" si="40"/>
        <v>#N/A</v>
      </c>
      <c r="L464" s="302"/>
      <c r="M464" s="302"/>
      <c r="N464" s="303" t="e">
        <f t="shared" si="41"/>
        <v>#N/A</v>
      </c>
      <c r="O464" s="303" t="e">
        <f t="shared" si="42"/>
        <v>#N/A</v>
      </c>
      <c r="P464" s="249" t="str">
        <f t="shared" si="43"/>
        <v/>
      </c>
      <c r="Q464" s="302"/>
      <c r="R464" s="258"/>
      <c r="S464" s="301"/>
      <c r="T464" s="305" t="str">
        <f>IF(S464="","-",VLOOKUP(S464,'Fail list'!$A$5:$B$220,2,FALSE))</f>
        <v>-</v>
      </c>
      <c r="U464" s="258"/>
      <c r="V464" s="258"/>
      <c r="W464" s="258"/>
      <c r="X464" s="364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2"/>
      <c r="BD464" s="258"/>
      <c r="BE464" s="258"/>
      <c r="BF464" s="258"/>
      <c r="BG464" s="258"/>
      <c r="BH464" s="258"/>
    </row>
    <row r="465" spans="1:60">
      <c r="A465" s="298">
        <v>464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9"/>
        <v/>
      </c>
      <c r="E465" s="311"/>
      <c r="F465" s="311"/>
      <c r="G465" s="302"/>
      <c r="H465" s="302"/>
      <c r="I465" s="263"/>
      <c r="J465" s="302"/>
      <c r="K465" s="303" t="e">
        <f t="shared" si="40"/>
        <v>#N/A</v>
      </c>
      <c r="L465" s="302"/>
      <c r="M465" s="302"/>
      <c r="N465" s="303" t="e">
        <f t="shared" si="41"/>
        <v>#N/A</v>
      </c>
      <c r="O465" s="303" t="e">
        <f t="shared" si="42"/>
        <v>#N/A</v>
      </c>
      <c r="P465" s="249" t="str">
        <f t="shared" si="43"/>
        <v/>
      </c>
      <c r="Q465" s="302"/>
      <c r="R465" s="258"/>
      <c r="S465" s="301"/>
      <c r="T465" s="305" t="str">
        <f>IF(S465="","-",VLOOKUP(S465,'Fail list'!$A$5:$B$220,2,FALSE))</f>
        <v>-</v>
      </c>
      <c r="U465" s="258"/>
      <c r="V465" s="258"/>
      <c r="W465" s="258"/>
      <c r="X465" s="364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2"/>
      <c r="BD465" s="258"/>
      <c r="BE465" s="258"/>
      <c r="BF465" s="258"/>
      <c r="BG465" s="258"/>
      <c r="BH465" s="258"/>
    </row>
    <row r="466" spans="1:60">
      <c r="A466" s="298">
        <v>465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9"/>
        <v/>
      </c>
      <c r="E466" s="311"/>
      <c r="F466" s="311"/>
      <c r="G466" s="302"/>
      <c r="H466" s="302"/>
      <c r="I466" s="263"/>
      <c r="J466" s="302"/>
      <c r="K466" s="303" t="e">
        <f t="shared" si="40"/>
        <v>#N/A</v>
      </c>
      <c r="L466" s="302"/>
      <c r="M466" s="302"/>
      <c r="N466" s="303" t="e">
        <f t="shared" si="41"/>
        <v>#N/A</v>
      </c>
      <c r="O466" s="303" t="e">
        <f t="shared" si="42"/>
        <v>#N/A</v>
      </c>
      <c r="P466" s="249" t="str">
        <f t="shared" si="43"/>
        <v/>
      </c>
      <c r="Q466" s="302"/>
      <c r="R466" s="258"/>
      <c r="S466" s="258"/>
      <c r="T466" s="305" t="str">
        <f>IF(S466="","-",VLOOKUP(S466,'Fail list'!$A$5:$B$220,2,FALSE))</f>
        <v>-</v>
      </c>
      <c r="U466" s="258"/>
      <c r="V466" s="258"/>
      <c r="W466" s="258"/>
      <c r="X466" s="364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2"/>
      <c r="BD466" s="258"/>
      <c r="BE466" s="258"/>
      <c r="BF466" s="258"/>
      <c r="BG466" s="258"/>
      <c r="BH466" s="258"/>
    </row>
    <row r="467" spans="1:60">
      <c r="A467" s="298">
        <v>466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9"/>
        <v/>
      </c>
      <c r="E467" s="311"/>
      <c r="F467" s="311"/>
      <c r="G467" s="302"/>
      <c r="H467" s="302"/>
      <c r="I467" s="263"/>
      <c r="J467" s="302"/>
      <c r="K467" s="303" t="e">
        <f t="shared" si="40"/>
        <v>#N/A</v>
      </c>
      <c r="L467" s="302"/>
      <c r="M467" s="302"/>
      <c r="N467" s="303" t="e">
        <f t="shared" si="41"/>
        <v>#N/A</v>
      </c>
      <c r="O467" s="303" t="e">
        <f t="shared" si="42"/>
        <v>#N/A</v>
      </c>
      <c r="P467" s="249" t="str">
        <f t="shared" si="43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364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2"/>
      <c r="BD467" s="258"/>
      <c r="BE467" s="258"/>
      <c r="BF467" s="258"/>
      <c r="BG467" s="258"/>
      <c r="BH467" s="258"/>
    </row>
    <row r="468" spans="1:60">
      <c r="A468" s="298">
        <v>467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9"/>
        <v/>
      </c>
      <c r="E468" s="311"/>
      <c r="F468" s="311"/>
      <c r="G468" s="302"/>
      <c r="H468" s="302"/>
      <c r="I468" s="263"/>
      <c r="J468" s="302"/>
      <c r="K468" s="303" t="e">
        <f t="shared" si="40"/>
        <v>#N/A</v>
      </c>
      <c r="L468" s="302"/>
      <c r="M468" s="302"/>
      <c r="N468" s="303" t="e">
        <f t="shared" si="41"/>
        <v>#N/A</v>
      </c>
      <c r="O468" s="303" t="e">
        <f t="shared" si="42"/>
        <v>#N/A</v>
      </c>
      <c r="P468" s="249" t="str">
        <f t="shared" si="43"/>
        <v/>
      </c>
      <c r="Q468" s="302"/>
      <c r="R468" s="258"/>
      <c r="S468" s="301"/>
      <c r="T468" s="305" t="str">
        <f>IF(S468="","-",VLOOKUP(S468,'Fail list'!$A$5:$B$220,2,FALSE))</f>
        <v>-</v>
      </c>
      <c r="U468" s="258"/>
      <c r="V468" s="258"/>
      <c r="W468" s="258"/>
      <c r="X468" s="364"/>
      <c r="Y468" s="258"/>
      <c r="Z468" s="258"/>
      <c r="AA468" s="258"/>
      <c r="AB468" s="258"/>
      <c r="AC468" s="258"/>
      <c r="AD468" s="249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2"/>
      <c r="BD468" s="258"/>
      <c r="BE468" s="258"/>
      <c r="BF468" s="258"/>
      <c r="BG468" s="258"/>
      <c r="BH468" s="258"/>
    </row>
    <row r="469" spans="1:60">
      <c r="A469" s="298">
        <v>468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9"/>
        <v/>
      </c>
      <c r="E469" s="311"/>
      <c r="F469" s="311"/>
      <c r="G469" s="302"/>
      <c r="H469" s="302"/>
      <c r="I469" s="263"/>
      <c r="J469" s="302"/>
      <c r="K469" s="303" t="e">
        <f t="shared" si="40"/>
        <v>#N/A</v>
      </c>
      <c r="L469" s="302"/>
      <c r="M469" s="302"/>
      <c r="N469" s="303" t="e">
        <f t="shared" si="41"/>
        <v>#N/A</v>
      </c>
      <c r="O469" s="303" t="e">
        <f t="shared" si="42"/>
        <v>#N/A</v>
      </c>
      <c r="P469" s="249" t="str">
        <f t="shared" si="43"/>
        <v/>
      </c>
      <c r="Q469" s="302"/>
      <c r="R469" s="258"/>
      <c r="S469" s="258"/>
      <c r="T469" s="305" t="str">
        <f>IF(S469="","-",VLOOKUP(S469,'Fail list'!$A$5:$B$220,2,FALSE))</f>
        <v>-</v>
      </c>
      <c r="U469" s="258"/>
      <c r="V469" s="258"/>
      <c r="W469" s="258"/>
      <c r="X469" s="364"/>
      <c r="Y469" s="258"/>
      <c r="Z469" s="258"/>
      <c r="AA469" s="258"/>
      <c r="AB469" s="258"/>
      <c r="AC469" s="258"/>
      <c r="AD469" s="249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2"/>
      <c r="BD469" s="258"/>
      <c r="BE469" s="258"/>
      <c r="BF469" s="258"/>
      <c r="BG469" s="258"/>
      <c r="BH469" s="258"/>
    </row>
    <row r="470" spans="1:60">
      <c r="A470" s="298">
        <v>469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9"/>
        <v/>
      </c>
      <c r="E470" s="311"/>
      <c r="F470" s="311"/>
      <c r="G470" s="302"/>
      <c r="H470" s="302"/>
      <c r="I470" s="263"/>
      <c r="J470" s="302"/>
      <c r="K470" s="303" t="e">
        <f t="shared" si="40"/>
        <v>#N/A</v>
      </c>
      <c r="L470" s="302"/>
      <c r="M470" s="302"/>
      <c r="N470" s="303" t="e">
        <f t="shared" si="41"/>
        <v>#N/A</v>
      </c>
      <c r="O470" s="303" t="e">
        <f t="shared" si="42"/>
        <v>#N/A</v>
      </c>
      <c r="P470" s="249" t="str">
        <f t="shared" si="43"/>
        <v/>
      </c>
      <c r="Q470" s="302"/>
      <c r="R470" s="258"/>
      <c r="S470" s="258"/>
      <c r="T470" s="305" t="str">
        <f>IF(S470="","-",VLOOKUP(S470,'Fail list'!$A$5:$B$220,2,FALSE))</f>
        <v>-</v>
      </c>
      <c r="U470" s="258"/>
      <c r="V470" s="258"/>
      <c r="W470" s="258"/>
      <c r="X470" s="364"/>
      <c r="Y470" s="258"/>
      <c r="Z470" s="258"/>
      <c r="AA470" s="258"/>
      <c r="AB470" s="258"/>
      <c r="AC470" s="258"/>
      <c r="AD470" s="258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2"/>
      <c r="BD470" s="258"/>
      <c r="BE470" s="258"/>
      <c r="BF470" s="258"/>
      <c r="BG470" s="258"/>
      <c r="BH470" s="258"/>
    </row>
    <row r="471" spans="1:60">
      <c r="A471" s="298">
        <v>470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9"/>
        <v/>
      </c>
      <c r="E471" s="311"/>
      <c r="F471" s="311"/>
      <c r="G471" s="302"/>
      <c r="H471" s="302"/>
      <c r="I471" s="263"/>
      <c r="J471" s="302"/>
      <c r="K471" s="303" t="e">
        <f t="shared" si="40"/>
        <v>#N/A</v>
      </c>
      <c r="L471" s="302"/>
      <c r="M471" s="302"/>
      <c r="N471" s="303" t="e">
        <f t="shared" si="41"/>
        <v>#N/A</v>
      </c>
      <c r="O471" s="303" t="e">
        <f t="shared" si="42"/>
        <v>#N/A</v>
      </c>
      <c r="P471" s="249" t="str">
        <f t="shared" si="43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364"/>
      <c r="Y471" s="258"/>
      <c r="Z471" s="258"/>
      <c r="AA471" s="258"/>
      <c r="AB471" s="258"/>
      <c r="AC471" s="258"/>
      <c r="AD471" s="258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2"/>
      <c r="BD471" s="258"/>
      <c r="BE471" s="258"/>
      <c r="BF471" s="258"/>
      <c r="BG471" s="258"/>
      <c r="BH471" s="258"/>
    </row>
    <row r="472" spans="1:60">
      <c r="A472" s="298">
        <v>471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9"/>
        <v/>
      </c>
      <c r="E472" s="311"/>
      <c r="F472" s="311"/>
      <c r="G472" s="302"/>
      <c r="H472" s="302"/>
      <c r="I472" s="263"/>
      <c r="J472" s="249"/>
      <c r="K472" s="303" t="e">
        <f t="shared" si="40"/>
        <v>#N/A</v>
      </c>
      <c r="L472" s="249"/>
      <c r="M472" s="302"/>
      <c r="N472" s="303" t="e">
        <f t="shared" si="41"/>
        <v>#N/A</v>
      </c>
      <c r="O472" s="303" t="e">
        <f t="shared" si="42"/>
        <v>#N/A</v>
      </c>
      <c r="P472" s="249" t="str">
        <f t="shared" si="43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364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2"/>
      <c r="BD472" s="258"/>
      <c r="BE472" s="258"/>
      <c r="BF472" s="258"/>
      <c r="BG472" s="258"/>
      <c r="BH472" s="258"/>
    </row>
    <row r="473" spans="1:60">
      <c r="A473" s="298">
        <v>472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9"/>
        <v/>
      </c>
      <c r="E473" s="311"/>
      <c r="F473" s="311"/>
      <c r="G473" s="302"/>
      <c r="H473" s="302"/>
      <c r="I473" s="263"/>
      <c r="J473" s="249"/>
      <c r="K473" s="303" t="e">
        <f t="shared" si="40"/>
        <v>#N/A</v>
      </c>
      <c r="L473" s="249"/>
      <c r="M473" s="302"/>
      <c r="N473" s="303" t="e">
        <f t="shared" si="41"/>
        <v>#N/A</v>
      </c>
      <c r="O473" s="303" t="e">
        <f t="shared" si="42"/>
        <v>#N/A</v>
      </c>
      <c r="P473" s="249" t="str">
        <f t="shared" si="43"/>
        <v/>
      </c>
      <c r="Q473" s="302"/>
      <c r="R473" s="258"/>
      <c r="S473" s="301"/>
      <c r="T473" s="305" t="str">
        <f>IF(S473="","-",VLOOKUP(S473,'Fail list'!$A$5:$B$220,2,FALSE))</f>
        <v>-</v>
      </c>
      <c r="U473" s="258"/>
      <c r="V473" s="258"/>
      <c r="W473" s="258"/>
      <c r="X473" s="364"/>
      <c r="Y473" s="258"/>
      <c r="Z473" s="258"/>
      <c r="AA473" s="258"/>
      <c r="AB473" s="258"/>
      <c r="AC473" s="258"/>
      <c r="AD473" s="249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2"/>
      <c r="BD473" s="258"/>
      <c r="BE473" s="258"/>
      <c r="BF473" s="258"/>
      <c r="BG473" s="258"/>
      <c r="BH473" s="258"/>
    </row>
    <row r="474" spans="1:60">
      <c r="A474" s="298">
        <v>473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9"/>
        <v/>
      </c>
      <c r="E474" s="311"/>
      <c r="F474" s="311"/>
      <c r="G474" s="302"/>
      <c r="H474" s="302"/>
      <c r="I474" s="263"/>
      <c r="J474" s="249"/>
      <c r="K474" s="303" t="e">
        <f t="shared" si="40"/>
        <v>#N/A</v>
      </c>
      <c r="L474" s="249"/>
      <c r="M474" s="302"/>
      <c r="N474" s="303" t="e">
        <f t="shared" si="41"/>
        <v>#N/A</v>
      </c>
      <c r="O474" s="303" t="e">
        <f t="shared" si="42"/>
        <v>#N/A</v>
      </c>
      <c r="P474" s="249" t="str">
        <f t="shared" si="43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364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2"/>
      <c r="BD474" s="258"/>
      <c r="BE474" s="258"/>
      <c r="BF474" s="258"/>
      <c r="BG474" s="258"/>
      <c r="BH474" s="258"/>
    </row>
    <row r="475" spans="1:60">
      <c r="A475" s="298">
        <v>474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9"/>
        <v/>
      </c>
      <c r="E475" s="311"/>
      <c r="F475" s="311"/>
      <c r="G475" s="302"/>
      <c r="H475" s="302"/>
      <c r="I475" s="263"/>
      <c r="J475" s="302"/>
      <c r="K475" s="303" t="e">
        <f t="shared" si="40"/>
        <v>#N/A</v>
      </c>
      <c r="L475" s="302"/>
      <c r="M475" s="302"/>
      <c r="N475" s="303" t="e">
        <f t="shared" si="41"/>
        <v>#N/A</v>
      </c>
      <c r="O475" s="303" t="e">
        <f t="shared" si="42"/>
        <v>#N/A</v>
      </c>
      <c r="P475" s="249" t="str">
        <f t="shared" si="43"/>
        <v/>
      </c>
      <c r="Q475" s="302"/>
      <c r="R475" s="258"/>
      <c r="S475" s="258"/>
      <c r="T475" s="305" t="str">
        <f>IF(S475="","-",VLOOKUP(S475,'Fail list'!$A$5:$B$220,2,FALSE))</f>
        <v>-</v>
      </c>
      <c r="U475" s="258"/>
      <c r="V475" s="258"/>
      <c r="W475" s="258"/>
      <c r="X475" s="364"/>
      <c r="Y475" s="258"/>
      <c r="Z475" s="258"/>
      <c r="AA475" s="258"/>
      <c r="AB475" s="258"/>
      <c r="AC475" s="258"/>
      <c r="AD475" s="258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2"/>
      <c r="BD475" s="258"/>
      <c r="BE475" s="258"/>
      <c r="BF475" s="258"/>
      <c r="BG475" s="258"/>
      <c r="BH475" s="258"/>
    </row>
    <row r="476" spans="1:60">
      <c r="A476" s="298">
        <v>475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9"/>
        <v/>
      </c>
      <c r="E476" s="311"/>
      <c r="F476" s="311"/>
      <c r="G476" s="302"/>
      <c r="H476" s="302"/>
      <c r="I476" s="263"/>
      <c r="J476" s="302"/>
      <c r="K476" s="303" t="e">
        <f t="shared" si="40"/>
        <v>#N/A</v>
      </c>
      <c r="L476" s="302"/>
      <c r="M476" s="302"/>
      <c r="N476" s="303" t="e">
        <f t="shared" si="41"/>
        <v>#N/A</v>
      </c>
      <c r="O476" s="303" t="e">
        <f t="shared" si="42"/>
        <v>#N/A</v>
      </c>
      <c r="P476" s="249" t="str">
        <f t="shared" si="43"/>
        <v/>
      </c>
      <c r="Q476" s="302"/>
      <c r="R476" s="258"/>
      <c r="S476" s="301"/>
      <c r="T476" s="305" t="str">
        <f>IF(S476="","-",VLOOKUP(S476,'Fail list'!$A$5:$B$220,2,FALSE))</f>
        <v>-</v>
      </c>
      <c r="U476" s="258"/>
      <c r="V476" s="258"/>
      <c r="W476" s="258"/>
      <c r="X476" s="364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2"/>
      <c r="BD476" s="258"/>
      <c r="BE476" s="258"/>
      <c r="BF476" s="258"/>
      <c r="BG476" s="258"/>
      <c r="BH476" s="258"/>
    </row>
    <row r="477" spans="1:60">
      <c r="A477" s="298">
        <v>476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9"/>
        <v/>
      </c>
      <c r="E477" s="311"/>
      <c r="F477" s="311"/>
      <c r="G477" s="302"/>
      <c r="H477" s="302"/>
      <c r="I477" s="263"/>
      <c r="J477" s="302"/>
      <c r="K477" s="303" t="e">
        <f t="shared" si="40"/>
        <v>#N/A</v>
      </c>
      <c r="L477" s="302"/>
      <c r="M477" s="302"/>
      <c r="N477" s="303" t="e">
        <f t="shared" si="41"/>
        <v>#N/A</v>
      </c>
      <c r="O477" s="303" t="e">
        <f t="shared" si="42"/>
        <v>#N/A</v>
      </c>
      <c r="P477" s="249" t="str">
        <f t="shared" si="43"/>
        <v/>
      </c>
      <c r="Q477" s="302"/>
      <c r="R477" s="258"/>
      <c r="S477" s="301"/>
      <c r="T477" s="305" t="str">
        <f>IF(S477="","-",VLOOKUP(S477,'Fail list'!$A$5:$B$220,2,FALSE))</f>
        <v>-</v>
      </c>
      <c r="U477" s="258"/>
      <c r="V477" s="258"/>
      <c r="W477" s="258"/>
      <c r="X477" s="364"/>
      <c r="Y477" s="258"/>
      <c r="Z477" s="258"/>
      <c r="AA477" s="258"/>
      <c r="AB477" s="258"/>
      <c r="AC477" s="258"/>
      <c r="AD477" s="249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2"/>
      <c r="BD477" s="258"/>
      <c r="BE477" s="258"/>
      <c r="BF477" s="258"/>
      <c r="BG477" s="258"/>
      <c r="BH477" s="258"/>
    </row>
    <row r="478" spans="1:60">
      <c r="A478" s="298">
        <v>477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9"/>
        <v/>
      </c>
      <c r="E478" s="311"/>
      <c r="F478" s="311"/>
      <c r="G478" s="302"/>
      <c r="H478" s="302"/>
      <c r="I478" s="263"/>
      <c r="J478" s="302"/>
      <c r="K478" s="303" t="e">
        <f t="shared" si="40"/>
        <v>#N/A</v>
      </c>
      <c r="L478" s="302"/>
      <c r="M478" s="302"/>
      <c r="N478" s="303" t="e">
        <f t="shared" si="41"/>
        <v>#N/A</v>
      </c>
      <c r="O478" s="303" t="e">
        <f t="shared" si="42"/>
        <v>#N/A</v>
      </c>
      <c r="P478" s="249" t="str">
        <f t="shared" si="43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364"/>
      <c r="Y478" s="258"/>
      <c r="Z478" s="258"/>
      <c r="AA478" s="258"/>
      <c r="AB478" s="258"/>
      <c r="AC478" s="258"/>
      <c r="AD478" s="249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2"/>
      <c r="BD478" s="258"/>
      <c r="BE478" s="258"/>
      <c r="BF478" s="258"/>
      <c r="BG478" s="258"/>
      <c r="BH478" s="258"/>
    </row>
    <row r="479" spans="1:60">
      <c r="A479" s="298">
        <v>478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9"/>
        <v/>
      </c>
      <c r="E479" s="311"/>
      <c r="F479" s="311"/>
      <c r="G479" s="302"/>
      <c r="H479" s="302"/>
      <c r="I479" s="263"/>
      <c r="J479" s="302"/>
      <c r="K479" s="303" t="e">
        <f t="shared" si="40"/>
        <v>#N/A</v>
      </c>
      <c r="L479" s="302"/>
      <c r="M479" s="302"/>
      <c r="N479" s="303" t="e">
        <f t="shared" si="41"/>
        <v>#N/A</v>
      </c>
      <c r="O479" s="303" t="e">
        <f t="shared" si="42"/>
        <v>#N/A</v>
      </c>
      <c r="P479" s="249" t="str">
        <f t="shared" si="43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364"/>
      <c r="Y479" s="258"/>
      <c r="Z479" s="258"/>
      <c r="AA479" s="258"/>
      <c r="AB479" s="258"/>
      <c r="AC479" s="258"/>
      <c r="AD479" s="258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2"/>
      <c r="BD479" s="258"/>
      <c r="BE479" s="258"/>
      <c r="BF479" s="258"/>
      <c r="BG479" s="258"/>
      <c r="BH479" s="258"/>
    </row>
    <row r="480" spans="1:60">
      <c r="A480" s="298">
        <v>479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9"/>
        <v/>
      </c>
      <c r="E480" s="311"/>
      <c r="F480" s="311"/>
      <c r="G480" s="302"/>
      <c r="H480" s="302"/>
      <c r="I480" s="263"/>
      <c r="J480" s="302"/>
      <c r="K480" s="303" t="e">
        <f t="shared" si="40"/>
        <v>#N/A</v>
      </c>
      <c r="L480" s="302"/>
      <c r="M480" s="302"/>
      <c r="N480" s="303" t="e">
        <f t="shared" si="41"/>
        <v>#N/A</v>
      </c>
      <c r="O480" s="303" t="e">
        <f t="shared" si="42"/>
        <v>#N/A</v>
      </c>
      <c r="P480" s="249" t="str">
        <f t="shared" si="43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364"/>
      <c r="Y480" s="258"/>
      <c r="Z480" s="258"/>
      <c r="AA480" s="258"/>
      <c r="AB480" s="258"/>
      <c r="AC480" s="258"/>
      <c r="AD480" s="258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2"/>
      <c r="BD480" s="258"/>
      <c r="BE480" s="258"/>
      <c r="BF480" s="258"/>
      <c r="BG480" s="258"/>
      <c r="BH480" s="258"/>
    </row>
    <row r="481" spans="1:60">
      <c r="A481" s="298">
        <v>480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9"/>
        <v/>
      </c>
      <c r="E481" s="311"/>
      <c r="F481" s="311"/>
      <c r="G481" s="302"/>
      <c r="H481" s="302"/>
      <c r="I481" s="263"/>
      <c r="J481" s="302"/>
      <c r="K481" s="303" t="e">
        <f t="shared" si="40"/>
        <v>#N/A</v>
      </c>
      <c r="L481" s="302"/>
      <c r="M481" s="302"/>
      <c r="N481" s="303" t="e">
        <f t="shared" si="41"/>
        <v>#N/A</v>
      </c>
      <c r="O481" s="303" t="e">
        <f t="shared" si="42"/>
        <v>#N/A</v>
      </c>
      <c r="P481" s="249" t="str">
        <f t="shared" si="43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364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2"/>
      <c r="BD481" s="258"/>
      <c r="BE481" s="258"/>
      <c r="BF481" s="258"/>
      <c r="BG481" s="258"/>
      <c r="BH481" s="258"/>
    </row>
    <row r="482" spans="1:60">
      <c r="A482" s="298">
        <v>481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9"/>
        <v/>
      </c>
      <c r="E482" s="311"/>
      <c r="F482" s="311"/>
      <c r="G482" s="302"/>
      <c r="H482" s="302"/>
      <c r="I482" s="263"/>
      <c r="J482" s="302"/>
      <c r="K482" s="303" t="e">
        <f t="shared" si="40"/>
        <v>#N/A</v>
      </c>
      <c r="L482" s="302"/>
      <c r="M482" s="302"/>
      <c r="N482" s="303" t="e">
        <f t="shared" si="41"/>
        <v>#N/A</v>
      </c>
      <c r="O482" s="303" t="e">
        <f t="shared" si="42"/>
        <v>#N/A</v>
      </c>
      <c r="P482" s="249" t="str">
        <f t="shared" si="43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364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2"/>
      <c r="BD482" s="258"/>
      <c r="BE482" s="258"/>
      <c r="BF482" s="258"/>
      <c r="BG482" s="258"/>
      <c r="BH482" s="258"/>
    </row>
    <row r="483" spans="1:60">
      <c r="A483" s="298">
        <v>482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9"/>
        <v/>
      </c>
      <c r="E483" s="311"/>
      <c r="F483" s="311"/>
      <c r="G483" s="302"/>
      <c r="H483" s="302"/>
      <c r="I483" s="263"/>
      <c r="J483" s="302"/>
      <c r="K483" s="303" t="e">
        <f t="shared" si="40"/>
        <v>#N/A</v>
      </c>
      <c r="L483" s="302"/>
      <c r="M483" s="302"/>
      <c r="N483" s="303" t="e">
        <f t="shared" si="41"/>
        <v>#N/A</v>
      </c>
      <c r="O483" s="303" t="e">
        <f t="shared" si="42"/>
        <v>#N/A</v>
      </c>
      <c r="P483" s="249" t="str">
        <f t="shared" si="43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364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2"/>
      <c r="BD483" s="258"/>
      <c r="BE483" s="258"/>
      <c r="BF483" s="258"/>
      <c r="BG483" s="258"/>
      <c r="BH483" s="258"/>
    </row>
    <row r="484" spans="1:60">
      <c r="A484" s="298">
        <v>483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9"/>
        <v/>
      </c>
      <c r="E484" s="311"/>
      <c r="F484" s="311"/>
      <c r="G484" s="302"/>
      <c r="H484" s="302"/>
      <c r="I484" s="263"/>
      <c r="J484" s="302"/>
      <c r="K484" s="303" t="e">
        <f t="shared" si="40"/>
        <v>#N/A</v>
      </c>
      <c r="L484" s="302"/>
      <c r="M484" s="302"/>
      <c r="N484" s="303" t="e">
        <f t="shared" si="41"/>
        <v>#N/A</v>
      </c>
      <c r="O484" s="303" t="e">
        <f t="shared" si="42"/>
        <v>#N/A</v>
      </c>
      <c r="P484" s="249" t="str">
        <f t="shared" si="43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364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2"/>
      <c r="BD484" s="258"/>
      <c r="BE484" s="258"/>
      <c r="BF484" s="258"/>
      <c r="BG484" s="258"/>
      <c r="BH484" s="258"/>
    </row>
    <row r="485" spans="1:60">
      <c r="A485" s="298">
        <v>484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9"/>
        <v/>
      </c>
      <c r="E485" s="311"/>
      <c r="F485" s="311"/>
      <c r="G485" s="302"/>
      <c r="H485" s="302"/>
      <c r="I485" s="263"/>
      <c r="J485" s="302"/>
      <c r="K485" s="303" t="e">
        <f t="shared" si="40"/>
        <v>#N/A</v>
      </c>
      <c r="L485" s="302"/>
      <c r="M485" s="302"/>
      <c r="N485" s="303" t="e">
        <f t="shared" si="41"/>
        <v>#N/A</v>
      </c>
      <c r="O485" s="303" t="e">
        <f t="shared" si="42"/>
        <v>#N/A</v>
      </c>
      <c r="P485" s="249" t="str">
        <f t="shared" si="43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364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2"/>
      <c r="BD485" s="258"/>
      <c r="BE485" s="258"/>
      <c r="BF485" s="258"/>
      <c r="BG485" s="258"/>
      <c r="BH485" s="258"/>
    </row>
    <row r="486" spans="1:60">
      <c r="A486" s="298">
        <v>485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9"/>
        <v/>
      </c>
      <c r="E486" s="311"/>
      <c r="F486" s="311"/>
      <c r="G486" s="302"/>
      <c r="H486" s="302"/>
      <c r="I486" s="263"/>
      <c r="J486" s="302"/>
      <c r="K486" s="303" t="e">
        <f t="shared" si="40"/>
        <v>#N/A</v>
      </c>
      <c r="L486" s="302"/>
      <c r="M486" s="302"/>
      <c r="N486" s="303" t="e">
        <f t="shared" si="41"/>
        <v>#N/A</v>
      </c>
      <c r="O486" s="303" t="e">
        <f t="shared" si="42"/>
        <v>#N/A</v>
      </c>
      <c r="P486" s="249" t="str">
        <f t="shared" si="43"/>
        <v/>
      </c>
      <c r="Q486" s="302"/>
      <c r="R486" s="258"/>
      <c r="S486" s="258"/>
      <c r="T486" s="305" t="str">
        <f>IF(S486="","-",VLOOKUP(S486,'Fail list'!$A$5:$B$220,2,FALSE))</f>
        <v>-</v>
      </c>
      <c r="U486" s="258"/>
      <c r="V486" s="258"/>
      <c r="W486" s="258"/>
      <c r="X486" s="364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2"/>
      <c r="BD486" s="258"/>
      <c r="BE486" s="258"/>
      <c r="BF486" s="258"/>
      <c r="BG486" s="258"/>
      <c r="BH486" s="258"/>
    </row>
    <row r="487" spans="1:60">
      <c r="A487" s="298">
        <v>486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9"/>
        <v/>
      </c>
      <c r="E487" s="311"/>
      <c r="F487" s="311"/>
      <c r="G487" s="302"/>
      <c r="H487" s="302"/>
      <c r="I487" s="263"/>
      <c r="J487" s="249"/>
      <c r="K487" s="303" t="e">
        <f t="shared" si="40"/>
        <v>#N/A</v>
      </c>
      <c r="L487" s="249"/>
      <c r="M487" s="302"/>
      <c r="N487" s="303" t="e">
        <f t="shared" si="41"/>
        <v>#N/A</v>
      </c>
      <c r="O487" s="303" t="e">
        <f t="shared" si="42"/>
        <v>#N/A</v>
      </c>
      <c r="P487" s="249" t="str">
        <f t="shared" si="43"/>
        <v/>
      </c>
      <c r="Q487" s="302"/>
      <c r="R487" s="258"/>
      <c r="S487" s="258"/>
      <c r="T487" s="305" t="str">
        <f>IF(S487="","-",VLOOKUP(S487,'Fail list'!$A$5:$B$220,2,FALSE))</f>
        <v>-</v>
      </c>
      <c r="U487" s="258"/>
      <c r="V487" s="258"/>
      <c r="W487" s="258"/>
      <c r="X487" s="364"/>
      <c r="Y487" s="258"/>
      <c r="Z487" s="258"/>
      <c r="AA487" s="258"/>
      <c r="AB487" s="258"/>
      <c r="AC487" s="258"/>
      <c r="AD487" s="249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2"/>
      <c r="BD487" s="258"/>
      <c r="BE487" s="258"/>
      <c r="BF487" s="258"/>
      <c r="BG487" s="258"/>
      <c r="BH487" s="258"/>
    </row>
    <row r="488" spans="1:60">
      <c r="A488" s="298">
        <v>487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9"/>
        <v/>
      </c>
      <c r="E488" s="311"/>
      <c r="F488" s="311"/>
      <c r="G488" s="302"/>
      <c r="H488" s="302"/>
      <c r="I488" s="263"/>
      <c r="J488" s="249"/>
      <c r="K488" s="303" t="e">
        <f t="shared" si="40"/>
        <v>#N/A</v>
      </c>
      <c r="L488" s="249"/>
      <c r="M488" s="302"/>
      <c r="N488" s="303" t="e">
        <f t="shared" si="41"/>
        <v>#N/A</v>
      </c>
      <c r="O488" s="303" t="e">
        <f t="shared" si="42"/>
        <v>#N/A</v>
      </c>
      <c r="P488" s="249" t="str">
        <f t="shared" si="43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364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2"/>
      <c r="BD488" s="258"/>
      <c r="BE488" s="258"/>
      <c r="BF488" s="258"/>
      <c r="BG488" s="258"/>
      <c r="BH488" s="258"/>
    </row>
    <row r="489" spans="1:60">
      <c r="A489" s="298">
        <v>488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9"/>
        <v/>
      </c>
      <c r="E489" s="311"/>
      <c r="F489" s="311"/>
      <c r="G489" s="302"/>
      <c r="H489" s="302"/>
      <c r="I489" s="263"/>
      <c r="J489" s="302"/>
      <c r="K489" s="303" t="e">
        <f t="shared" si="40"/>
        <v>#N/A</v>
      </c>
      <c r="L489" s="302"/>
      <c r="M489" s="302"/>
      <c r="N489" s="303" t="e">
        <f t="shared" si="41"/>
        <v>#N/A</v>
      </c>
      <c r="O489" s="303" t="e">
        <f t="shared" si="42"/>
        <v>#N/A</v>
      </c>
      <c r="P489" s="249" t="str">
        <f t="shared" si="43"/>
        <v/>
      </c>
      <c r="Q489" s="302"/>
      <c r="R489" s="258"/>
      <c r="S489" s="301"/>
      <c r="T489" s="305" t="str">
        <f>IF(S489="","-",VLOOKUP(S489,'Fail list'!$A$5:$B$220,2,FALSE))</f>
        <v>-</v>
      </c>
      <c r="U489" s="258"/>
      <c r="V489" s="258"/>
      <c r="W489" s="258"/>
      <c r="X489" s="364"/>
      <c r="Y489" s="258"/>
      <c r="Z489" s="258"/>
      <c r="AA489" s="258"/>
      <c r="AB489" s="258"/>
      <c r="AC489" s="258"/>
      <c r="AD489" s="258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2"/>
      <c r="BD489" s="258"/>
      <c r="BE489" s="258"/>
      <c r="BF489" s="258"/>
      <c r="BG489" s="258"/>
      <c r="BH489" s="258"/>
    </row>
    <row r="490" spans="1:60">
      <c r="A490" s="298">
        <v>489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9"/>
        <v/>
      </c>
      <c r="E490" s="311"/>
      <c r="F490" s="311"/>
      <c r="G490" s="302"/>
      <c r="H490" s="302"/>
      <c r="I490" s="263"/>
      <c r="J490" s="302"/>
      <c r="K490" s="303" t="e">
        <f t="shared" si="40"/>
        <v>#N/A</v>
      </c>
      <c r="L490" s="302"/>
      <c r="M490" s="302"/>
      <c r="N490" s="303" t="e">
        <f t="shared" si="41"/>
        <v>#N/A</v>
      </c>
      <c r="O490" s="303" t="e">
        <f t="shared" si="42"/>
        <v>#N/A</v>
      </c>
      <c r="P490" s="249" t="str">
        <f t="shared" si="43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364"/>
      <c r="Y490" s="258"/>
      <c r="Z490" s="258"/>
      <c r="AA490" s="258"/>
      <c r="AB490" s="258"/>
      <c r="AC490" s="258"/>
      <c r="AD490" s="249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2"/>
      <c r="BD490" s="258"/>
      <c r="BE490" s="258"/>
      <c r="BF490" s="258"/>
      <c r="BG490" s="258"/>
      <c r="BH490" s="258"/>
    </row>
    <row r="491" spans="1:60">
      <c r="A491" s="298">
        <v>490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9"/>
        <v/>
      </c>
      <c r="E491" s="311"/>
      <c r="F491" s="311"/>
      <c r="G491" s="302"/>
      <c r="H491" s="302"/>
      <c r="I491" s="263"/>
      <c r="J491" s="302"/>
      <c r="K491" s="303" t="e">
        <f t="shared" si="40"/>
        <v>#N/A</v>
      </c>
      <c r="L491" s="302"/>
      <c r="M491" s="302"/>
      <c r="N491" s="303" t="e">
        <f t="shared" si="41"/>
        <v>#N/A</v>
      </c>
      <c r="O491" s="303" t="e">
        <f t="shared" si="42"/>
        <v>#N/A</v>
      </c>
      <c r="P491" s="249" t="str">
        <f t="shared" si="43"/>
        <v/>
      </c>
      <c r="Q491" s="302"/>
      <c r="R491" s="258"/>
      <c r="S491" s="258"/>
      <c r="T491" s="305" t="str">
        <f>IF(S491="","-",VLOOKUP(S491,'Fail list'!$A$5:$B$220,2,FALSE))</f>
        <v>-</v>
      </c>
      <c r="U491" s="258"/>
      <c r="V491" s="258"/>
      <c r="W491" s="258"/>
      <c r="X491" s="364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2"/>
      <c r="BD491" s="258"/>
      <c r="BE491" s="258"/>
      <c r="BF491" s="258"/>
      <c r="BG491" s="258"/>
      <c r="BH491" s="258"/>
    </row>
    <row r="492" spans="1:60">
      <c r="A492" s="298">
        <v>491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9"/>
        <v/>
      </c>
      <c r="E492" s="311"/>
      <c r="F492" s="311"/>
      <c r="G492" s="302"/>
      <c r="H492" s="302"/>
      <c r="I492" s="263"/>
      <c r="J492" s="302"/>
      <c r="K492" s="303" t="e">
        <f t="shared" si="40"/>
        <v>#N/A</v>
      </c>
      <c r="L492" s="302"/>
      <c r="M492" s="302"/>
      <c r="N492" s="303" t="e">
        <f t="shared" si="41"/>
        <v>#N/A</v>
      </c>
      <c r="O492" s="303" t="e">
        <f t="shared" si="42"/>
        <v>#N/A</v>
      </c>
      <c r="P492" s="249" t="str">
        <f t="shared" si="43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364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2"/>
      <c r="BD492" s="258"/>
      <c r="BE492" s="258"/>
      <c r="BF492" s="258"/>
      <c r="BG492" s="258"/>
      <c r="BH492" s="258"/>
    </row>
    <row r="493" spans="1:60">
      <c r="A493" s="298">
        <v>492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9"/>
        <v/>
      </c>
      <c r="E493" s="311"/>
      <c r="F493" s="311"/>
      <c r="G493" s="302"/>
      <c r="H493" s="302"/>
      <c r="I493" s="263"/>
      <c r="J493" s="302"/>
      <c r="K493" s="303" t="e">
        <f t="shared" si="40"/>
        <v>#N/A</v>
      </c>
      <c r="L493" s="302"/>
      <c r="M493" s="302"/>
      <c r="N493" s="303" t="e">
        <f t="shared" si="41"/>
        <v>#N/A</v>
      </c>
      <c r="O493" s="303" t="e">
        <f t="shared" si="42"/>
        <v>#N/A</v>
      </c>
      <c r="P493" s="249" t="str">
        <f t="shared" si="43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364"/>
      <c r="Y493" s="258"/>
      <c r="Z493" s="258"/>
      <c r="AA493" s="258"/>
      <c r="AB493" s="258"/>
      <c r="AC493" s="258"/>
      <c r="AD493" s="249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2"/>
      <c r="BD493" s="258"/>
      <c r="BE493" s="258"/>
      <c r="BF493" s="258"/>
      <c r="BG493" s="258"/>
      <c r="BH493" s="258"/>
    </row>
    <row r="494" spans="1:60">
      <c r="A494" s="298">
        <v>493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9"/>
        <v/>
      </c>
      <c r="E494" s="311"/>
      <c r="F494" s="311"/>
      <c r="G494" s="302"/>
      <c r="H494" s="302"/>
      <c r="I494" s="263"/>
      <c r="J494" s="249"/>
      <c r="K494" s="303" t="e">
        <f t="shared" si="40"/>
        <v>#N/A</v>
      </c>
      <c r="L494" s="249"/>
      <c r="M494" s="302"/>
      <c r="N494" s="303" t="e">
        <f t="shared" si="41"/>
        <v>#N/A</v>
      </c>
      <c r="O494" s="303" t="e">
        <f t="shared" si="42"/>
        <v>#N/A</v>
      </c>
      <c r="P494" s="249" t="str">
        <f t="shared" si="43"/>
        <v/>
      </c>
      <c r="Q494" s="302"/>
      <c r="R494" s="258"/>
      <c r="S494" s="301"/>
      <c r="T494" s="305" t="str">
        <f>IF(S494="","-",VLOOKUP(S494,'Fail list'!$A$5:$B$220,2,FALSE))</f>
        <v>-</v>
      </c>
      <c r="U494" s="258"/>
      <c r="V494" s="258"/>
      <c r="W494" s="258"/>
      <c r="X494" s="364"/>
      <c r="Y494" s="258"/>
      <c r="Z494" s="258"/>
      <c r="AA494" s="258"/>
      <c r="AB494" s="258"/>
      <c r="AC494" s="258"/>
      <c r="AD494" s="258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2"/>
      <c r="BD494" s="258"/>
      <c r="BE494" s="258"/>
      <c r="BF494" s="258"/>
      <c r="BG494" s="258"/>
      <c r="BH494" s="258"/>
    </row>
    <row r="495" spans="1:60">
      <c r="A495" s="298">
        <v>494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9"/>
        <v/>
      </c>
      <c r="E495" s="311"/>
      <c r="F495" s="311"/>
      <c r="G495" s="302"/>
      <c r="H495" s="302"/>
      <c r="I495" s="263"/>
      <c r="J495" s="249"/>
      <c r="K495" s="303" t="e">
        <f t="shared" si="40"/>
        <v>#N/A</v>
      </c>
      <c r="L495" s="249"/>
      <c r="M495" s="302"/>
      <c r="N495" s="303" t="e">
        <f t="shared" si="41"/>
        <v>#N/A</v>
      </c>
      <c r="O495" s="303" t="e">
        <f t="shared" si="42"/>
        <v>#N/A</v>
      </c>
      <c r="P495" s="249" t="str">
        <f t="shared" si="43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364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2"/>
      <c r="BD495" s="258"/>
      <c r="BE495" s="258"/>
      <c r="BF495" s="258"/>
      <c r="BG495" s="258"/>
      <c r="BH495" s="258"/>
    </row>
    <row r="496" spans="1:60">
      <c r="A496" s="298">
        <v>495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9"/>
        <v/>
      </c>
      <c r="E496" s="311"/>
      <c r="F496" s="311"/>
      <c r="G496" s="302"/>
      <c r="H496" s="302"/>
      <c r="I496" s="263"/>
      <c r="J496" s="249"/>
      <c r="K496" s="303" t="e">
        <f t="shared" si="40"/>
        <v>#N/A</v>
      </c>
      <c r="L496" s="249"/>
      <c r="M496" s="302"/>
      <c r="N496" s="303" t="e">
        <f t="shared" si="41"/>
        <v>#N/A</v>
      </c>
      <c r="O496" s="303" t="e">
        <f t="shared" si="42"/>
        <v>#N/A</v>
      </c>
      <c r="P496" s="249" t="str">
        <f t="shared" si="43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364"/>
      <c r="Y496" s="258"/>
      <c r="Z496" s="258"/>
      <c r="AA496" s="258"/>
      <c r="AB496" s="258"/>
      <c r="AC496" s="258"/>
      <c r="AD496" s="249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2"/>
      <c r="BD496" s="258"/>
      <c r="BE496" s="258"/>
      <c r="BF496" s="258"/>
      <c r="BG496" s="258"/>
      <c r="BH496" s="258"/>
    </row>
    <row r="497" spans="1:60">
      <c r="A497" s="298">
        <v>496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9"/>
        <v/>
      </c>
      <c r="E497" s="311"/>
      <c r="F497" s="311"/>
      <c r="G497" s="302"/>
      <c r="H497" s="302"/>
      <c r="I497" s="263"/>
      <c r="J497" s="249"/>
      <c r="K497" s="303" t="e">
        <f t="shared" si="40"/>
        <v>#N/A</v>
      </c>
      <c r="L497" s="249"/>
      <c r="M497" s="302"/>
      <c r="N497" s="303" t="e">
        <f t="shared" si="41"/>
        <v>#N/A</v>
      </c>
      <c r="O497" s="303" t="e">
        <f t="shared" si="42"/>
        <v>#N/A</v>
      </c>
      <c r="P497" s="249" t="str">
        <f t="shared" si="43"/>
        <v/>
      </c>
      <c r="Q497" s="302"/>
      <c r="R497" s="258"/>
      <c r="S497" s="301"/>
      <c r="T497" s="305" t="str">
        <f>IF(S497="","-",VLOOKUP(S497,'Fail list'!$A$5:$B$220,2,FALSE))</f>
        <v>-</v>
      </c>
      <c r="U497" s="258"/>
      <c r="V497" s="258"/>
      <c r="W497" s="258"/>
      <c r="X497" s="364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2"/>
      <c r="BD497" s="258"/>
      <c r="BE497" s="258"/>
      <c r="BF497" s="258"/>
      <c r="BG497" s="258"/>
      <c r="BH497" s="258"/>
    </row>
    <row r="498" spans="1:60">
      <c r="A498" s="298">
        <v>497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9"/>
        <v/>
      </c>
      <c r="E498" s="311"/>
      <c r="F498" s="311"/>
      <c r="G498" s="302"/>
      <c r="H498" s="302"/>
      <c r="I498" s="263"/>
      <c r="J498" s="249"/>
      <c r="K498" s="303" t="e">
        <f t="shared" si="40"/>
        <v>#N/A</v>
      </c>
      <c r="L498" s="249"/>
      <c r="M498" s="302"/>
      <c r="N498" s="303" t="e">
        <f t="shared" si="41"/>
        <v>#N/A</v>
      </c>
      <c r="O498" s="303" t="e">
        <f t="shared" si="42"/>
        <v>#N/A</v>
      </c>
      <c r="P498" s="249" t="str">
        <f t="shared" si="43"/>
        <v/>
      </c>
      <c r="Q498" s="302"/>
      <c r="R498" s="258"/>
      <c r="S498" s="258"/>
      <c r="T498" s="305" t="str">
        <f>IF(S498="","-",VLOOKUP(S498,'Fail list'!$A$5:$B$220,2,FALSE))</f>
        <v>-</v>
      </c>
      <c r="U498" s="258"/>
      <c r="V498" s="258"/>
      <c r="W498" s="258"/>
      <c r="X498" s="364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2"/>
      <c r="BD498" s="258"/>
      <c r="BE498" s="258"/>
      <c r="BF498" s="258"/>
      <c r="BG498" s="258"/>
      <c r="BH498" s="258"/>
    </row>
    <row r="499" spans="1:60">
      <c r="A499" s="298">
        <v>498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9"/>
        <v/>
      </c>
      <c r="E499" s="311"/>
      <c r="F499" s="311"/>
      <c r="G499" s="302"/>
      <c r="H499" s="302"/>
      <c r="I499" s="263"/>
      <c r="J499" s="249"/>
      <c r="K499" s="303" t="e">
        <f t="shared" si="40"/>
        <v>#N/A</v>
      </c>
      <c r="L499" s="249"/>
      <c r="M499" s="302"/>
      <c r="N499" s="303" t="e">
        <f t="shared" si="41"/>
        <v>#N/A</v>
      </c>
      <c r="O499" s="303" t="e">
        <f t="shared" si="42"/>
        <v>#N/A</v>
      </c>
      <c r="P499" s="249" t="str">
        <f t="shared" si="43"/>
        <v/>
      </c>
      <c r="Q499" s="302"/>
      <c r="R499" s="258"/>
      <c r="S499" s="258"/>
      <c r="T499" s="305" t="str">
        <f>IF(S499="","-",VLOOKUP(S499,'Fail list'!$A$5:$B$220,2,FALSE))</f>
        <v>-</v>
      </c>
      <c r="U499" s="258"/>
      <c r="V499" s="258"/>
      <c r="W499" s="258"/>
      <c r="X499" s="364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2"/>
      <c r="BD499" s="258"/>
      <c r="BE499" s="258"/>
      <c r="BF499" s="258"/>
      <c r="BG499" s="258"/>
      <c r="BH499" s="258"/>
    </row>
    <row r="500" spans="1:60">
      <c r="A500" s="298">
        <v>499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9"/>
        <v/>
      </c>
      <c r="E500" s="311"/>
      <c r="F500" s="311"/>
      <c r="G500" s="302"/>
      <c r="H500" s="302"/>
      <c r="I500" s="263"/>
      <c r="J500" s="249"/>
      <c r="K500" s="303" t="e">
        <f t="shared" si="40"/>
        <v>#N/A</v>
      </c>
      <c r="L500" s="249"/>
      <c r="M500" s="302"/>
      <c r="N500" s="303" t="e">
        <f t="shared" si="41"/>
        <v>#N/A</v>
      </c>
      <c r="O500" s="303" t="e">
        <f t="shared" si="42"/>
        <v>#N/A</v>
      </c>
      <c r="P500" s="249" t="str">
        <f t="shared" si="43"/>
        <v/>
      </c>
      <c r="Q500" s="302"/>
      <c r="R500" s="258"/>
      <c r="S500" s="301"/>
      <c r="T500" s="305" t="str">
        <f>IF(S500="","-",VLOOKUP(S500,'Fail list'!$A$5:$B$220,2,FALSE))</f>
        <v>-</v>
      </c>
      <c r="U500" s="258"/>
      <c r="V500" s="258"/>
      <c r="W500" s="258"/>
      <c r="X500" s="364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2"/>
      <c r="BD500" s="258"/>
      <c r="BE500" s="258"/>
      <c r="BF500" s="258"/>
      <c r="BG500" s="258"/>
      <c r="BH500" s="258"/>
    </row>
    <row r="501" spans="1:60">
      <c r="A501" s="298">
        <v>500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9"/>
        <v/>
      </c>
      <c r="E501" s="311"/>
      <c r="F501" s="311"/>
      <c r="G501" s="302"/>
      <c r="H501" s="302"/>
      <c r="I501" s="263"/>
      <c r="J501" s="249"/>
      <c r="K501" s="303" t="e">
        <f t="shared" si="40"/>
        <v>#N/A</v>
      </c>
      <c r="L501" s="249"/>
      <c r="M501" s="302"/>
      <c r="N501" s="303" t="e">
        <f t="shared" si="41"/>
        <v>#N/A</v>
      </c>
      <c r="O501" s="303" t="e">
        <f t="shared" si="42"/>
        <v>#N/A</v>
      </c>
      <c r="P501" s="249" t="str">
        <f t="shared" si="43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364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2"/>
      <c r="BD501" s="258"/>
      <c r="BE501" s="258"/>
      <c r="BF501" s="258"/>
      <c r="BG501" s="258"/>
      <c r="BH501" s="258"/>
    </row>
    <row r="502" spans="1:60">
      <c r="A502" s="298">
        <v>501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9"/>
        <v/>
      </c>
      <c r="E502" s="311"/>
      <c r="F502" s="311"/>
      <c r="G502" s="302"/>
      <c r="H502" s="302"/>
      <c r="I502" s="263"/>
      <c r="J502" s="249"/>
      <c r="K502" s="303" t="e">
        <f t="shared" si="40"/>
        <v>#N/A</v>
      </c>
      <c r="L502" s="249"/>
      <c r="M502" s="302"/>
      <c r="N502" s="303" t="e">
        <f t="shared" si="41"/>
        <v>#N/A</v>
      </c>
      <c r="O502" s="303" t="e">
        <f t="shared" si="42"/>
        <v>#N/A</v>
      </c>
      <c r="P502" s="249" t="str">
        <f t="shared" si="43"/>
        <v/>
      </c>
      <c r="Q502" s="302"/>
      <c r="R502" s="258"/>
      <c r="S502" s="258"/>
      <c r="T502" s="305" t="str">
        <f>IF(S502="","-",VLOOKUP(S502,'Fail list'!$A$5:$B$220,2,FALSE))</f>
        <v>-</v>
      </c>
      <c r="U502" s="258"/>
      <c r="V502" s="258"/>
      <c r="W502" s="258"/>
      <c r="X502" s="364"/>
      <c r="Y502" s="258"/>
      <c r="Z502" s="258"/>
      <c r="AA502" s="258"/>
      <c r="AB502" s="258"/>
      <c r="AC502" s="258"/>
      <c r="AD502" s="258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2"/>
      <c r="BD502" s="258"/>
      <c r="BE502" s="258"/>
      <c r="BF502" s="258"/>
      <c r="BG502" s="258"/>
      <c r="BH502" s="258"/>
    </row>
    <row r="503" spans="1:60">
      <c r="A503" s="298">
        <v>502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9"/>
        <v/>
      </c>
      <c r="E503" s="311"/>
      <c r="F503" s="311"/>
      <c r="G503" s="302"/>
      <c r="H503" s="302"/>
      <c r="I503" s="263"/>
      <c r="J503" s="249"/>
      <c r="K503" s="303" t="e">
        <f t="shared" si="40"/>
        <v>#N/A</v>
      </c>
      <c r="L503" s="249"/>
      <c r="M503" s="302"/>
      <c r="N503" s="303" t="e">
        <f t="shared" si="41"/>
        <v>#N/A</v>
      </c>
      <c r="O503" s="303" t="e">
        <f t="shared" si="42"/>
        <v>#N/A</v>
      </c>
      <c r="P503" s="249" t="str">
        <f t="shared" si="43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364"/>
      <c r="Y503" s="258"/>
      <c r="Z503" s="258"/>
      <c r="AA503" s="258"/>
      <c r="AB503" s="258"/>
      <c r="AC503" s="258"/>
      <c r="AD503" s="258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2"/>
      <c r="BD503" s="258"/>
      <c r="BE503" s="258"/>
      <c r="BF503" s="258"/>
      <c r="BG503" s="258"/>
      <c r="BH503" s="258"/>
    </row>
    <row r="504" spans="1:60">
      <c r="A504" s="298">
        <v>503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9"/>
        <v/>
      </c>
      <c r="E504" s="311"/>
      <c r="F504" s="311"/>
      <c r="G504" s="302"/>
      <c r="H504" s="302"/>
      <c r="I504" s="263"/>
      <c r="J504" s="249"/>
      <c r="K504" s="303" t="e">
        <f t="shared" si="40"/>
        <v>#N/A</v>
      </c>
      <c r="L504" s="249"/>
      <c r="M504" s="302"/>
      <c r="N504" s="303" t="e">
        <f t="shared" si="41"/>
        <v>#N/A</v>
      </c>
      <c r="O504" s="303" t="e">
        <f t="shared" si="42"/>
        <v>#N/A</v>
      </c>
      <c r="P504" s="249" t="str">
        <f t="shared" si="43"/>
        <v/>
      </c>
      <c r="Q504" s="302"/>
      <c r="R504" s="258"/>
      <c r="S504" s="301"/>
      <c r="T504" s="305" t="str">
        <f>IF(S504="","-",VLOOKUP(S504,'Fail list'!$A$5:$B$220,2,FALSE))</f>
        <v>-</v>
      </c>
      <c r="U504" s="258"/>
      <c r="V504" s="258"/>
      <c r="W504" s="258"/>
      <c r="X504" s="364"/>
      <c r="Y504" s="258"/>
      <c r="Z504" s="258"/>
      <c r="AA504" s="258"/>
      <c r="AB504" s="258"/>
      <c r="AC504" s="258"/>
      <c r="AD504" s="249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2"/>
      <c r="BD504" s="258"/>
      <c r="BE504" s="258"/>
      <c r="BF504" s="258"/>
      <c r="BG504" s="258"/>
      <c r="BH504" s="258"/>
    </row>
    <row r="505" spans="1:60">
      <c r="A505" s="298">
        <v>504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9"/>
        <v/>
      </c>
      <c r="E505" s="311"/>
      <c r="F505" s="311"/>
      <c r="G505" s="302"/>
      <c r="H505" s="302"/>
      <c r="I505" s="263"/>
      <c r="J505" s="249"/>
      <c r="K505" s="303" t="e">
        <f t="shared" si="40"/>
        <v>#N/A</v>
      </c>
      <c r="L505" s="249"/>
      <c r="M505" s="302"/>
      <c r="N505" s="303" t="e">
        <f t="shared" si="41"/>
        <v>#N/A</v>
      </c>
      <c r="O505" s="303" t="e">
        <f t="shared" si="42"/>
        <v>#N/A</v>
      </c>
      <c r="P505" s="249" t="str">
        <f t="shared" si="43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364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2"/>
      <c r="BD505" s="258"/>
      <c r="BE505" s="258"/>
      <c r="BF505" s="258"/>
      <c r="BG505" s="258"/>
      <c r="BH505" s="258"/>
    </row>
    <row r="506" spans="1:60">
      <c r="A506" s="298">
        <v>505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9"/>
        <v/>
      </c>
      <c r="E506" s="311"/>
      <c r="F506" s="311"/>
      <c r="G506" s="302"/>
      <c r="H506" s="302"/>
      <c r="I506" s="263"/>
      <c r="J506" s="249"/>
      <c r="K506" s="303" t="e">
        <f t="shared" si="40"/>
        <v>#N/A</v>
      </c>
      <c r="L506" s="249"/>
      <c r="M506" s="302"/>
      <c r="N506" s="303" t="e">
        <f t="shared" si="41"/>
        <v>#N/A</v>
      </c>
      <c r="O506" s="303" t="e">
        <f t="shared" si="42"/>
        <v>#N/A</v>
      </c>
      <c r="P506" s="249" t="str">
        <f t="shared" si="43"/>
        <v/>
      </c>
      <c r="Q506" s="302"/>
      <c r="R506" s="258"/>
      <c r="S506" s="258"/>
      <c r="T506" s="305" t="str">
        <f>IF(S506="","-",VLOOKUP(S506,'Fail list'!$A$5:$B$220,2,FALSE))</f>
        <v>-</v>
      </c>
      <c r="U506" s="258"/>
      <c r="V506" s="258"/>
      <c r="W506" s="258"/>
      <c r="X506" s="364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2"/>
      <c r="BD506" s="258"/>
      <c r="BE506" s="258"/>
      <c r="BF506" s="258"/>
      <c r="BG506" s="258"/>
      <c r="BH506" s="258"/>
    </row>
    <row r="507" spans="1:60">
      <c r="A507" s="298">
        <v>506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9"/>
        <v/>
      </c>
      <c r="E507" s="311"/>
      <c r="F507" s="311"/>
      <c r="G507" s="302"/>
      <c r="H507" s="302"/>
      <c r="I507" s="263"/>
      <c r="J507" s="249"/>
      <c r="K507" s="303" t="e">
        <f t="shared" si="40"/>
        <v>#N/A</v>
      </c>
      <c r="L507" s="249"/>
      <c r="M507" s="302"/>
      <c r="N507" s="303" t="e">
        <f t="shared" si="41"/>
        <v>#N/A</v>
      </c>
      <c r="O507" s="303" t="e">
        <f t="shared" si="42"/>
        <v>#N/A</v>
      </c>
      <c r="P507" s="249" t="str">
        <f t="shared" si="43"/>
        <v/>
      </c>
      <c r="Q507" s="302"/>
      <c r="R507" s="258"/>
      <c r="S507" s="301"/>
      <c r="T507" s="305" t="str">
        <f>IF(S507="","-",VLOOKUP(S507,'Fail list'!$A$5:$B$220,2,FALSE))</f>
        <v>-</v>
      </c>
      <c r="U507" s="258"/>
      <c r="V507" s="258"/>
      <c r="W507" s="258"/>
      <c r="X507" s="364"/>
      <c r="Y507" s="258"/>
      <c r="Z507" s="258"/>
      <c r="AA507" s="258"/>
      <c r="AB507" s="258"/>
      <c r="AC507" s="258"/>
      <c r="AD507" s="249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2"/>
      <c r="BD507" s="258"/>
      <c r="BE507" s="258"/>
      <c r="BF507" s="258"/>
      <c r="BG507" s="258"/>
      <c r="BH507" s="258"/>
    </row>
    <row r="508" spans="1:60">
      <c r="A508" s="298">
        <v>507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9"/>
        <v/>
      </c>
      <c r="E508" s="311"/>
      <c r="F508" s="311"/>
      <c r="G508" s="302"/>
      <c r="H508" s="302"/>
      <c r="I508" s="263"/>
      <c r="J508" s="249"/>
      <c r="K508" s="303" t="e">
        <f t="shared" si="40"/>
        <v>#N/A</v>
      </c>
      <c r="L508" s="249"/>
      <c r="M508" s="302"/>
      <c r="N508" s="303" t="e">
        <f t="shared" si="41"/>
        <v>#N/A</v>
      </c>
      <c r="O508" s="303" t="e">
        <f t="shared" si="42"/>
        <v>#N/A</v>
      </c>
      <c r="P508" s="249" t="str">
        <f t="shared" si="43"/>
        <v/>
      </c>
      <c r="Q508" s="302"/>
      <c r="R508" s="258"/>
      <c r="S508" s="301"/>
      <c r="T508" s="305" t="str">
        <f>IF(S508="","-",VLOOKUP(S508,'Fail list'!$A$5:$B$220,2,FALSE))</f>
        <v>-</v>
      </c>
      <c r="U508" s="258"/>
      <c r="V508" s="258"/>
      <c r="W508" s="258"/>
      <c r="X508" s="364"/>
      <c r="Y508" s="258"/>
      <c r="Z508" s="258"/>
      <c r="AA508" s="258"/>
      <c r="AB508" s="258"/>
      <c r="AC508" s="258"/>
      <c r="AD508" s="258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2"/>
      <c r="BD508" s="258"/>
      <c r="BE508" s="258"/>
      <c r="BF508" s="258"/>
      <c r="BG508" s="258"/>
      <c r="BH508" s="258"/>
    </row>
    <row r="509" spans="1:60">
      <c r="A509" s="298">
        <v>508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9"/>
        <v/>
      </c>
      <c r="E509" s="311"/>
      <c r="F509" s="311"/>
      <c r="G509" s="302"/>
      <c r="H509" s="302"/>
      <c r="I509" s="263"/>
      <c r="J509" s="249"/>
      <c r="K509" s="303" t="e">
        <f t="shared" si="40"/>
        <v>#N/A</v>
      </c>
      <c r="L509" s="249"/>
      <c r="M509" s="302"/>
      <c r="N509" s="303" t="e">
        <f t="shared" si="41"/>
        <v>#N/A</v>
      </c>
      <c r="O509" s="303" t="e">
        <f t="shared" si="42"/>
        <v>#N/A</v>
      </c>
      <c r="P509" s="249" t="str">
        <f t="shared" si="43"/>
        <v/>
      </c>
      <c r="Q509" s="302"/>
      <c r="R509" s="258"/>
      <c r="S509" s="258"/>
      <c r="T509" s="305" t="str">
        <f>IF(S509="","-",VLOOKUP(S509,'Fail list'!$A$5:$B$220,2,FALSE))</f>
        <v>-</v>
      </c>
      <c r="U509" s="258"/>
      <c r="V509" s="258"/>
      <c r="W509" s="258"/>
      <c r="X509" s="364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2"/>
      <c r="BD509" s="258"/>
      <c r="BE509" s="258"/>
      <c r="BF509" s="258"/>
      <c r="BG509" s="258"/>
      <c r="BH509" s="258"/>
    </row>
    <row r="510" spans="1:60">
      <c r="A510" s="298">
        <v>509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9"/>
        <v/>
      </c>
      <c r="E510" s="311"/>
      <c r="F510" s="311"/>
      <c r="G510" s="302"/>
      <c r="H510" s="302"/>
      <c r="I510" s="263"/>
      <c r="J510" s="249"/>
      <c r="K510" s="303" t="e">
        <f t="shared" si="40"/>
        <v>#N/A</v>
      </c>
      <c r="L510" s="249"/>
      <c r="M510" s="302"/>
      <c r="N510" s="303" t="e">
        <f t="shared" si="41"/>
        <v>#N/A</v>
      </c>
      <c r="O510" s="303" t="e">
        <f t="shared" si="42"/>
        <v>#N/A</v>
      </c>
      <c r="P510" s="249" t="str">
        <f t="shared" si="43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364"/>
      <c r="Y510" s="258"/>
      <c r="Z510" s="258"/>
      <c r="AA510" s="258"/>
      <c r="AB510" s="258"/>
      <c r="AC510" s="258"/>
      <c r="AD510" s="249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2"/>
      <c r="BD510" s="258"/>
      <c r="BE510" s="258"/>
      <c r="BF510" s="258"/>
      <c r="BG510" s="258"/>
      <c r="BH510" s="258"/>
    </row>
    <row r="511" spans="1:60">
      <c r="A511" s="298">
        <v>510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9"/>
        <v/>
      </c>
      <c r="E511" s="311"/>
      <c r="F511" s="311"/>
      <c r="G511" s="302"/>
      <c r="H511" s="302"/>
      <c r="I511" s="263"/>
      <c r="J511" s="249"/>
      <c r="K511" s="303" t="e">
        <f t="shared" si="40"/>
        <v>#N/A</v>
      </c>
      <c r="L511" s="249"/>
      <c r="M511" s="302"/>
      <c r="N511" s="303" t="e">
        <f t="shared" si="41"/>
        <v>#N/A</v>
      </c>
      <c r="O511" s="303" t="e">
        <f t="shared" si="42"/>
        <v>#N/A</v>
      </c>
      <c r="P511" s="249" t="str">
        <f t="shared" si="43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364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2"/>
      <c r="BD511" s="258"/>
      <c r="BE511" s="258"/>
      <c r="BF511" s="258"/>
      <c r="BG511" s="258"/>
      <c r="BH511" s="258"/>
    </row>
    <row r="512" spans="1:60">
      <c r="A512" s="298">
        <v>511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9"/>
        <v/>
      </c>
      <c r="E512" s="311"/>
      <c r="F512" s="311"/>
      <c r="G512" s="302"/>
      <c r="H512" s="302"/>
      <c r="I512" s="263"/>
      <c r="J512" s="249"/>
      <c r="K512" s="303" t="e">
        <f t="shared" si="40"/>
        <v>#N/A</v>
      </c>
      <c r="L512" s="249"/>
      <c r="M512" s="302"/>
      <c r="N512" s="303" t="e">
        <f t="shared" si="41"/>
        <v>#N/A</v>
      </c>
      <c r="O512" s="303" t="e">
        <f t="shared" si="42"/>
        <v>#N/A</v>
      </c>
      <c r="P512" s="249" t="str">
        <f t="shared" si="43"/>
        <v/>
      </c>
      <c r="Q512" s="302"/>
      <c r="R512" s="258"/>
      <c r="S512" s="258"/>
      <c r="T512" s="305" t="str">
        <f>IF(S512="","-",VLOOKUP(S512,'Fail list'!$A$5:$B$220,2,FALSE))</f>
        <v>-</v>
      </c>
      <c r="U512" s="258"/>
      <c r="V512" s="258"/>
      <c r="W512" s="258"/>
      <c r="X512" s="364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2"/>
      <c r="BD512" s="258"/>
      <c r="BE512" s="258"/>
      <c r="BF512" s="258"/>
      <c r="BG512" s="258"/>
      <c r="BH512" s="258"/>
    </row>
    <row r="513" spans="1:60">
      <c r="A513" s="298">
        <v>512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si="39"/>
        <v/>
      </c>
      <c r="E513" s="311"/>
      <c r="F513" s="311"/>
      <c r="G513" s="302"/>
      <c r="H513" s="302"/>
      <c r="I513" s="263"/>
      <c r="J513" s="249"/>
      <c r="K513" s="303" t="e">
        <f t="shared" si="40"/>
        <v>#N/A</v>
      </c>
      <c r="L513" s="249"/>
      <c r="M513" s="302"/>
      <c r="N513" s="303" t="e">
        <f t="shared" si="41"/>
        <v>#N/A</v>
      </c>
      <c r="O513" s="303" t="e">
        <f t="shared" si="42"/>
        <v>#N/A</v>
      </c>
      <c r="P513" s="249" t="str">
        <f t="shared" si="43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364"/>
      <c r="Y513" s="258"/>
      <c r="Z513" s="258"/>
      <c r="AA513" s="258"/>
      <c r="AB513" s="258"/>
      <c r="AC513" s="258"/>
      <c r="AD513" s="258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2"/>
      <c r="BD513" s="258"/>
      <c r="BE513" s="258"/>
      <c r="BF513" s="258"/>
      <c r="BG513" s="258"/>
      <c r="BH513" s="258"/>
    </row>
    <row r="514" spans="1:60">
      <c r="A514" s="298">
        <v>513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39"/>
        <v/>
      </c>
      <c r="E514" s="311"/>
      <c r="F514" s="311"/>
      <c r="G514" s="302"/>
      <c r="H514" s="302"/>
      <c r="I514" s="263"/>
      <c r="J514" s="249"/>
      <c r="K514" s="303" t="e">
        <f t="shared" si="40"/>
        <v>#N/A</v>
      </c>
      <c r="L514" s="249"/>
      <c r="M514" s="302"/>
      <c r="N514" s="303" t="e">
        <f t="shared" si="41"/>
        <v>#N/A</v>
      </c>
      <c r="O514" s="303" t="e">
        <f t="shared" si="42"/>
        <v>#N/A</v>
      </c>
      <c r="P514" s="249" t="str">
        <f t="shared" si="43"/>
        <v/>
      </c>
      <c r="Q514" s="302"/>
      <c r="R514" s="258"/>
      <c r="S514" s="301"/>
      <c r="T514" s="305" t="str">
        <f>IF(S514="","-",VLOOKUP(S514,'Fail list'!$A$5:$B$220,2,FALSE))</f>
        <v>-</v>
      </c>
      <c r="U514" s="258"/>
      <c r="V514" s="258"/>
      <c r="W514" s="258"/>
      <c r="X514" s="364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2"/>
      <c r="BD514" s="258"/>
      <c r="BE514" s="258"/>
      <c r="BF514" s="258"/>
      <c r="BG514" s="258"/>
      <c r="BH514" s="258"/>
    </row>
    <row r="515" spans="1:60">
      <c r="A515" s="298">
        <v>514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ref="D515:D578" si="44">IF(LEFT(I515,1)="L","Inprocess",IF(LEFT(I515,3)="IQC","Inprocess",IF(LEFT(I515,2)="QA","QA",IF(LEFT(I515,3)="TV","TV",""))))</f>
        <v/>
      </c>
      <c r="E515" s="311"/>
      <c r="F515" s="311"/>
      <c r="G515" s="302"/>
      <c r="H515" s="302"/>
      <c r="I515" s="263"/>
      <c r="J515" s="249"/>
      <c r="K515" s="303" t="e">
        <f t="shared" si="40"/>
        <v>#N/A</v>
      </c>
      <c r="L515" s="249"/>
      <c r="M515" s="302"/>
      <c r="N515" s="303" t="e">
        <f t="shared" si="41"/>
        <v>#N/A</v>
      </c>
      <c r="O515" s="303" t="e">
        <f t="shared" si="42"/>
        <v>#N/A</v>
      </c>
      <c r="P515" s="249" t="str">
        <f t="shared" si="43"/>
        <v/>
      </c>
      <c r="Q515" s="302"/>
      <c r="R515" s="258"/>
      <c r="S515" s="301"/>
      <c r="T515" s="305" t="str">
        <f>IF(S515="","-",VLOOKUP(S515,'Fail list'!$A$5:$B$220,2,FALSE))</f>
        <v>-</v>
      </c>
      <c r="U515" s="258"/>
      <c r="V515" s="258"/>
      <c r="W515" s="258"/>
      <c r="X515" s="364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2"/>
      <c r="BD515" s="258"/>
      <c r="BE515" s="258"/>
      <c r="BF515" s="258"/>
      <c r="BG515" s="258"/>
      <c r="BH515" s="258"/>
    </row>
    <row r="516" spans="1:60">
      <c r="A516" s="298">
        <v>515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4"/>
        <v/>
      </c>
      <c r="E516" s="311"/>
      <c r="F516" s="311"/>
      <c r="G516" s="302"/>
      <c r="H516" s="302"/>
      <c r="I516" s="263"/>
      <c r="J516" s="249"/>
      <c r="K516" s="303" t="e">
        <f t="shared" ref="K516:K579" si="45">VLOOKUP(J516,AY:BA,2,0)</f>
        <v>#N/A</v>
      </c>
      <c r="L516" s="249"/>
      <c r="M516" s="302"/>
      <c r="N516" s="303" t="e">
        <f t="shared" ref="N516:N579" si="46">VLOOKUP(K516,AZ:BB,2,0)</f>
        <v>#N/A</v>
      </c>
      <c r="O516" s="303" t="e">
        <f t="shared" ref="O516:O579" si="47">VLOOKUP(K516,AZ:BB,3,0)</f>
        <v>#N/A</v>
      </c>
      <c r="P516" s="249" t="str">
        <f t="shared" si="43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364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2"/>
      <c r="BD516" s="258"/>
      <c r="BE516" s="258"/>
      <c r="BF516" s="258"/>
      <c r="BG516" s="258"/>
      <c r="BH516" s="258"/>
    </row>
    <row r="517" spans="1:60">
      <c r="A517" s="298">
        <v>516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4"/>
        <v/>
      </c>
      <c r="E517" s="311"/>
      <c r="F517" s="311"/>
      <c r="G517" s="302"/>
      <c r="H517" s="302"/>
      <c r="I517" s="263"/>
      <c r="J517" s="249"/>
      <c r="K517" s="303" t="e">
        <f t="shared" si="45"/>
        <v>#N/A</v>
      </c>
      <c r="L517" s="249"/>
      <c r="M517" s="302"/>
      <c r="N517" s="303" t="e">
        <f t="shared" si="46"/>
        <v>#N/A</v>
      </c>
      <c r="O517" s="303" t="e">
        <f t="shared" si="47"/>
        <v>#N/A</v>
      </c>
      <c r="P517" s="249" t="str">
        <f t="shared" si="43"/>
        <v/>
      </c>
      <c r="Q517" s="302"/>
      <c r="R517" s="258"/>
      <c r="S517" s="258"/>
      <c r="T517" s="305" t="str">
        <f>IF(S517="","-",VLOOKUP(S517,'Fail list'!$A$5:$B$220,2,FALSE))</f>
        <v>-</v>
      </c>
      <c r="U517" s="258"/>
      <c r="V517" s="258"/>
      <c r="W517" s="258"/>
      <c r="X517" s="364"/>
      <c r="Y517" s="258"/>
      <c r="Z517" s="258"/>
      <c r="AA517" s="258"/>
      <c r="AB517" s="258"/>
      <c r="AC517" s="258"/>
      <c r="AD517" s="249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2"/>
      <c r="BD517" s="258"/>
      <c r="BE517" s="258"/>
      <c r="BF517" s="258"/>
      <c r="BG517" s="258"/>
      <c r="BH517" s="258"/>
    </row>
    <row r="518" spans="1:60">
      <c r="A518" s="298">
        <v>517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4"/>
        <v/>
      </c>
      <c r="E518" s="311"/>
      <c r="F518" s="311"/>
      <c r="G518" s="302"/>
      <c r="H518" s="302"/>
      <c r="I518" s="263"/>
      <c r="J518" s="302"/>
      <c r="K518" s="303" t="e">
        <f t="shared" si="45"/>
        <v>#N/A</v>
      </c>
      <c r="L518" s="302"/>
      <c r="M518" s="302"/>
      <c r="N518" s="303" t="e">
        <f t="shared" si="46"/>
        <v>#N/A</v>
      </c>
      <c r="O518" s="303" t="e">
        <f t="shared" si="47"/>
        <v>#N/A</v>
      </c>
      <c r="P518" s="249" t="str">
        <f t="shared" si="43"/>
        <v/>
      </c>
      <c r="Q518" s="302"/>
      <c r="R518" s="258"/>
      <c r="S518" s="258"/>
      <c r="T518" s="305" t="str">
        <f>IF(S518="","-",VLOOKUP(S518,'Fail list'!$A$5:$B$220,2,FALSE))</f>
        <v>-</v>
      </c>
      <c r="U518" s="258"/>
      <c r="V518" s="258"/>
      <c r="W518" s="258"/>
      <c r="X518" s="364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2"/>
      <c r="BD518" s="258"/>
      <c r="BE518" s="258"/>
      <c r="BF518" s="258"/>
      <c r="BG518" s="258"/>
      <c r="BH518" s="258"/>
    </row>
    <row r="519" spans="1:60">
      <c r="A519" s="298">
        <v>518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4"/>
        <v/>
      </c>
      <c r="E519" s="311"/>
      <c r="F519" s="311"/>
      <c r="G519" s="302"/>
      <c r="H519" s="302"/>
      <c r="I519" s="263"/>
      <c r="J519" s="302"/>
      <c r="K519" s="303" t="e">
        <f t="shared" si="45"/>
        <v>#N/A</v>
      </c>
      <c r="L519" s="302"/>
      <c r="M519" s="302"/>
      <c r="N519" s="303" t="e">
        <f t="shared" si="46"/>
        <v>#N/A</v>
      </c>
      <c r="O519" s="303" t="e">
        <f t="shared" si="47"/>
        <v>#N/A</v>
      </c>
      <c r="P519" s="249" t="str">
        <f t="shared" ref="P519:P574" si="48">MID(M519,8,2)</f>
        <v/>
      </c>
      <c r="Q519" s="302"/>
      <c r="R519" s="258"/>
      <c r="S519" s="301"/>
      <c r="T519" s="305" t="str">
        <f>IF(S519="","-",VLOOKUP(S519,'Fail list'!$A$5:$B$220,2,FALSE))</f>
        <v>-</v>
      </c>
      <c r="U519" s="258"/>
      <c r="V519" s="258"/>
      <c r="W519" s="258"/>
      <c r="X519" s="364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2"/>
      <c r="BD519" s="258"/>
      <c r="BE519" s="258"/>
      <c r="BF519" s="258"/>
      <c r="BG519" s="258"/>
      <c r="BH519" s="258"/>
    </row>
    <row r="520" spans="1:60">
      <c r="A520" s="298">
        <v>519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4"/>
        <v/>
      </c>
      <c r="E520" s="311"/>
      <c r="F520" s="311"/>
      <c r="G520" s="302"/>
      <c r="H520" s="302"/>
      <c r="I520" s="263"/>
      <c r="J520" s="302"/>
      <c r="K520" s="303" t="e">
        <f t="shared" si="45"/>
        <v>#N/A</v>
      </c>
      <c r="L520" s="302"/>
      <c r="M520" s="302"/>
      <c r="N520" s="303" t="e">
        <f t="shared" si="46"/>
        <v>#N/A</v>
      </c>
      <c r="O520" s="303" t="e">
        <f t="shared" si="47"/>
        <v>#N/A</v>
      </c>
      <c r="P520" s="249" t="str">
        <f t="shared" si="48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364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2"/>
      <c r="BD520" s="258"/>
      <c r="BE520" s="258"/>
      <c r="BF520" s="258"/>
      <c r="BG520" s="258"/>
      <c r="BH520" s="258"/>
    </row>
    <row r="521" spans="1:60">
      <c r="A521" s="298">
        <v>520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4"/>
        <v/>
      </c>
      <c r="E521" s="311"/>
      <c r="F521" s="311"/>
      <c r="G521" s="302"/>
      <c r="H521" s="302"/>
      <c r="I521" s="263"/>
      <c r="J521" s="302"/>
      <c r="K521" s="303" t="e">
        <f t="shared" si="45"/>
        <v>#N/A</v>
      </c>
      <c r="L521" s="302"/>
      <c r="M521" s="302"/>
      <c r="N521" s="303" t="e">
        <f t="shared" si="46"/>
        <v>#N/A</v>
      </c>
      <c r="O521" s="303" t="e">
        <f t="shared" si="47"/>
        <v>#N/A</v>
      </c>
      <c r="P521" s="249" t="str">
        <f t="shared" si="48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364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2"/>
      <c r="BD521" s="258"/>
      <c r="BE521" s="258"/>
      <c r="BF521" s="258"/>
      <c r="BG521" s="258"/>
      <c r="BH521" s="258"/>
    </row>
    <row r="522" spans="1:60">
      <c r="A522" s="298">
        <v>521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4"/>
        <v/>
      </c>
      <c r="E522" s="311"/>
      <c r="F522" s="311"/>
      <c r="G522" s="302"/>
      <c r="H522" s="302"/>
      <c r="I522" s="263"/>
      <c r="J522" s="302"/>
      <c r="K522" s="303" t="e">
        <f t="shared" si="45"/>
        <v>#N/A</v>
      </c>
      <c r="L522" s="302"/>
      <c r="M522" s="302"/>
      <c r="N522" s="303" t="e">
        <f t="shared" si="46"/>
        <v>#N/A</v>
      </c>
      <c r="O522" s="303" t="e">
        <f t="shared" si="47"/>
        <v>#N/A</v>
      </c>
      <c r="P522" s="249" t="str">
        <f t="shared" si="48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364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2"/>
      <c r="BD522" s="258"/>
      <c r="BE522" s="258"/>
      <c r="BF522" s="258"/>
      <c r="BG522" s="258"/>
      <c r="BH522" s="258"/>
    </row>
    <row r="523" spans="1:60">
      <c r="A523" s="298">
        <v>522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4"/>
        <v/>
      </c>
      <c r="E523" s="311"/>
      <c r="F523" s="311"/>
      <c r="G523" s="302"/>
      <c r="H523" s="302"/>
      <c r="I523" s="263"/>
      <c r="J523" s="302"/>
      <c r="K523" s="303" t="e">
        <f t="shared" si="45"/>
        <v>#N/A</v>
      </c>
      <c r="L523" s="302"/>
      <c r="M523" s="302"/>
      <c r="N523" s="303" t="e">
        <f t="shared" si="46"/>
        <v>#N/A</v>
      </c>
      <c r="O523" s="303" t="e">
        <f t="shared" si="47"/>
        <v>#N/A</v>
      </c>
      <c r="P523" s="249" t="str">
        <f t="shared" si="48"/>
        <v/>
      </c>
      <c r="Q523" s="302"/>
      <c r="R523" s="258"/>
      <c r="S523" s="258"/>
      <c r="T523" s="305" t="str">
        <f>IF(S523="","-",VLOOKUP(S523,'Fail list'!$A$5:$B$220,2,FALSE))</f>
        <v>-</v>
      </c>
      <c r="U523" s="258"/>
      <c r="V523" s="258"/>
      <c r="W523" s="258"/>
      <c r="X523" s="364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2"/>
      <c r="BD523" s="258"/>
      <c r="BE523" s="258"/>
      <c r="BF523" s="258"/>
      <c r="BG523" s="258"/>
      <c r="BH523" s="258"/>
    </row>
    <row r="524" spans="1:60">
      <c r="A524" s="298">
        <v>523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4"/>
        <v/>
      </c>
      <c r="E524" s="311"/>
      <c r="F524" s="311"/>
      <c r="G524" s="302"/>
      <c r="H524" s="302"/>
      <c r="I524" s="263"/>
      <c r="J524" s="302"/>
      <c r="K524" s="303" t="e">
        <f t="shared" si="45"/>
        <v>#N/A</v>
      </c>
      <c r="L524" s="302"/>
      <c r="M524" s="302"/>
      <c r="N524" s="303" t="e">
        <f t="shared" si="46"/>
        <v>#N/A</v>
      </c>
      <c r="O524" s="303" t="e">
        <f t="shared" si="47"/>
        <v>#N/A</v>
      </c>
      <c r="P524" s="249" t="str">
        <f t="shared" si="48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364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2"/>
      <c r="BD524" s="258"/>
      <c r="BE524" s="258"/>
      <c r="BF524" s="258"/>
      <c r="BG524" s="258"/>
      <c r="BH524" s="258"/>
    </row>
    <row r="525" spans="1:60">
      <c r="A525" s="298">
        <v>524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4"/>
        <v/>
      </c>
      <c r="E525" s="311"/>
      <c r="F525" s="311"/>
      <c r="G525" s="302"/>
      <c r="H525" s="302"/>
      <c r="I525" s="263"/>
      <c r="J525" s="302"/>
      <c r="K525" s="303" t="e">
        <f t="shared" si="45"/>
        <v>#N/A</v>
      </c>
      <c r="L525" s="302"/>
      <c r="M525" s="302"/>
      <c r="N525" s="303" t="e">
        <f t="shared" si="46"/>
        <v>#N/A</v>
      </c>
      <c r="O525" s="303" t="e">
        <f t="shared" si="47"/>
        <v>#N/A</v>
      </c>
      <c r="P525" s="249" t="str">
        <f t="shared" si="48"/>
        <v/>
      </c>
      <c r="Q525" s="302"/>
      <c r="R525" s="258"/>
      <c r="S525" s="301"/>
      <c r="T525" s="305" t="str">
        <f>IF(S525="","-",VLOOKUP(S525,'Fail list'!$A$5:$B$220,2,FALSE))</f>
        <v>-</v>
      </c>
      <c r="U525" s="258"/>
      <c r="V525" s="258"/>
      <c r="W525" s="258"/>
      <c r="X525" s="364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2"/>
      <c r="BD525" s="258"/>
      <c r="BE525" s="258"/>
      <c r="BF525" s="258"/>
      <c r="BG525" s="258"/>
      <c r="BH525" s="258"/>
    </row>
    <row r="526" spans="1:60">
      <c r="A526" s="298">
        <v>525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4"/>
        <v/>
      </c>
      <c r="E526" s="311"/>
      <c r="F526" s="311"/>
      <c r="G526" s="302"/>
      <c r="H526" s="302"/>
      <c r="I526" s="263"/>
      <c r="J526" s="302"/>
      <c r="K526" s="303" t="e">
        <f t="shared" si="45"/>
        <v>#N/A</v>
      </c>
      <c r="L526" s="302"/>
      <c r="M526" s="302"/>
      <c r="N526" s="303" t="e">
        <f t="shared" si="46"/>
        <v>#N/A</v>
      </c>
      <c r="O526" s="303" t="e">
        <f t="shared" si="47"/>
        <v>#N/A</v>
      </c>
      <c r="P526" s="249" t="str">
        <f t="shared" si="48"/>
        <v/>
      </c>
      <c r="Q526" s="302"/>
      <c r="R526" s="258"/>
      <c r="S526" s="301"/>
      <c r="T526" s="305" t="str">
        <f>IF(S526="","-",VLOOKUP(S526,'Fail list'!$A$5:$B$220,2,FALSE))</f>
        <v>-</v>
      </c>
      <c r="U526" s="258"/>
      <c r="V526" s="258"/>
      <c r="W526" s="258"/>
      <c r="X526" s="364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2"/>
      <c r="BD526" s="258"/>
      <c r="BE526" s="258"/>
      <c r="BF526" s="258"/>
      <c r="BG526" s="258"/>
      <c r="BH526" s="258"/>
    </row>
    <row r="527" spans="1:60">
      <c r="A527" s="298">
        <v>526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4"/>
        <v/>
      </c>
      <c r="E527" s="311"/>
      <c r="F527" s="311"/>
      <c r="G527" s="302"/>
      <c r="H527" s="302"/>
      <c r="I527" s="263"/>
      <c r="J527" s="302"/>
      <c r="K527" s="303" t="e">
        <f t="shared" si="45"/>
        <v>#N/A</v>
      </c>
      <c r="L527" s="302"/>
      <c r="M527" s="302"/>
      <c r="N527" s="303" t="e">
        <f t="shared" si="46"/>
        <v>#N/A</v>
      </c>
      <c r="O527" s="303" t="e">
        <f t="shared" si="47"/>
        <v>#N/A</v>
      </c>
      <c r="P527" s="249" t="str">
        <f t="shared" si="48"/>
        <v/>
      </c>
      <c r="Q527" s="302"/>
      <c r="R527" s="258"/>
      <c r="S527" s="258"/>
      <c r="T527" s="305" t="str">
        <f>IF(S527="","-",VLOOKUP(S527,'Fail list'!$A$5:$B$220,2,FALSE))</f>
        <v>-</v>
      </c>
      <c r="U527" s="258"/>
      <c r="V527" s="258"/>
      <c r="W527" s="258"/>
      <c r="X527" s="364"/>
      <c r="Y527" s="258"/>
      <c r="Z527" s="258"/>
      <c r="AA527" s="258"/>
      <c r="AB527" s="258"/>
      <c r="AC527" s="258"/>
      <c r="AD527" s="258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2"/>
      <c r="BD527" s="258"/>
      <c r="BE527" s="258"/>
      <c r="BF527" s="258"/>
      <c r="BG527" s="258"/>
      <c r="BH527" s="258"/>
    </row>
    <row r="528" spans="1:60">
      <c r="A528" s="298">
        <v>527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4"/>
        <v/>
      </c>
      <c r="E528" s="311"/>
      <c r="F528" s="311"/>
      <c r="G528" s="302"/>
      <c r="H528" s="302"/>
      <c r="I528" s="265"/>
      <c r="J528" s="302"/>
      <c r="K528" s="303" t="e">
        <f t="shared" si="45"/>
        <v>#N/A</v>
      </c>
      <c r="L528" s="302"/>
      <c r="M528" s="302"/>
      <c r="N528" s="303" t="e">
        <f t="shared" si="46"/>
        <v>#N/A</v>
      </c>
      <c r="O528" s="303" t="e">
        <f t="shared" si="47"/>
        <v>#N/A</v>
      </c>
      <c r="P528" s="249" t="str">
        <f t="shared" si="48"/>
        <v/>
      </c>
      <c r="Q528" s="302"/>
      <c r="R528" s="258"/>
      <c r="S528" s="258"/>
      <c r="T528" s="305" t="str">
        <f>IF(S528="","-",VLOOKUP(S528,'Fail list'!$A$5:$B$220,2,FALSE))</f>
        <v>-</v>
      </c>
      <c r="U528" s="258"/>
      <c r="V528" s="258"/>
      <c r="W528" s="258"/>
      <c r="X528" s="364"/>
      <c r="Y528" s="258"/>
      <c r="Z528" s="258"/>
      <c r="AA528" s="258"/>
      <c r="AB528" s="258"/>
      <c r="AC528" s="258"/>
      <c r="AD528" s="258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2"/>
      <c r="BD528" s="258"/>
      <c r="BE528" s="258"/>
      <c r="BF528" s="258"/>
      <c r="BG528" s="258"/>
      <c r="BH528" s="258"/>
    </row>
    <row r="529" spans="1:60">
      <c r="A529" s="298">
        <v>528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4"/>
        <v/>
      </c>
      <c r="E529" s="311"/>
      <c r="F529" s="311"/>
      <c r="G529" s="302"/>
      <c r="H529" s="302"/>
      <c r="I529" s="265"/>
      <c r="J529" s="302"/>
      <c r="K529" s="303" t="e">
        <f t="shared" si="45"/>
        <v>#N/A</v>
      </c>
      <c r="L529" s="302"/>
      <c r="M529" s="302"/>
      <c r="N529" s="303" t="e">
        <f t="shared" si="46"/>
        <v>#N/A</v>
      </c>
      <c r="O529" s="303" t="e">
        <f t="shared" si="47"/>
        <v>#N/A</v>
      </c>
      <c r="P529" s="249" t="str">
        <f t="shared" si="48"/>
        <v/>
      </c>
      <c r="Q529" s="302"/>
      <c r="R529" s="258"/>
      <c r="S529" s="301"/>
      <c r="T529" s="305" t="str">
        <f>IF(S529="","-",VLOOKUP(S529,'Fail list'!$A$5:$B$220,2,FALSE))</f>
        <v>-</v>
      </c>
      <c r="U529" s="258"/>
      <c r="V529" s="258"/>
      <c r="W529" s="258"/>
      <c r="X529" s="364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2"/>
      <c r="BD529" s="258"/>
      <c r="BE529" s="258"/>
      <c r="BF529" s="258"/>
      <c r="BG529" s="258"/>
      <c r="BH529" s="258"/>
    </row>
    <row r="530" spans="1:60">
      <c r="A530" s="298">
        <v>529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4"/>
        <v/>
      </c>
      <c r="E530" s="311"/>
      <c r="F530" s="311"/>
      <c r="G530" s="302"/>
      <c r="H530" s="302"/>
      <c r="I530" s="265"/>
      <c r="J530" s="302"/>
      <c r="K530" s="303" t="e">
        <f t="shared" si="45"/>
        <v>#N/A</v>
      </c>
      <c r="L530" s="302"/>
      <c r="M530" s="302"/>
      <c r="N530" s="303" t="e">
        <f t="shared" si="46"/>
        <v>#N/A</v>
      </c>
      <c r="O530" s="303" t="e">
        <f t="shared" si="47"/>
        <v>#N/A</v>
      </c>
      <c r="P530" s="249" t="str">
        <f t="shared" si="48"/>
        <v/>
      </c>
      <c r="Q530" s="302"/>
      <c r="R530" s="258"/>
      <c r="S530" s="301"/>
      <c r="T530" s="305" t="str">
        <f>IF(S530="","-",VLOOKUP(S530,'Fail list'!$A$5:$B$220,2,FALSE))</f>
        <v>-</v>
      </c>
      <c r="U530" s="258"/>
      <c r="V530" s="258"/>
      <c r="W530" s="258"/>
      <c r="X530" s="364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2"/>
      <c r="BD530" s="258"/>
      <c r="BE530" s="258"/>
      <c r="BF530" s="258"/>
      <c r="BG530" s="258"/>
      <c r="BH530" s="258"/>
    </row>
    <row r="531" spans="1:60">
      <c r="A531" s="298">
        <v>530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4"/>
        <v/>
      </c>
      <c r="E531" s="311"/>
      <c r="F531" s="311"/>
      <c r="G531" s="302"/>
      <c r="H531" s="302"/>
      <c r="I531" s="265"/>
      <c r="J531" s="302"/>
      <c r="K531" s="303" t="e">
        <f t="shared" si="45"/>
        <v>#N/A</v>
      </c>
      <c r="L531" s="302"/>
      <c r="M531" s="302"/>
      <c r="N531" s="303" t="e">
        <f t="shared" si="46"/>
        <v>#N/A</v>
      </c>
      <c r="O531" s="303" t="e">
        <f t="shared" si="47"/>
        <v>#N/A</v>
      </c>
      <c r="P531" s="249" t="str">
        <f t="shared" si="48"/>
        <v/>
      </c>
      <c r="Q531" s="302"/>
      <c r="R531" s="258"/>
      <c r="S531" s="258"/>
      <c r="T531" s="305" t="str">
        <f>IF(S531="","-",VLOOKUP(S531,'Fail list'!$A$5:$B$220,2,FALSE))</f>
        <v>-</v>
      </c>
      <c r="U531" s="258"/>
      <c r="V531" s="258"/>
      <c r="W531" s="258"/>
      <c r="X531" s="364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2"/>
      <c r="BD531" s="258"/>
      <c r="BE531" s="258"/>
      <c r="BF531" s="258"/>
      <c r="BG531" s="258"/>
      <c r="BH531" s="258"/>
    </row>
    <row r="532" spans="1:60">
      <c r="A532" s="298">
        <v>531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4"/>
        <v/>
      </c>
      <c r="E532" s="311"/>
      <c r="F532" s="311"/>
      <c r="G532" s="302"/>
      <c r="H532" s="302"/>
      <c r="I532" s="265"/>
      <c r="J532" s="302"/>
      <c r="K532" s="303" t="e">
        <f t="shared" si="45"/>
        <v>#N/A</v>
      </c>
      <c r="L532" s="302"/>
      <c r="M532" s="302"/>
      <c r="N532" s="303" t="e">
        <f t="shared" si="46"/>
        <v>#N/A</v>
      </c>
      <c r="O532" s="303" t="e">
        <f t="shared" si="47"/>
        <v>#N/A</v>
      </c>
      <c r="P532" s="249" t="str">
        <f t="shared" si="48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364"/>
      <c r="Y532" s="258"/>
      <c r="Z532" s="258"/>
      <c r="AA532" s="258"/>
      <c r="AB532" s="258"/>
      <c r="AC532" s="258"/>
      <c r="AD532" s="249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2"/>
      <c r="BD532" s="258"/>
      <c r="BE532" s="258"/>
      <c r="BF532" s="258"/>
      <c r="BG532" s="258"/>
      <c r="BH532" s="258"/>
    </row>
    <row r="533" spans="1:60">
      <c r="A533" s="298">
        <v>532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4"/>
        <v/>
      </c>
      <c r="E533" s="311"/>
      <c r="F533" s="311"/>
      <c r="G533" s="302"/>
      <c r="H533" s="302"/>
      <c r="I533" s="265"/>
      <c r="J533" s="302"/>
      <c r="K533" s="303" t="e">
        <f t="shared" si="45"/>
        <v>#N/A</v>
      </c>
      <c r="L533" s="302"/>
      <c r="M533" s="302"/>
      <c r="N533" s="303" t="e">
        <f t="shared" si="46"/>
        <v>#N/A</v>
      </c>
      <c r="O533" s="303" t="e">
        <f t="shared" si="47"/>
        <v>#N/A</v>
      </c>
      <c r="P533" s="249" t="str">
        <f t="shared" si="48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364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2"/>
      <c r="BD533" s="258"/>
      <c r="BE533" s="258"/>
      <c r="BF533" s="258"/>
      <c r="BG533" s="258"/>
      <c r="BH533" s="258"/>
    </row>
    <row r="534" spans="1:60">
      <c r="A534" s="298">
        <v>533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4"/>
        <v/>
      </c>
      <c r="E534" s="311"/>
      <c r="F534" s="311"/>
      <c r="G534" s="302"/>
      <c r="H534" s="302"/>
      <c r="I534" s="265"/>
      <c r="J534" s="302"/>
      <c r="K534" s="303" t="e">
        <f t="shared" si="45"/>
        <v>#N/A</v>
      </c>
      <c r="L534" s="302"/>
      <c r="M534" s="302"/>
      <c r="N534" s="303" t="e">
        <f t="shared" si="46"/>
        <v>#N/A</v>
      </c>
      <c r="O534" s="303" t="e">
        <f t="shared" si="47"/>
        <v>#N/A</v>
      </c>
      <c r="P534" s="249" t="str">
        <f t="shared" si="48"/>
        <v/>
      </c>
      <c r="Q534" s="302"/>
      <c r="R534" s="258"/>
      <c r="S534" s="258"/>
      <c r="T534" s="305" t="str">
        <f>IF(S534="","-",VLOOKUP(S534,'Fail list'!$A$5:$B$220,2,FALSE))</f>
        <v>-</v>
      </c>
      <c r="U534" s="258"/>
      <c r="V534" s="258"/>
      <c r="W534" s="258"/>
      <c r="X534" s="364"/>
      <c r="Y534" s="258"/>
      <c r="Z534" s="258"/>
      <c r="AA534" s="258"/>
      <c r="AB534" s="258"/>
      <c r="AC534" s="258"/>
      <c r="AD534" s="258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2"/>
      <c r="BD534" s="258"/>
      <c r="BE534" s="258"/>
      <c r="BF534" s="258"/>
      <c r="BG534" s="258"/>
      <c r="BH534" s="258"/>
    </row>
    <row r="535" spans="1:60">
      <c r="A535" s="298">
        <v>534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4"/>
        <v/>
      </c>
      <c r="E535" s="311"/>
      <c r="F535" s="311"/>
      <c r="G535" s="302"/>
      <c r="H535" s="302"/>
      <c r="I535" s="265"/>
      <c r="J535" s="302"/>
      <c r="K535" s="303" t="e">
        <f t="shared" si="45"/>
        <v>#N/A</v>
      </c>
      <c r="L535" s="302"/>
      <c r="M535" s="302"/>
      <c r="N535" s="303" t="e">
        <f t="shared" si="46"/>
        <v>#N/A</v>
      </c>
      <c r="O535" s="303" t="e">
        <f t="shared" si="47"/>
        <v>#N/A</v>
      </c>
      <c r="P535" s="249" t="str">
        <f t="shared" si="48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364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2"/>
      <c r="BD535" s="258"/>
      <c r="BE535" s="258"/>
      <c r="BF535" s="258"/>
      <c r="BG535" s="258"/>
      <c r="BH535" s="258"/>
    </row>
    <row r="536" spans="1:60">
      <c r="A536" s="298">
        <v>535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4"/>
        <v/>
      </c>
      <c r="E536" s="311"/>
      <c r="F536" s="311"/>
      <c r="G536" s="302"/>
      <c r="H536" s="302"/>
      <c r="I536" s="265"/>
      <c r="J536" s="302"/>
      <c r="K536" s="303" t="e">
        <f t="shared" si="45"/>
        <v>#N/A</v>
      </c>
      <c r="L536" s="302"/>
      <c r="M536" s="302"/>
      <c r="N536" s="303" t="e">
        <f t="shared" si="46"/>
        <v>#N/A</v>
      </c>
      <c r="O536" s="303" t="e">
        <f t="shared" si="47"/>
        <v>#N/A</v>
      </c>
      <c r="P536" s="249" t="str">
        <f t="shared" si="48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364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2"/>
      <c r="BD536" s="258"/>
      <c r="BE536" s="258"/>
      <c r="BF536" s="258"/>
      <c r="BG536" s="258"/>
      <c r="BH536" s="258"/>
    </row>
    <row r="537" spans="1:60">
      <c r="A537" s="298">
        <v>536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4"/>
        <v/>
      </c>
      <c r="E537" s="311"/>
      <c r="F537" s="311"/>
      <c r="G537" s="302"/>
      <c r="H537" s="302"/>
      <c r="I537" s="265"/>
      <c r="J537" s="302"/>
      <c r="K537" s="303" t="e">
        <f t="shared" si="45"/>
        <v>#N/A</v>
      </c>
      <c r="L537" s="302"/>
      <c r="M537" s="302"/>
      <c r="N537" s="303" t="e">
        <f t="shared" si="46"/>
        <v>#N/A</v>
      </c>
      <c r="O537" s="303" t="e">
        <f t="shared" si="47"/>
        <v>#N/A</v>
      </c>
      <c r="P537" s="249" t="str">
        <f t="shared" si="48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364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2"/>
      <c r="BD537" s="258"/>
      <c r="BE537" s="258"/>
      <c r="BF537" s="258"/>
      <c r="BG537" s="258"/>
      <c r="BH537" s="258"/>
    </row>
    <row r="538" spans="1:60">
      <c r="A538" s="298">
        <v>537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4"/>
        <v/>
      </c>
      <c r="E538" s="311"/>
      <c r="F538" s="311"/>
      <c r="G538" s="302"/>
      <c r="H538" s="302"/>
      <c r="I538" s="265"/>
      <c r="J538" s="302"/>
      <c r="K538" s="303" t="e">
        <f t="shared" si="45"/>
        <v>#N/A</v>
      </c>
      <c r="L538" s="302"/>
      <c r="M538" s="302"/>
      <c r="N538" s="303" t="e">
        <f t="shared" si="46"/>
        <v>#N/A</v>
      </c>
      <c r="O538" s="303" t="e">
        <f t="shared" si="47"/>
        <v>#N/A</v>
      </c>
      <c r="P538" s="249" t="str">
        <f t="shared" si="48"/>
        <v/>
      </c>
      <c r="Q538" s="302"/>
      <c r="R538" s="258"/>
      <c r="S538" s="301"/>
      <c r="T538" s="305" t="str">
        <f>IF(S538="","-",VLOOKUP(S538,'Fail list'!$A$5:$B$220,2,FALSE))</f>
        <v>-</v>
      </c>
      <c r="U538" s="258"/>
      <c r="V538" s="258"/>
      <c r="W538" s="258"/>
      <c r="X538" s="364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2"/>
      <c r="BD538" s="258"/>
      <c r="BE538" s="258"/>
      <c r="BF538" s="258"/>
      <c r="BG538" s="258"/>
      <c r="BH538" s="258"/>
    </row>
    <row r="539" spans="1:60">
      <c r="A539" s="298">
        <v>538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4"/>
        <v/>
      </c>
      <c r="E539" s="311"/>
      <c r="F539" s="311"/>
      <c r="G539" s="302"/>
      <c r="H539" s="302"/>
      <c r="I539" s="265"/>
      <c r="J539" s="302"/>
      <c r="K539" s="303" t="e">
        <f t="shared" si="45"/>
        <v>#N/A</v>
      </c>
      <c r="L539" s="302"/>
      <c r="M539" s="302"/>
      <c r="N539" s="303" t="e">
        <f t="shared" si="46"/>
        <v>#N/A</v>
      </c>
      <c r="O539" s="303" t="e">
        <f t="shared" si="47"/>
        <v>#N/A</v>
      </c>
      <c r="P539" s="249" t="str">
        <f t="shared" si="48"/>
        <v/>
      </c>
      <c r="Q539" s="302"/>
      <c r="R539" s="258"/>
      <c r="S539" s="301"/>
      <c r="T539" s="305" t="str">
        <f>IF(S539="","-",VLOOKUP(S539,'Fail list'!$A$5:$B$220,2,FALSE))</f>
        <v>-</v>
      </c>
      <c r="U539" s="258"/>
      <c r="V539" s="258"/>
      <c r="W539" s="258"/>
      <c r="X539" s="364"/>
      <c r="Y539" s="258"/>
      <c r="Z539" s="258"/>
      <c r="AA539" s="258"/>
      <c r="AB539" s="258"/>
      <c r="AC539" s="258"/>
      <c r="AD539" s="249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2"/>
      <c r="BD539" s="258"/>
      <c r="BE539" s="258"/>
      <c r="BF539" s="258"/>
      <c r="BG539" s="258"/>
      <c r="BH539" s="258"/>
    </row>
    <row r="540" spans="1:60">
      <c r="A540" s="298">
        <v>539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4"/>
        <v/>
      </c>
      <c r="E540" s="311"/>
      <c r="F540" s="311"/>
      <c r="G540" s="302"/>
      <c r="H540" s="302"/>
      <c r="I540" s="265"/>
      <c r="J540" s="302"/>
      <c r="K540" s="303" t="e">
        <f t="shared" si="45"/>
        <v>#N/A</v>
      </c>
      <c r="L540" s="302"/>
      <c r="M540" s="302"/>
      <c r="N540" s="303" t="e">
        <f t="shared" si="46"/>
        <v>#N/A</v>
      </c>
      <c r="O540" s="303" t="e">
        <f t="shared" si="47"/>
        <v>#N/A</v>
      </c>
      <c r="P540" s="249" t="str">
        <f t="shared" si="48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364"/>
      <c r="Y540" s="258"/>
      <c r="Z540" s="258"/>
      <c r="AA540" s="258"/>
      <c r="AB540" s="258"/>
      <c r="AC540" s="258"/>
      <c r="AD540" s="249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2"/>
      <c r="BD540" s="258"/>
      <c r="BE540" s="258"/>
      <c r="BF540" s="258"/>
      <c r="BG540" s="258"/>
      <c r="BH540" s="258"/>
    </row>
    <row r="541" spans="1:60">
      <c r="A541" s="298">
        <v>540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4"/>
        <v/>
      </c>
      <c r="E541" s="311"/>
      <c r="F541" s="311"/>
      <c r="G541" s="302"/>
      <c r="H541" s="302"/>
      <c r="I541" s="265"/>
      <c r="J541" s="302"/>
      <c r="K541" s="303" t="e">
        <f t="shared" si="45"/>
        <v>#N/A</v>
      </c>
      <c r="L541" s="302"/>
      <c r="M541" s="302"/>
      <c r="N541" s="303" t="e">
        <f t="shared" si="46"/>
        <v>#N/A</v>
      </c>
      <c r="O541" s="303" t="e">
        <f t="shared" si="47"/>
        <v>#N/A</v>
      </c>
      <c r="P541" s="249" t="str">
        <f t="shared" si="48"/>
        <v/>
      </c>
      <c r="Q541" s="302"/>
      <c r="R541" s="258"/>
      <c r="S541" s="258"/>
      <c r="T541" s="305" t="str">
        <f>IF(S541="","-",VLOOKUP(S541,'Fail list'!$A$5:$B$220,2,FALSE))</f>
        <v>-</v>
      </c>
      <c r="U541" s="258"/>
      <c r="V541" s="258"/>
      <c r="W541" s="258"/>
      <c r="X541" s="364"/>
      <c r="Y541" s="258"/>
      <c r="Z541" s="258"/>
      <c r="AA541" s="258"/>
      <c r="AB541" s="258"/>
      <c r="AC541" s="258"/>
      <c r="AD541" s="258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2"/>
      <c r="BD541" s="258"/>
      <c r="BE541" s="258"/>
      <c r="BF541" s="258"/>
      <c r="BG541" s="258"/>
      <c r="BH541" s="258"/>
    </row>
    <row r="542" spans="1:60">
      <c r="A542" s="298">
        <v>541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4"/>
        <v/>
      </c>
      <c r="E542" s="311"/>
      <c r="F542" s="311"/>
      <c r="G542" s="302"/>
      <c r="H542" s="302"/>
      <c r="I542" s="265"/>
      <c r="J542" s="302"/>
      <c r="K542" s="303" t="e">
        <f t="shared" si="45"/>
        <v>#N/A</v>
      </c>
      <c r="L542" s="302"/>
      <c r="M542" s="302"/>
      <c r="N542" s="303" t="e">
        <f t="shared" si="46"/>
        <v>#N/A</v>
      </c>
      <c r="O542" s="303" t="e">
        <f t="shared" si="47"/>
        <v>#N/A</v>
      </c>
      <c r="P542" s="249" t="str">
        <f t="shared" si="48"/>
        <v/>
      </c>
      <c r="Q542" s="302"/>
      <c r="R542" s="258"/>
      <c r="S542" s="258"/>
      <c r="T542" s="305" t="str">
        <f>IF(S542="","-",VLOOKUP(S542,'Fail list'!$A$5:$B$220,2,FALSE))</f>
        <v>-</v>
      </c>
      <c r="U542" s="258"/>
      <c r="V542" s="258"/>
      <c r="W542" s="258"/>
      <c r="X542" s="364"/>
      <c r="Y542" s="258"/>
      <c r="Z542" s="258"/>
      <c r="AA542" s="258"/>
      <c r="AB542" s="258"/>
      <c r="AC542" s="258"/>
      <c r="AD542" s="258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2"/>
      <c r="BD542" s="258"/>
      <c r="BE542" s="258"/>
      <c r="BF542" s="258"/>
      <c r="BG542" s="258"/>
      <c r="BH542" s="258"/>
    </row>
    <row r="543" spans="1:60">
      <c r="A543" s="298">
        <v>542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4"/>
        <v/>
      </c>
      <c r="E543" s="311"/>
      <c r="F543" s="311"/>
      <c r="G543" s="302"/>
      <c r="H543" s="302"/>
      <c r="I543" s="265"/>
      <c r="J543" s="302"/>
      <c r="K543" s="303" t="e">
        <f t="shared" si="45"/>
        <v>#N/A</v>
      </c>
      <c r="L543" s="302"/>
      <c r="M543" s="302"/>
      <c r="N543" s="303" t="e">
        <f t="shared" si="46"/>
        <v>#N/A</v>
      </c>
      <c r="O543" s="303" t="e">
        <f t="shared" si="47"/>
        <v>#N/A</v>
      </c>
      <c r="P543" s="249" t="str">
        <f t="shared" si="48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364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2"/>
      <c r="BD543" s="258"/>
      <c r="BE543" s="258"/>
      <c r="BF543" s="258"/>
      <c r="BG543" s="258"/>
      <c r="BH543" s="258"/>
    </row>
    <row r="544" spans="1:60">
      <c r="A544" s="298">
        <v>543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4"/>
        <v/>
      </c>
      <c r="E544" s="311"/>
      <c r="F544" s="311"/>
      <c r="G544" s="302"/>
      <c r="H544" s="302"/>
      <c r="I544" s="265"/>
      <c r="J544" s="302"/>
      <c r="K544" s="303" t="e">
        <f t="shared" si="45"/>
        <v>#N/A</v>
      </c>
      <c r="L544" s="302"/>
      <c r="M544" s="302"/>
      <c r="N544" s="303" t="e">
        <f t="shared" si="46"/>
        <v>#N/A</v>
      </c>
      <c r="O544" s="303" t="e">
        <f t="shared" si="47"/>
        <v>#N/A</v>
      </c>
      <c r="P544" s="249" t="str">
        <f t="shared" si="48"/>
        <v/>
      </c>
      <c r="Q544" s="302"/>
      <c r="R544" s="258"/>
      <c r="S544" s="301"/>
      <c r="T544" s="305" t="str">
        <f>IF(S544="","-",VLOOKUP(S544,'Fail list'!$A$5:$B$220,2,FALSE))</f>
        <v>-</v>
      </c>
      <c r="U544" s="258"/>
      <c r="V544" s="258"/>
      <c r="W544" s="258"/>
      <c r="X544" s="364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2"/>
      <c r="BD544" s="258"/>
      <c r="BE544" s="258"/>
      <c r="BF544" s="258"/>
      <c r="BG544" s="258"/>
      <c r="BH544" s="258"/>
    </row>
    <row r="545" spans="1:60">
      <c r="A545" s="298">
        <v>544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4"/>
        <v/>
      </c>
      <c r="E545" s="311"/>
      <c r="F545" s="311"/>
      <c r="G545" s="302"/>
      <c r="H545" s="302"/>
      <c r="I545" s="265"/>
      <c r="J545" s="302"/>
      <c r="K545" s="303" t="e">
        <f t="shared" si="45"/>
        <v>#N/A</v>
      </c>
      <c r="L545" s="302"/>
      <c r="M545" s="302"/>
      <c r="N545" s="303" t="e">
        <f t="shared" si="46"/>
        <v>#N/A</v>
      </c>
      <c r="O545" s="303" t="e">
        <f t="shared" si="47"/>
        <v>#N/A</v>
      </c>
      <c r="P545" s="249" t="str">
        <f t="shared" si="48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364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2"/>
      <c r="BD545" s="258"/>
      <c r="BE545" s="258"/>
      <c r="BF545" s="258"/>
      <c r="BG545" s="258"/>
      <c r="BH545" s="258"/>
    </row>
    <row r="546" spans="1:60">
      <c r="A546" s="298">
        <v>545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4"/>
        <v/>
      </c>
      <c r="E546" s="311"/>
      <c r="F546" s="311"/>
      <c r="G546" s="302"/>
      <c r="H546" s="302"/>
      <c r="I546" s="265"/>
      <c r="J546" s="249"/>
      <c r="K546" s="303" t="e">
        <f t="shared" si="45"/>
        <v>#N/A</v>
      </c>
      <c r="L546" s="249"/>
      <c r="M546" s="302"/>
      <c r="N546" s="303" t="e">
        <f t="shared" si="46"/>
        <v>#N/A</v>
      </c>
      <c r="O546" s="303" t="e">
        <f t="shared" si="47"/>
        <v>#N/A</v>
      </c>
      <c r="P546" s="249" t="str">
        <f t="shared" si="48"/>
        <v/>
      </c>
      <c r="Q546" s="302"/>
      <c r="R546" s="258"/>
      <c r="S546" s="258"/>
      <c r="T546" s="305" t="str">
        <f>IF(S546="","-",VLOOKUP(S546,'Fail list'!$A$5:$B$220,2,FALSE))</f>
        <v>-</v>
      </c>
      <c r="U546" s="258"/>
      <c r="V546" s="258"/>
      <c r="W546" s="258"/>
      <c r="X546" s="364"/>
      <c r="Y546" s="258"/>
      <c r="Z546" s="258"/>
      <c r="AA546" s="258"/>
      <c r="AB546" s="258"/>
      <c r="AC546" s="258"/>
      <c r="AD546" s="249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2"/>
      <c r="BD546" s="258"/>
      <c r="BE546" s="258"/>
      <c r="BF546" s="258"/>
      <c r="BG546" s="258"/>
      <c r="BH546" s="258"/>
    </row>
    <row r="547" spans="1:60">
      <c r="A547" s="298">
        <v>546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4"/>
        <v/>
      </c>
      <c r="E547" s="311"/>
      <c r="F547" s="311"/>
      <c r="G547" s="302"/>
      <c r="H547" s="302"/>
      <c r="I547" s="265"/>
      <c r="J547" s="249"/>
      <c r="K547" s="303" t="e">
        <f t="shared" si="45"/>
        <v>#N/A</v>
      </c>
      <c r="L547" s="249"/>
      <c r="M547" s="302"/>
      <c r="N547" s="303" t="e">
        <f t="shared" si="46"/>
        <v>#N/A</v>
      </c>
      <c r="O547" s="303" t="e">
        <f t="shared" si="47"/>
        <v>#N/A</v>
      </c>
      <c r="P547" s="249" t="str">
        <f t="shared" si="48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364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2"/>
      <c r="BD547" s="258"/>
      <c r="BE547" s="258"/>
      <c r="BF547" s="258"/>
      <c r="BG547" s="258"/>
      <c r="BH547" s="258"/>
    </row>
    <row r="548" spans="1:60">
      <c r="A548" s="298">
        <v>547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4"/>
        <v/>
      </c>
      <c r="E548" s="311"/>
      <c r="F548" s="311"/>
      <c r="G548" s="302"/>
      <c r="H548" s="302"/>
      <c r="I548" s="265"/>
      <c r="J548" s="249"/>
      <c r="K548" s="303" t="e">
        <f t="shared" si="45"/>
        <v>#N/A</v>
      </c>
      <c r="L548" s="249"/>
      <c r="M548" s="302"/>
      <c r="N548" s="303" t="e">
        <f t="shared" si="46"/>
        <v>#N/A</v>
      </c>
      <c r="O548" s="303" t="e">
        <f t="shared" si="47"/>
        <v>#N/A</v>
      </c>
      <c r="P548" s="249" t="str">
        <f t="shared" si="48"/>
        <v/>
      </c>
      <c r="Q548" s="302"/>
      <c r="R548" s="258"/>
      <c r="S548" s="301"/>
      <c r="T548" s="305" t="str">
        <f>IF(S548="","-",VLOOKUP(S548,'Fail list'!$A$5:$B$220,2,FALSE))</f>
        <v>-</v>
      </c>
      <c r="U548" s="258"/>
      <c r="V548" s="258"/>
      <c r="W548" s="258"/>
      <c r="X548" s="364"/>
      <c r="Y548" s="258"/>
      <c r="Z548" s="258"/>
      <c r="AA548" s="258"/>
      <c r="AB548" s="258"/>
      <c r="AC548" s="258"/>
      <c r="AD548" s="258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2"/>
      <c r="BD548" s="258"/>
      <c r="BE548" s="258"/>
      <c r="BF548" s="258"/>
      <c r="BG548" s="258"/>
      <c r="BH548" s="258"/>
    </row>
    <row r="549" spans="1:60">
      <c r="A549" s="298">
        <v>548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4"/>
        <v/>
      </c>
      <c r="E549" s="311"/>
      <c r="F549" s="311"/>
      <c r="G549" s="302"/>
      <c r="H549" s="302"/>
      <c r="I549" s="265"/>
      <c r="J549" s="249"/>
      <c r="K549" s="303" t="e">
        <f t="shared" si="45"/>
        <v>#N/A</v>
      </c>
      <c r="L549" s="249"/>
      <c r="M549" s="302"/>
      <c r="N549" s="303" t="e">
        <f t="shared" si="46"/>
        <v>#N/A</v>
      </c>
      <c r="O549" s="303" t="e">
        <f t="shared" si="47"/>
        <v>#N/A</v>
      </c>
      <c r="P549" s="249" t="str">
        <f t="shared" si="48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364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2"/>
      <c r="BD549" s="258"/>
      <c r="BE549" s="258"/>
      <c r="BF549" s="258"/>
      <c r="BG549" s="258"/>
      <c r="BH549" s="258"/>
    </row>
    <row r="550" spans="1:60">
      <c r="A550" s="298">
        <v>549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4"/>
        <v/>
      </c>
      <c r="E550" s="311"/>
      <c r="F550" s="311"/>
      <c r="G550" s="302"/>
      <c r="H550" s="302"/>
      <c r="I550" s="265"/>
      <c r="J550" s="249"/>
      <c r="K550" s="303" t="e">
        <f t="shared" si="45"/>
        <v>#N/A</v>
      </c>
      <c r="L550" s="249"/>
      <c r="M550" s="302"/>
      <c r="N550" s="303" t="e">
        <f t="shared" si="46"/>
        <v>#N/A</v>
      </c>
      <c r="O550" s="303" t="e">
        <f t="shared" si="47"/>
        <v>#N/A</v>
      </c>
      <c r="P550" s="249" t="str">
        <f t="shared" si="48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364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2"/>
      <c r="BD550" s="258"/>
      <c r="BE550" s="258"/>
      <c r="BF550" s="258"/>
      <c r="BG550" s="258"/>
      <c r="BH550" s="258"/>
    </row>
    <row r="551" spans="1:60">
      <c r="A551" s="298">
        <v>550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4"/>
        <v/>
      </c>
      <c r="E551" s="311"/>
      <c r="F551" s="311"/>
      <c r="G551" s="302"/>
      <c r="H551" s="302"/>
      <c r="I551" s="265"/>
      <c r="J551" s="249"/>
      <c r="K551" s="303" t="e">
        <f t="shared" si="45"/>
        <v>#N/A</v>
      </c>
      <c r="L551" s="249"/>
      <c r="M551" s="302"/>
      <c r="N551" s="303" t="e">
        <f t="shared" si="46"/>
        <v>#N/A</v>
      </c>
      <c r="O551" s="303" t="e">
        <f t="shared" si="47"/>
        <v>#N/A</v>
      </c>
      <c r="P551" s="249" t="str">
        <f t="shared" si="48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364"/>
      <c r="Y551" s="258"/>
      <c r="Z551" s="258"/>
      <c r="AA551" s="258"/>
      <c r="AB551" s="258"/>
      <c r="AC551" s="258"/>
      <c r="AD551" s="249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2"/>
      <c r="BD551" s="258"/>
      <c r="BE551" s="258"/>
      <c r="BF551" s="258"/>
      <c r="BG551" s="258"/>
      <c r="BH551" s="258"/>
    </row>
    <row r="552" spans="1:60">
      <c r="A552" s="298">
        <v>551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4"/>
        <v/>
      </c>
      <c r="E552" s="311"/>
      <c r="F552" s="311"/>
      <c r="G552" s="302"/>
      <c r="H552" s="302"/>
      <c r="I552" s="265"/>
      <c r="J552" s="249"/>
      <c r="K552" s="303" t="e">
        <f t="shared" si="45"/>
        <v>#N/A</v>
      </c>
      <c r="L552" s="249"/>
      <c r="M552" s="302"/>
      <c r="N552" s="303" t="e">
        <f t="shared" si="46"/>
        <v>#N/A</v>
      </c>
      <c r="O552" s="303" t="e">
        <f t="shared" si="47"/>
        <v>#N/A</v>
      </c>
      <c r="P552" s="249" t="str">
        <f t="shared" si="48"/>
        <v/>
      </c>
      <c r="Q552" s="302"/>
      <c r="R552" s="258"/>
      <c r="S552" s="258"/>
      <c r="T552" s="305" t="str">
        <f>IF(S552="","-",VLOOKUP(S552,'Fail list'!$A$5:$B$220,2,FALSE))</f>
        <v>-</v>
      </c>
      <c r="U552" s="258"/>
      <c r="V552" s="258"/>
      <c r="W552" s="258"/>
      <c r="X552" s="364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2"/>
      <c r="BD552" s="258"/>
      <c r="BE552" s="258"/>
      <c r="BF552" s="258"/>
      <c r="BG552" s="258"/>
      <c r="BH552" s="258"/>
    </row>
    <row r="553" spans="1:60">
      <c r="A553" s="298">
        <v>552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4"/>
        <v/>
      </c>
      <c r="E553" s="311"/>
      <c r="F553" s="311"/>
      <c r="G553" s="302"/>
      <c r="H553" s="302"/>
      <c r="I553" s="265"/>
      <c r="J553" s="249"/>
      <c r="K553" s="303" t="e">
        <f t="shared" si="45"/>
        <v>#N/A</v>
      </c>
      <c r="L553" s="249"/>
      <c r="M553" s="302"/>
      <c r="N553" s="303" t="e">
        <f t="shared" si="46"/>
        <v>#N/A</v>
      </c>
      <c r="O553" s="303" t="e">
        <f t="shared" si="47"/>
        <v>#N/A</v>
      </c>
      <c r="P553" s="249" t="str">
        <f t="shared" si="48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364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2"/>
      <c r="BD553" s="258"/>
      <c r="BE553" s="258"/>
      <c r="BF553" s="258"/>
      <c r="BG553" s="258"/>
      <c r="BH553" s="258"/>
    </row>
    <row r="554" spans="1:60">
      <c r="A554" s="298">
        <v>553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4"/>
        <v/>
      </c>
      <c r="E554" s="311"/>
      <c r="F554" s="311"/>
      <c r="G554" s="302"/>
      <c r="H554" s="302"/>
      <c r="I554" s="265"/>
      <c r="J554" s="249"/>
      <c r="K554" s="303" t="e">
        <f t="shared" si="45"/>
        <v>#N/A</v>
      </c>
      <c r="L554" s="249"/>
      <c r="M554" s="302"/>
      <c r="N554" s="303" t="e">
        <f t="shared" si="46"/>
        <v>#N/A</v>
      </c>
      <c r="O554" s="303" t="e">
        <f t="shared" si="47"/>
        <v>#N/A</v>
      </c>
      <c r="P554" s="249" t="str">
        <f t="shared" si="48"/>
        <v/>
      </c>
      <c r="Q554" s="302"/>
      <c r="R554" s="258"/>
      <c r="S554" s="301"/>
      <c r="T554" s="305" t="str">
        <f>IF(S554="","-",VLOOKUP(S554,'Fail list'!$A$5:$B$220,2,FALSE))</f>
        <v>-</v>
      </c>
      <c r="U554" s="258"/>
      <c r="V554" s="258"/>
      <c r="W554" s="258"/>
      <c r="X554" s="364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2"/>
      <c r="BD554" s="258"/>
      <c r="BE554" s="258"/>
      <c r="BF554" s="258"/>
      <c r="BG554" s="258"/>
      <c r="BH554" s="258"/>
    </row>
    <row r="555" spans="1:60">
      <c r="A555" s="298">
        <v>554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4"/>
        <v/>
      </c>
      <c r="E555" s="311"/>
      <c r="F555" s="311"/>
      <c r="G555" s="302"/>
      <c r="H555" s="302"/>
      <c r="I555" s="265"/>
      <c r="J555" s="249"/>
      <c r="K555" s="303" t="e">
        <f t="shared" si="45"/>
        <v>#N/A</v>
      </c>
      <c r="L555" s="249"/>
      <c r="M555" s="302"/>
      <c r="N555" s="303" t="e">
        <f t="shared" si="46"/>
        <v>#N/A</v>
      </c>
      <c r="O555" s="303" t="e">
        <f t="shared" si="47"/>
        <v>#N/A</v>
      </c>
      <c r="P555" s="249" t="str">
        <f t="shared" si="48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364"/>
      <c r="Y555" s="258"/>
      <c r="Z555" s="258"/>
      <c r="AA555" s="258"/>
      <c r="AB555" s="258"/>
      <c r="AC555" s="258"/>
      <c r="AD555" s="258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2"/>
      <c r="BD555" s="258"/>
      <c r="BE555" s="258"/>
      <c r="BF555" s="258"/>
      <c r="BG555" s="258"/>
      <c r="BH555" s="258"/>
    </row>
    <row r="556" spans="1:60">
      <c r="A556" s="298">
        <v>555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4"/>
        <v/>
      </c>
      <c r="E556" s="311"/>
      <c r="F556" s="311"/>
      <c r="G556" s="302"/>
      <c r="H556" s="302"/>
      <c r="I556" s="265"/>
      <c r="J556" s="249"/>
      <c r="K556" s="303" t="e">
        <f t="shared" si="45"/>
        <v>#N/A</v>
      </c>
      <c r="L556" s="249"/>
      <c r="M556" s="302"/>
      <c r="N556" s="303" t="e">
        <f t="shared" si="46"/>
        <v>#N/A</v>
      </c>
      <c r="O556" s="303" t="e">
        <f t="shared" si="47"/>
        <v>#N/A</v>
      </c>
      <c r="P556" s="249" t="str">
        <f t="shared" si="48"/>
        <v/>
      </c>
      <c r="Q556" s="302"/>
      <c r="R556" s="258"/>
      <c r="S556" s="258"/>
      <c r="T556" s="305" t="str">
        <f>IF(S556="","-",VLOOKUP(S556,'Fail list'!$A$5:$B$220,2,FALSE))</f>
        <v>-</v>
      </c>
      <c r="U556" s="258"/>
      <c r="V556" s="258"/>
      <c r="W556" s="258"/>
      <c r="X556" s="364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2"/>
      <c r="BD556" s="258"/>
      <c r="BE556" s="258"/>
      <c r="BF556" s="258"/>
      <c r="BG556" s="258"/>
      <c r="BH556" s="258"/>
    </row>
    <row r="557" spans="1:60">
      <c r="A557" s="298">
        <v>556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4"/>
        <v/>
      </c>
      <c r="E557" s="311"/>
      <c r="F557" s="311"/>
      <c r="G557" s="302"/>
      <c r="H557" s="302"/>
      <c r="I557" s="265"/>
      <c r="J557" s="249"/>
      <c r="K557" s="303" t="e">
        <f t="shared" si="45"/>
        <v>#N/A</v>
      </c>
      <c r="L557" s="249"/>
      <c r="M557" s="302"/>
      <c r="N557" s="303" t="e">
        <f t="shared" si="46"/>
        <v>#N/A</v>
      </c>
      <c r="O557" s="303" t="e">
        <f t="shared" si="47"/>
        <v>#N/A</v>
      </c>
      <c r="P557" s="249" t="str">
        <f t="shared" si="48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364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2"/>
      <c r="BD557" s="258"/>
      <c r="BE557" s="258"/>
      <c r="BF557" s="258"/>
      <c r="BG557" s="258"/>
      <c r="BH557" s="258"/>
    </row>
    <row r="558" spans="1:60">
      <c r="A558" s="298">
        <v>557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4"/>
        <v/>
      </c>
      <c r="E558" s="311"/>
      <c r="F558" s="311"/>
      <c r="G558" s="302"/>
      <c r="H558" s="302"/>
      <c r="I558" s="265"/>
      <c r="J558" s="249"/>
      <c r="K558" s="303" t="e">
        <f t="shared" si="45"/>
        <v>#N/A</v>
      </c>
      <c r="L558" s="249"/>
      <c r="M558" s="302"/>
      <c r="N558" s="303" t="e">
        <f t="shared" si="46"/>
        <v>#N/A</v>
      </c>
      <c r="O558" s="303" t="e">
        <f t="shared" si="47"/>
        <v>#N/A</v>
      </c>
      <c r="P558" s="249" t="str">
        <f t="shared" si="48"/>
        <v/>
      </c>
      <c r="Q558" s="302"/>
      <c r="R558" s="258"/>
      <c r="S558" s="301"/>
      <c r="T558" s="305" t="str">
        <f>IF(S558="","-",VLOOKUP(S558,'Fail list'!$A$5:$B$220,2,FALSE))</f>
        <v>-</v>
      </c>
      <c r="U558" s="258"/>
      <c r="V558" s="258"/>
      <c r="W558" s="258"/>
      <c r="X558" s="364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2"/>
      <c r="BD558" s="258"/>
      <c r="BE558" s="258"/>
      <c r="BF558" s="258"/>
      <c r="BG558" s="258"/>
      <c r="BH558" s="258"/>
    </row>
    <row r="559" spans="1:60">
      <c r="A559" s="298">
        <v>558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4"/>
        <v/>
      </c>
      <c r="E559" s="311"/>
      <c r="F559" s="311"/>
      <c r="G559" s="302"/>
      <c r="H559" s="302"/>
      <c r="I559" s="265"/>
      <c r="J559" s="249"/>
      <c r="K559" s="303" t="e">
        <f t="shared" si="45"/>
        <v>#N/A</v>
      </c>
      <c r="L559" s="249"/>
      <c r="M559" s="302"/>
      <c r="N559" s="303" t="e">
        <f t="shared" si="46"/>
        <v>#N/A</v>
      </c>
      <c r="O559" s="303" t="e">
        <f t="shared" si="47"/>
        <v>#N/A</v>
      </c>
      <c r="P559" s="249" t="str">
        <f t="shared" si="48"/>
        <v/>
      </c>
      <c r="Q559" s="302"/>
      <c r="R559" s="258"/>
      <c r="S559" s="301"/>
      <c r="T559" s="305" t="str">
        <f>IF(S559="","-",VLOOKUP(S559,'Fail list'!$A$5:$B$220,2,FALSE))</f>
        <v>-</v>
      </c>
      <c r="U559" s="258"/>
      <c r="V559" s="258"/>
      <c r="W559" s="258"/>
      <c r="X559" s="364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2"/>
      <c r="BD559" s="258"/>
      <c r="BE559" s="258"/>
      <c r="BF559" s="258"/>
      <c r="BG559" s="258"/>
      <c r="BH559" s="258"/>
    </row>
    <row r="560" spans="1:60">
      <c r="A560" s="298">
        <v>559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4"/>
        <v/>
      </c>
      <c r="E560" s="311"/>
      <c r="F560" s="311"/>
      <c r="G560" s="302"/>
      <c r="H560" s="302"/>
      <c r="I560" s="265"/>
      <c r="J560" s="249"/>
      <c r="K560" s="303" t="e">
        <f t="shared" si="45"/>
        <v>#N/A</v>
      </c>
      <c r="L560" s="249"/>
      <c r="M560" s="302"/>
      <c r="N560" s="303" t="e">
        <f t="shared" si="46"/>
        <v>#N/A</v>
      </c>
      <c r="O560" s="303" t="e">
        <f t="shared" si="47"/>
        <v>#N/A</v>
      </c>
      <c r="P560" s="249" t="str">
        <f t="shared" si="48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364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2"/>
      <c r="BD560" s="258"/>
      <c r="BE560" s="258"/>
      <c r="BF560" s="258"/>
      <c r="BG560" s="258"/>
      <c r="BH560" s="258"/>
    </row>
    <row r="561" spans="1:60">
      <c r="A561" s="298">
        <v>560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4"/>
        <v/>
      </c>
      <c r="E561" s="311"/>
      <c r="F561" s="311"/>
      <c r="G561" s="302"/>
      <c r="H561" s="302"/>
      <c r="I561" s="265"/>
      <c r="J561" s="249"/>
      <c r="K561" s="303" t="e">
        <f t="shared" si="45"/>
        <v>#N/A</v>
      </c>
      <c r="L561" s="249"/>
      <c r="M561" s="302"/>
      <c r="N561" s="303" t="e">
        <f t="shared" si="46"/>
        <v>#N/A</v>
      </c>
      <c r="O561" s="303" t="e">
        <f t="shared" si="47"/>
        <v>#N/A</v>
      </c>
      <c r="P561" s="249" t="str">
        <f t="shared" si="48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364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2"/>
      <c r="BD561" s="258"/>
      <c r="BE561" s="258"/>
      <c r="BF561" s="258"/>
      <c r="BG561" s="258"/>
      <c r="BH561" s="258"/>
    </row>
    <row r="562" spans="1:60">
      <c r="A562" s="298">
        <v>561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4"/>
        <v/>
      </c>
      <c r="E562" s="311"/>
      <c r="F562" s="311"/>
      <c r="G562" s="302"/>
      <c r="H562" s="302"/>
      <c r="I562" s="265"/>
      <c r="J562" s="249"/>
      <c r="K562" s="303" t="e">
        <f t="shared" si="45"/>
        <v>#N/A</v>
      </c>
      <c r="L562" s="249"/>
      <c r="M562" s="302"/>
      <c r="N562" s="303" t="e">
        <f t="shared" si="46"/>
        <v>#N/A</v>
      </c>
      <c r="O562" s="303" t="e">
        <f t="shared" si="47"/>
        <v>#N/A</v>
      </c>
      <c r="P562" s="249" t="str">
        <f t="shared" si="48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364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2"/>
      <c r="BD562" s="258"/>
      <c r="BE562" s="258"/>
      <c r="BF562" s="258"/>
      <c r="BG562" s="258"/>
      <c r="BH562" s="258"/>
    </row>
    <row r="563" spans="1:60">
      <c r="A563" s="298">
        <v>562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4"/>
        <v/>
      </c>
      <c r="E563" s="311"/>
      <c r="F563" s="311"/>
      <c r="G563" s="302"/>
      <c r="H563" s="302"/>
      <c r="I563" s="265"/>
      <c r="J563" s="249"/>
      <c r="K563" s="303" t="e">
        <f t="shared" si="45"/>
        <v>#N/A</v>
      </c>
      <c r="L563" s="249"/>
      <c r="M563" s="302"/>
      <c r="N563" s="303" t="e">
        <f t="shared" si="46"/>
        <v>#N/A</v>
      </c>
      <c r="O563" s="303" t="e">
        <f t="shared" si="47"/>
        <v>#N/A</v>
      </c>
      <c r="P563" s="249" t="str">
        <f t="shared" si="48"/>
        <v/>
      </c>
      <c r="Q563" s="302"/>
      <c r="R563" s="258"/>
      <c r="S563" s="258"/>
      <c r="T563" s="305" t="str">
        <f>IF(S563="","-",VLOOKUP(S563,'Fail list'!$A$5:$B$220,2,FALSE))</f>
        <v>-</v>
      </c>
      <c r="U563" s="258"/>
      <c r="V563" s="258"/>
      <c r="W563" s="258"/>
      <c r="X563" s="364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2"/>
      <c r="BD563" s="258"/>
      <c r="BE563" s="258"/>
      <c r="BF563" s="258"/>
      <c r="BG563" s="258"/>
      <c r="BH563" s="258"/>
    </row>
    <row r="564" spans="1:60">
      <c r="A564" s="298">
        <v>563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4"/>
        <v/>
      </c>
      <c r="E564" s="311"/>
      <c r="F564" s="311"/>
      <c r="G564" s="302"/>
      <c r="H564" s="302"/>
      <c r="I564" s="265"/>
      <c r="J564" s="249"/>
      <c r="K564" s="303" t="e">
        <f t="shared" si="45"/>
        <v>#N/A</v>
      </c>
      <c r="L564" s="249"/>
      <c r="M564" s="302"/>
      <c r="N564" s="303" t="e">
        <f t="shared" si="46"/>
        <v>#N/A</v>
      </c>
      <c r="O564" s="303" t="e">
        <f t="shared" si="47"/>
        <v>#N/A</v>
      </c>
      <c r="P564" s="249" t="str">
        <f t="shared" si="48"/>
        <v/>
      </c>
      <c r="Q564" s="302"/>
      <c r="R564" s="258"/>
      <c r="S564" s="258"/>
      <c r="T564" s="305" t="str">
        <f>IF(S564="","-",VLOOKUP(S564,'Fail list'!$A$5:$B$220,2,FALSE))</f>
        <v>-</v>
      </c>
      <c r="U564" s="258"/>
      <c r="V564" s="258"/>
      <c r="W564" s="258"/>
      <c r="X564" s="364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2"/>
      <c r="BD564" s="258"/>
      <c r="BE564" s="258"/>
      <c r="BF564" s="258"/>
      <c r="BG564" s="258"/>
      <c r="BH564" s="258"/>
    </row>
    <row r="565" spans="1:60">
      <c r="A565" s="298">
        <v>564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4"/>
        <v/>
      </c>
      <c r="E565" s="311"/>
      <c r="F565" s="311"/>
      <c r="G565" s="302"/>
      <c r="H565" s="302"/>
      <c r="I565" s="266"/>
      <c r="J565" s="302"/>
      <c r="K565" s="303" t="e">
        <f t="shared" si="45"/>
        <v>#N/A</v>
      </c>
      <c r="L565" s="302"/>
      <c r="M565" s="302"/>
      <c r="N565" s="303" t="e">
        <f t="shared" si="46"/>
        <v>#N/A</v>
      </c>
      <c r="O565" s="303" t="e">
        <f t="shared" si="47"/>
        <v>#N/A</v>
      </c>
      <c r="P565" s="249" t="str">
        <f t="shared" si="48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364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2"/>
      <c r="BD565" s="258"/>
      <c r="BE565" s="258"/>
      <c r="BF565" s="258"/>
      <c r="BG565" s="258"/>
      <c r="BH565" s="258"/>
    </row>
    <row r="566" spans="1:60">
      <c r="A566" s="298">
        <v>565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4"/>
        <v/>
      </c>
      <c r="E566" s="311"/>
      <c r="F566" s="311"/>
      <c r="G566" s="302"/>
      <c r="H566" s="302"/>
      <c r="I566" s="266"/>
      <c r="J566" s="302"/>
      <c r="K566" s="303" t="e">
        <f t="shared" si="45"/>
        <v>#N/A</v>
      </c>
      <c r="L566" s="302"/>
      <c r="M566" s="302"/>
      <c r="N566" s="303" t="e">
        <f t="shared" si="46"/>
        <v>#N/A</v>
      </c>
      <c r="O566" s="303" t="e">
        <f t="shared" si="47"/>
        <v>#N/A</v>
      </c>
      <c r="P566" s="249" t="str">
        <f t="shared" si="48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364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2"/>
      <c r="BD566" s="258"/>
      <c r="BE566" s="258"/>
      <c r="BF566" s="258"/>
      <c r="BG566" s="258"/>
      <c r="BH566" s="258"/>
    </row>
    <row r="567" spans="1:60">
      <c r="A567" s="298">
        <v>566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4"/>
        <v/>
      </c>
      <c r="E567" s="311"/>
      <c r="F567" s="311"/>
      <c r="G567" s="302"/>
      <c r="H567" s="302"/>
      <c r="I567" s="266"/>
      <c r="J567" s="302"/>
      <c r="K567" s="303" t="e">
        <f t="shared" si="45"/>
        <v>#N/A</v>
      </c>
      <c r="L567" s="302"/>
      <c r="M567" s="302"/>
      <c r="N567" s="303" t="e">
        <f t="shared" si="46"/>
        <v>#N/A</v>
      </c>
      <c r="O567" s="303" t="e">
        <f t="shared" si="47"/>
        <v>#N/A</v>
      </c>
      <c r="P567" s="249" t="str">
        <f t="shared" si="48"/>
        <v/>
      </c>
      <c r="Q567" s="302"/>
      <c r="R567" s="258"/>
      <c r="S567" s="301"/>
      <c r="T567" s="305" t="str">
        <f>IF(S567="","-",VLOOKUP(S567,'Fail list'!$A$5:$B$220,2,FALSE))</f>
        <v>-</v>
      </c>
      <c r="U567" s="258"/>
      <c r="V567" s="258"/>
      <c r="W567" s="258"/>
      <c r="X567" s="364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2"/>
      <c r="BD567" s="258"/>
      <c r="BE567" s="258"/>
      <c r="BF567" s="258"/>
      <c r="BG567" s="258"/>
      <c r="BH567" s="258"/>
    </row>
    <row r="568" spans="1:60">
      <c r="A568" s="298">
        <v>567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4"/>
        <v/>
      </c>
      <c r="E568" s="311"/>
      <c r="F568" s="311"/>
      <c r="G568" s="302"/>
      <c r="H568" s="302"/>
      <c r="I568" s="266"/>
      <c r="J568" s="302"/>
      <c r="K568" s="303" t="e">
        <f t="shared" si="45"/>
        <v>#N/A</v>
      </c>
      <c r="L568" s="302"/>
      <c r="M568" s="302"/>
      <c r="N568" s="303" t="e">
        <f t="shared" si="46"/>
        <v>#N/A</v>
      </c>
      <c r="O568" s="303" t="e">
        <f t="shared" si="47"/>
        <v>#N/A</v>
      </c>
      <c r="P568" s="249" t="str">
        <f t="shared" si="48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364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2"/>
      <c r="BD568" s="258"/>
      <c r="BE568" s="258"/>
      <c r="BF568" s="258"/>
      <c r="BG568" s="258"/>
      <c r="BH568" s="258"/>
    </row>
    <row r="569" spans="1:60">
      <c r="A569" s="298">
        <v>568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4"/>
        <v/>
      </c>
      <c r="E569" s="311"/>
      <c r="F569" s="311"/>
      <c r="G569" s="302"/>
      <c r="H569" s="302"/>
      <c r="I569" s="266"/>
      <c r="J569" s="302"/>
      <c r="K569" s="303" t="e">
        <f t="shared" si="45"/>
        <v>#N/A</v>
      </c>
      <c r="L569" s="302"/>
      <c r="M569" s="302"/>
      <c r="N569" s="303" t="e">
        <f t="shared" si="46"/>
        <v>#N/A</v>
      </c>
      <c r="O569" s="303" t="e">
        <f t="shared" si="47"/>
        <v>#N/A</v>
      </c>
      <c r="P569" s="249" t="str">
        <f t="shared" si="48"/>
        <v/>
      </c>
      <c r="Q569" s="302"/>
      <c r="R569" s="258"/>
      <c r="S569" s="258"/>
      <c r="T569" s="305" t="str">
        <f>IF(S569="","-",VLOOKUP(S569,'Fail list'!$A$5:$B$220,2,FALSE))</f>
        <v>-</v>
      </c>
      <c r="U569" s="258"/>
      <c r="V569" s="258"/>
      <c r="W569" s="258"/>
      <c r="X569" s="364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2"/>
      <c r="BD569" s="258"/>
      <c r="BE569" s="258"/>
      <c r="BF569" s="258"/>
      <c r="BG569" s="258"/>
      <c r="BH569" s="258"/>
    </row>
    <row r="570" spans="1:60">
      <c r="A570" s="298">
        <v>569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4"/>
        <v/>
      </c>
      <c r="E570" s="311"/>
      <c r="F570" s="311"/>
      <c r="G570" s="302"/>
      <c r="H570" s="302"/>
      <c r="I570" s="266"/>
      <c r="J570" s="302"/>
      <c r="K570" s="303" t="e">
        <f t="shared" si="45"/>
        <v>#N/A</v>
      </c>
      <c r="L570" s="302"/>
      <c r="M570" s="302"/>
      <c r="N570" s="303" t="e">
        <f t="shared" si="46"/>
        <v>#N/A</v>
      </c>
      <c r="O570" s="303" t="e">
        <f t="shared" si="47"/>
        <v>#N/A</v>
      </c>
      <c r="P570" s="249" t="str">
        <f t="shared" si="48"/>
        <v/>
      </c>
      <c r="Q570" s="302"/>
      <c r="R570" s="258"/>
      <c r="S570" s="301"/>
      <c r="T570" s="305" t="str">
        <f>IF(S570="","-",VLOOKUP(S570,'Fail list'!$A$5:$B$220,2,FALSE))</f>
        <v>-</v>
      </c>
      <c r="U570" s="258"/>
      <c r="V570" s="258"/>
      <c r="W570" s="258"/>
      <c r="X570" s="364"/>
      <c r="Y570" s="258"/>
      <c r="Z570" s="258"/>
      <c r="AA570" s="258"/>
      <c r="AB570" s="258"/>
      <c r="AC570" s="258"/>
      <c r="AD570" s="249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2"/>
      <c r="BD570" s="258"/>
      <c r="BE570" s="258"/>
      <c r="BF570" s="258"/>
      <c r="BG570" s="258"/>
      <c r="BH570" s="258"/>
    </row>
    <row r="571" spans="1:60">
      <c r="A571" s="298">
        <v>570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4"/>
        <v/>
      </c>
      <c r="E571" s="311"/>
      <c r="F571" s="311"/>
      <c r="G571" s="302"/>
      <c r="H571" s="302"/>
      <c r="I571" s="266"/>
      <c r="J571" s="302"/>
      <c r="K571" s="303" t="e">
        <f t="shared" si="45"/>
        <v>#N/A</v>
      </c>
      <c r="L571" s="302"/>
      <c r="M571" s="302"/>
      <c r="N571" s="303" t="e">
        <f t="shared" si="46"/>
        <v>#N/A</v>
      </c>
      <c r="O571" s="303" t="e">
        <f t="shared" si="47"/>
        <v>#N/A</v>
      </c>
      <c r="P571" s="249" t="str">
        <f t="shared" si="48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364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2"/>
      <c r="BD571" s="258"/>
      <c r="BE571" s="258"/>
      <c r="BF571" s="258"/>
      <c r="BG571" s="258"/>
      <c r="BH571" s="258"/>
    </row>
    <row r="572" spans="1:60">
      <c r="A572" s="298">
        <v>571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4"/>
        <v/>
      </c>
      <c r="E572" s="311"/>
      <c r="F572" s="311"/>
      <c r="G572" s="302"/>
      <c r="H572" s="302"/>
      <c r="I572" s="266"/>
      <c r="J572" s="302"/>
      <c r="K572" s="303" t="e">
        <f t="shared" si="45"/>
        <v>#N/A</v>
      </c>
      <c r="L572" s="302"/>
      <c r="M572" s="302"/>
      <c r="N572" s="303" t="e">
        <f t="shared" si="46"/>
        <v>#N/A</v>
      </c>
      <c r="O572" s="303" t="e">
        <f t="shared" si="47"/>
        <v>#N/A</v>
      </c>
      <c r="P572" s="249" t="str">
        <f t="shared" si="48"/>
        <v/>
      </c>
      <c r="Q572" s="302"/>
      <c r="R572" s="258"/>
      <c r="S572" s="258"/>
      <c r="T572" s="305" t="str">
        <f>IF(S572="","-",VLOOKUP(S572,'Fail list'!$A$5:$B$220,2,FALSE))</f>
        <v>-</v>
      </c>
      <c r="U572" s="258"/>
      <c r="V572" s="258"/>
      <c r="W572" s="258"/>
      <c r="X572" s="364"/>
      <c r="Y572" s="258"/>
      <c r="Z572" s="258"/>
      <c r="AA572" s="258"/>
      <c r="AB572" s="258"/>
      <c r="AC572" s="258"/>
      <c r="AD572" s="258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2"/>
      <c r="BD572" s="258"/>
      <c r="BE572" s="258"/>
      <c r="BF572" s="258"/>
      <c r="BG572" s="258"/>
      <c r="BH572" s="258"/>
    </row>
    <row r="573" spans="1:60">
      <c r="A573" s="298">
        <v>572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4"/>
        <v/>
      </c>
      <c r="E573" s="311"/>
      <c r="F573" s="311"/>
      <c r="G573" s="302"/>
      <c r="H573" s="302"/>
      <c r="I573" s="266"/>
      <c r="J573" s="302"/>
      <c r="K573" s="303" t="e">
        <f t="shared" si="45"/>
        <v>#N/A</v>
      </c>
      <c r="L573" s="302"/>
      <c r="M573" s="302"/>
      <c r="N573" s="303" t="e">
        <f t="shared" si="46"/>
        <v>#N/A</v>
      </c>
      <c r="O573" s="303" t="e">
        <f t="shared" si="47"/>
        <v>#N/A</v>
      </c>
      <c r="P573" s="249" t="str">
        <f t="shared" si="48"/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364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2"/>
      <c r="BD573" s="258"/>
      <c r="BE573" s="258"/>
      <c r="BF573" s="258"/>
      <c r="BG573" s="258"/>
      <c r="BH573" s="258"/>
    </row>
    <row r="574" spans="1:60">
      <c r="A574" s="298">
        <v>573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4"/>
        <v/>
      </c>
      <c r="E574" s="311"/>
      <c r="F574" s="311"/>
      <c r="G574" s="302"/>
      <c r="H574" s="302"/>
      <c r="I574" s="266"/>
      <c r="J574" s="302"/>
      <c r="K574" s="303" t="e">
        <f t="shared" si="45"/>
        <v>#N/A</v>
      </c>
      <c r="L574" s="302"/>
      <c r="M574" s="302"/>
      <c r="N574" s="303" t="e">
        <f t="shared" si="46"/>
        <v>#N/A</v>
      </c>
      <c r="O574" s="303" t="e">
        <f t="shared" si="47"/>
        <v>#N/A</v>
      </c>
      <c r="P574" s="249" t="str">
        <f t="shared" si="48"/>
        <v/>
      </c>
      <c r="Q574" s="302"/>
      <c r="R574" s="258"/>
      <c r="S574" s="301"/>
      <c r="T574" s="305" t="str">
        <f>IF(S574="","-",VLOOKUP(S574,'Fail list'!$A$5:$B$220,2,FALSE))</f>
        <v>-</v>
      </c>
      <c r="U574" s="258"/>
      <c r="V574" s="258"/>
      <c r="W574" s="258"/>
      <c r="X574" s="364"/>
      <c r="Y574" s="258"/>
      <c r="Z574" s="258"/>
      <c r="AA574" s="258"/>
      <c r="AB574" s="258"/>
      <c r="AC574" s="258"/>
      <c r="AD574" s="249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2"/>
      <c r="BD574" s="258"/>
      <c r="BE574" s="258"/>
      <c r="BF574" s="258"/>
      <c r="BG574" s="258"/>
      <c r="BH574" s="258"/>
    </row>
    <row r="575" spans="1:60">
      <c r="A575" s="298">
        <v>574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4"/>
        <v/>
      </c>
      <c r="E575" s="311"/>
      <c r="F575" s="311"/>
      <c r="G575" s="302"/>
      <c r="H575" s="302"/>
      <c r="I575" s="266"/>
      <c r="J575" s="302"/>
      <c r="K575" s="303" t="e">
        <f t="shared" si="45"/>
        <v>#N/A</v>
      </c>
      <c r="L575" s="302"/>
      <c r="M575" s="302"/>
      <c r="N575" s="303" t="e">
        <f t="shared" si="46"/>
        <v>#N/A</v>
      </c>
      <c r="O575" s="303" t="e">
        <f t="shared" si="47"/>
        <v>#N/A</v>
      </c>
      <c r="P575" s="249" t="str">
        <f>MID(M575,8,2)</f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364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2"/>
      <c r="BD575" s="258"/>
      <c r="BE575" s="258"/>
      <c r="BF575" s="258"/>
      <c r="BG575" s="258"/>
      <c r="BH575" s="258"/>
    </row>
    <row r="576" spans="1:60">
      <c r="A576" s="298">
        <v>575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4"/>
        <v/>
      </c>
      <c r="E576" s="311"/>
      <c r="F576" s="311"/>
      <c r="G576" s="302"/>
      <c r="H576" s="302"/>
      <c r="I576" s="266"/>
      <c r="J576" s="302"/>
      <c r="K576" s="303" t="e">
        <f t="shared" si="45"/>
        <v>#N/A</v>
      </c>
      <c r="L576" s="302"/>
      <c r="M576" s="302"/>
      <c r="N576" s="303" t="e">
        <f t="shared" si="46"/>
        <v>#N/A</v>
      </c>
      <c r="O576" s="303" t="e">
        <f t="shared" si="47"/>
        <v>#N/A</v>
      </c>
      <c r="P576" s="249" t="str">
        <f t="shared" ref="P576:P582" si="49">MID(M576,8,2)</f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364"/>
      <c r="Y576" s="258"/>
      <c r="Z576" s="258"/>
      <c r="AA576" s="258"/>
      <c r="AB576" s="258"/>
      <c r="AC576" s="258"/>
      <c r="AD576" s="258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2"/>
      <c r="BD576" s="258"/>
      <c r="BE576" s="258"/>
      <c r="BF576" s="258"/>
      <c r="BG576" s="258"/>
      <c r="BH576" s="258"/>
    </row>
    <row r="577" spans="1:60">
      <c r="A577" s="298">
        <v>576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si="44"/>
        <v/>
      </c>
      <c r="E577" s="311"/>
      <c r="F577" s="311"/>
      <c r="G577" s="302"/>
      <c r="H577" s="302"/>
      <c r="I577" s="266"/>
      <c r="J577" s="302"/>
      <c r="K577" s="303" t="e">
        <f t="shared" si="45"/>
        <v>#N/A</v>
      </c>
      <c r="L577" s="302"/>
      <c r="M577" s="302"/>
      <c r="N577" s="303" t="e">
        <f t="shared" si="46"/>
        <v>#N/A</v>
      </c>
      <c r="O577" s="303" t="e">
        <f t="shared" si="47"/>
        <v>#N/A</v>
      </c>
      <c r="P577" s="249" t="str">
        <f t="shared" si="49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364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2"/>
      <c r="BD577" s="258"/>
      <c r="BE577" s="258"/>
      <c r="BF577" s="258"/>
      <c r="BG577" s="258"/>
      <c r="BH577" s="258"/>
    </row>
    <row r="578" spans="1:60">
      <c r="A578" s="298">
        <v>577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4"/>
        <v/>
      </c>
      <c r="E578" s="311"/>
      <c r="F578" s="311"/>
      <c r="G578" s="302"/>
      <c r="H578" s="302"/>
      <c r="I578" s="266"/>
      <c r="J578" s="302"/>
      <c r="K578" s="303" t="e">
        <f t="shared" si="45"/>
        <v>#N/A</v>
      </c>
      <c r="L578" s="302"/>
      <c r="M578" s="302"/>
      <c r="N578" s="303" t="e">
        <f t="shared" si="46"/>
        <v>#N/A</v>
      </c>
      <c r="O578" s="303" t="e">
        <f t="shared" si="47"/>
        <v>#N/A</v>
      </c>
      <c r="P578" s="249" t="str">
        <f t="shared" si="49"/>
        <v/>
      </c>
      <c r="Q578" s="302"/>
      <c r="R578" s="258"/>
      <c r="S578" s="258"/>
      <c r="T578" s="305" t="str">
        <f>IF(S578="","-",VLOOKUP(S578,'Fail list'!$A$5:$B$220,2,FALSE))</f>
        <v>-</v>
      </c>
      <c r="U578" s="258"/>
      <c r="V578" s="258"/>
      <c r="W578" s="258"/>
      <c r="X578" s="364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2"/>
      <c r="BD578" s="258"/>
      <c r="BE578" s="258"/>
      <c r="BF578" s="258"/>
      <c r="BG578" s="258"/>
      <c r="BH578" s="258"/>
    </row>
    <row r="579" spans="1:60">
      <c r="A579" s="298">
        <v>578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ref="D579:D642" si="50">IF(LEFT(I579,1)="L","Inprocess",IF(LEFT(I579,3)="IQC","Inprocess",IF(LEFT(I579,2)="QA","QA",IF(LEFT(I579,3)="TV","TV",""))))</f>
        <v/>
      </c>
      <c r="E579" s="311"/>
      <c r="F579" s="311"/>
      <c r="G579" s="302"/>
      <c r="H579" s="302"/>
      <c r="I579" s="266"/>
      <c r="J579" s="302"/>
      <c r="K579" s="303" t="e">
        <f t="shared" si="45"/>
        <v>#N/A</v>
      </c>
      <c r="L579" s="302"/>
      <c r="M579" s="302"/>
      <c r="N579" s="303" t="e">
        <f t="shared" si="46"/>
        <v>#N/A</v>
      </c>
      <c r="O579" s="303" t="e">
        <f t="shared" si="47"/>
        <v>#N/A</v>
      </c>
      <c r="P579" s="249" t="str">
        <f t="shared" si="49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364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2"/>
      <c r="BD579" s="258"/>
      <c r="BE579" s="258"/>
      <c r="BF579" s="258"/>
      <c r="BG579" s="258"/>
      <c r="BH579" s="258"/>
    </row>
    <row r="580" spans="1:60">
      <c r="A580" s="298">
        <v>579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50"/>
        <v/>
      </c>
      <c r="E580" s="311"/>
      <c r="F580" s="311"/>
      <c r="G580" s="302"/>
      <c r="H580" s="302"/>
      <c r="I580" s="266"/>
      <c r="J580" s="302"/>
      <c r="K580" s="303" t="e">
        <f t="shared" ref="K580:K643" si="51">VLOOKUP(J580,AY:BA,2,0)</f>
        <v>#N/A</v>
      </c>
      <c r="L580" s="302"/>
      <c r="M580" s="302"/>
      <c r="N580" s="303" t="e">
        <f t="shared" ref="N580:N643" si="52">VLOOKUP(K580,AZ:BB,2,0)</f>
        <v>#N/A</v>
      </c>
      <c r="O580" s="303" t="e">
        <f t="shared" ref="O580:O643" si="53">VLOOKUP(K580,AZ:BB,3,0)</f>
        <v>#N/A</v>
      </c>
      <c r="P580" s="249" t="str">
        <f t="shared" si="49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364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2"/>
      <c r="BD580" s="258"/>
      <c r="BE580" s="258"/>
      <c r="BF580" s="258"/>
      <c r="BG580" s="258"/>
      <c r="BH580" s="258"/>
    </row>
    <row r="581" spans="1:60">
      <c r="A581" s="298">
        <v>580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50"/>
        <v/>
      </c>
      <c r="E581" s="311"/>
      <c r="F581" s="311"/>
      <c r="G581" s="302"/>
      <c r="H581" s="302"/>
      <c r="I581" s="266"/>
      <c r="J581" s="302"/>
      <c r="K581" s="303" t="e">
        <f t="shared" si="51"/>
        <v>#N/A</v>
      </c>
      <c r="L581" s="302"/>
      <c r="M581" s="302"/>
      <c r="N581" s="303" t="e">
        <f t="shared" si="52"/>
        <v>#N/A</v>
      </c>
      <c r="O581" s="303" t="e">
        <f t="shared" si="53"/>
        <v>#N/A</v>
      </c>
      <c r="P581" s="249" t="str">
        <f t="shared" si="49"/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364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2"/>
      <c r="BD581" s="258"/>
      <c r="BE581" s="258"/>
      <c r="BF581" s="258"/>
      <c r="BG581" s="258"/>
      <c r="BH581" s="258"/>
    </row>
    <row r="582" spans="1:60">
      <c r="A582" s="298">
        <v>581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50"/>
        <v/>
      </c>
      <c r="E582" s="311"/>
      <c r="F582" s="311"/>
      <c r="G582" s="302"/>
      <c r="H582" s="302"/>
      <c r="I582" s="266"/>
      <c r="J582" s="302"/>
      <c r="K582" s="303" t="e">
        <f t="shared" si="51"/>
        <v>#N/A</v>
      </c>
      <c r="L582" s="302"/>
      <c r="M582" s="302"/>
      <c r="N582" s="303" t="e">
        <f t="shared" si="52"/>
        <v>#N/A</v>
      </c>
      <c r="O582" s="303" t="e">
        <f t="shared" si="53"/>
        <v>#N/A</v>
      </c>
      <c r="P582" s="249" t="str">
        <f t="shared" si="49"/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364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2"/>
      <c r="BD582" s="258"/>
      <c r="BE582" s="258"/>
      <c r="BF582" s="258"/>
      <c r="BG582" s="258"/>
      <c r="BH582" s="258"/>
    </row>
    <row r="583" spans="1:60">
      <c r="A583" s="298">
        <v>582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50"/>
        <v/>
      </c>
      <c r="E583" s="311"/>
      <c r="F583" s="311"/>
      <c r="G583" s="302"/>
      <c r="H583" s="302"/>
      <c r="I583" s="266"/>
      <c r="J583" s="302"/>
      <c r="K583" s="303" t="e">
        <f t="shared" si="51"/>
        <v>#N/A</v>
      </c>
      <c r="L583" s="302"/>
      <c r="M583" s="302"/>
      <c r="N583" s="303" t="e">
        <f t="shared" si="52"/>
        <v>#N/A</v>
      </c>
      <c r="O583" s="303" t="e">
        <f t="shared" si="53"/>
        <v>#N/A</v>
      </c>
      <c r="P583" s="249" t="str">
        <f>MID(M583,9,2)</f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364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2"/>
      <c r="BD583" s="258"/>
      <c r="BE583" s="258"/>
      <c r="BF583" s="258"/>
      <c r="BG583" s="258"/>
      <c r="BH583" s="258"/>
    </row>
    <row r="584" spans="1:60">
      <c r="A584" s="298">
        <v>583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50"/>
        <v/>
      </c>
      <c r="E584" s="311"/>
      <c r="F584" s="311"/>
      <c r="G584" s="302"/>
      <c r="H584" s="302"/>
      <c r="I584" s="266"/>
      <c r="J584" s="302"/>
      <c r="K584" s="303" t="e">
        <f t="shared" si="51"/>
        <v>#N/A</v>
      </c>
      <c r="L584" s="302"/>
      <c r="M584" s="302"/>
      <c r="N584" s="303" t="e">
        <f t="shared" si="52"/>
        <v>#N/A</v>
      </c>
      <c r="O584" s="303" t="e">
        <f t="shared" si="53"/>
        <v>#N/A</v>
      </c>
      <c r="P584" s="249" t="str">
        <f t="shared" ref="P584:P585" si="54">MID(M584,8,2)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364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2"/>
      <c r="BD584" s="258"/>
      <c r="BE584" s="258"/>
      <c r="BF584" s="258"/>
      <c r="BG584" s="258"/>
      <c r="BH584" s="258"/>
    </row>
    <row r="585" spans="1:60">
      <c r="A585" s="298">
        <v>584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50"/>
        <v/>
      </c>
      <c r="E585" s="311"/>
      <c r="F585" s="311"/>
      <c r="G585" s="302"/>
      <c r="H585" s="302"/>
      <c r="I585" s="266"/>
      <c r="J585" s="302"/>
      <c r="K585" s="303" t="e">
        <f t="shared" si="51"/>
        <v>#N/A</v>
      </c>
      <c r="L585" s="302"/>
      <c r="M585" s="302"/>
      <c r="N585" s="303" t="e">
        <f t="shared" si="52"/>
        <v>#N/A</v>
      </c>
      <c r="O585" s="303" t="e">
        <f t="shared" si="53"/>
        <v>#N/A</v>
      </c>
      <c r="P585" s="249" t="str">
        <f t="shared" si="54"/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364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2"/>
      <c r="BD585" s="258"/>
      <c r="BE585" s="258"/>
      <c r="BF585" s="258"/>
      <c r="BG585" s="258"/>
      <c r="BH585" s="258"/>
    </row>
    <row r="586" spans="1:60">
      <c r="A586" s="298">
        <v>585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50"/>
        <v/>
      </c>
      <c r="E586" s="311"/>
      <c r="F586" s="311"/>
      <c r="G586" s="302"/>
      <c r="H586" s="302"/>
      <c r="I586" s="266"/>
      <c r="J586" s="302"/>
      <c r="K586" s="303" t="e">
        <f t="shared" si="51"/>
        <v>#N/A</v>
      </c>
      <c r="L586" s="302"/>
      <c r="M586" s="302"/>
      <c r="N586" s="303" t="e">
        <f t="shared" si="52"/>
        <v>#N/A</v>
      </c>
      <c r="O586" s="303" t="e">
        <f t="shared" si="53"/>
        <v>#N/A</v>
      </c>
      <c r="P586" s="249" t="str">
        <f>MID(M586,9,2)</f>
        <v/>
      </c>
      <c r="Q586" s="302"/>
      <c r="R586" s="258"/>
      <c r="S586" s="301"/>
      <c r="T586" s="305" t="str">
        <f>IF(S586="","-",VLOOKUP(S586,'Fail list'!$A$5:$B$220,2,FALSE))</f>
        <v>-</v>
      </c>
      <c r="U586" s="258"/>
      <c r="V586" s="258"/>
      <c r="W586" s="258"/>
      <c r="X586" s="364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2"/>
      <c r="BD586" s="258"/>
      <c r="BE586" s="258"/>
      <c r="BF586" s="258"/>
      <c r="BG586" s="258"/>
      <c r="BH586" s="258"/>
    </row>
    <row r="587" spans="1:60">
      <c r="A587" s="298">
        <v>586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50"/>
        <v/>
      </c>
      <c r="E587" s="311"/>
      <c r="F587" s="311"/>
      <c r="G587" s="302"/>
      <c r="H587" s="302"/>
      <c r="I587" s="266"/>
      <c r="J587" s="302"/>
      <c r="K587" s="303" t="e">
        <f t="shared" si="51"/>
        <v>#N/A</v>
      </c>
      <c r="L587" s="302"/>
      <c r="M587" s="302"/>
      <c r="N587" s="303" t="e">
        <f t="shared" si="52"/>
        <v>#N/A</v>
      </c>
      <c r="O587" s="303" t="e">
        <f t="shared" si="53"/>
        <v>#N/A</v>
      </c>
      <c r="P587" s="249" t="str">
        <f t="shared" ref="P587:P592" si="55">MID(M587,8,2)</f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364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2"/>
      <c r="BD587" s="258"/>
      <c r="BE587" s="258"/>
      <c r="BF587" s="258"/>
      <c r="BG587" s="258"/>
      <c r="BH587" s="258"/>
    </row>
    <row r="588" spans="1:60">
      <c r="A588" s="298">
        <v>587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50"/>
        <v/>
      </c>
      <c r="E588" s="311"/>
      <c r="F588" s="311"/>
      <c r="G588" s="302"/>
      <c r="H588" s="302"/>
      <c r="I588" s="266"/>
      <c r="J588" s="302"/>
      <c r="K588" s="303" t="e">
        <f t="shared" si="51"/>
        <v>#N/A</v>
      </c>
      <c r="L588" s="302"/>
      <c r="M588" s="302"/>
      <c r="N588" s="303" t="e">
        <f t="shared" si="52"/>
        <v>#N/A</v>
      </c>
      <c r="O588" s="303" t="e">
        <f t="shared" si="53"/>
        <v>#N/A</v>
      </c>
      <c r="P588" s="249" t="str">
        <f t="shared" si="55"/>
        <v/>
      </c>
      <c r="Q588" s="302"/>
      <c r="R588" s="258"/>
      <c r="S588" s="258"/>
      <c r="T588" s="305" t="str">
        <f>IF(S588="","-",VLOOKUP(S588,'Fail list'!$A$5:$B$220,2,FALSE))</f>
        <v>-</v>
      </c>
      <c r="U588" s="258"/>
      <c r="V588" s="258"/>
      <c r="W588" s="258"/>
      <c r="X588" s="364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2"/>
      <c r="BD588" s="258"/>
      <c r="BE588" s="258"/>
      <c r="BF588" s="258"/>
      <c r="BG588" s="258"/>
      <c r="BH588" s="258"/>
    </row>
    <row r="589" spans="1:60">
      <c r="A589" s="298">
        <v>588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50"/>
        <v/>
      </c>
      <c r="E589" s="311"/>
      <c r="F589" s="311"/>
      <c r="G589" s="302"/>
      <c r="H589" s="302"/>
      <c r="I589" s="266"/>
      <c r="J589" s="302"/>
      <c r="K589" s="303" t="e">
        <f t="shared" si="51"/>
        <v>#N/A</v>
      </c>
      <c r="L589" s="302"/>
      <c r="M589" s="302"/>
      <c r="N589" s="303" t="e">
        <f t="shared" si="52"/>
        <v>#N/A</v>
      </c>
      <c r="O589" s="303" t="e">
        <f t="shared" si="53"/>
        <v>#N/A</v>
      </c>
      <c r="P589" s="249" t="str">
        <f t="shared" si="55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364"/>
      <c r="Y589" s="258"/>
      <c r="Z589" s="258"/>
      <c r="AA589" s="258"/>
      <c r="AB589" s="258"/>
      <c r="AC589" s="258"/>
      <c r="AD589" s="249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2"/>
      <c r="BD589" s="258"/>
      <c r="BE589" s="258"/>
      <c r="BF589" s="258"/>
      <c r="BG589" s="258"/>
      <c r="BH589" s="258"/>
    </row>
    <row r="590" spans="1:60">
      <c r="A590" s="298">
        <v>589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50"/>
        <v/>
      </c>
      <c r="E590" s="311"/>
      <c r="F590" s="311"/>
      <c r="G590" s="302"/>
      <c r="H590" s="302"/>
      <c r="I590" s="266"/>
      <c r="J590" s="302"/>
      <c r="K590" s="303" t="e">
        <f t="shared" si="51"/>
        <v>#N/A</v>
      </c>
      <c r="L590" s="302"/>
      <c r="M590" s="302"/>
      <c r="N590" s="303" t="e">
        <f t="shared" si="52"/>
        <v>#N/A</v>
      </c>
      <c r="O590" s="303" t="e">
        <f t="shared" si="53"/>
        <v>#N/A</v>
      </c>
      <c r="P590" s="249" t="str">
        <f t="shared" si="55"/>
        <v/>
      </c>
      <c r="Q590" s="302"/>
      <c r="R590" s="258"/>
      <c r="S590" s="301"/>
      <c r="T590" s="305" t="str">
        <f>IF(S590="","-",VLOOKUP(S590,'Fail list'!$A$5:$B$220,2,FALSE))</f>
        <v>-</v>
      </c>
      <c r="U590" s="258"/>
      <c r="V590" s="258"/>
      <c r="W590" s="258"/>
      <c r="X590" s="364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2"/>
      <c r="BD590" s="258"/>
      <c r="BE590" s="258"/>
      <c r="BF590" s="258"/>
      <c r="BG590" s="258"/>
      <c r="BH590" s="258"/>
    </row>
    <row r="591" spans="1:60">
      <c r="A591" s="298">
        <v>590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50"/>
        <v/>
      </c>
      <c r="E591" s="311"/>
      <c r="F591" s="311"/>
      <c r="G591" s="302"/>
      <c r="H591" s="302"/>
      <c r="I591" s="266"/>
      <c r="J591" s="302"/>
      <c r="K591" s="303" t="e">
        <f t="shared" si="51"/>
        <v>#N/A</v>
      </c>
      <c r="L591" s="302"/>
      <c r="M591" s="302"/>
      <c r="N591" s="303" t="e">
        <f t="shared" si="52"/>
        <v>#N/A</v>
      </c>
      <c r="O591" s="303" t="e">
        <f t="shared" si="53"/>
        <v>#N/A</v>
      </c>
      <c r="P591" s="249" t="str">
        <f t="shared" si="55"/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364"/>
      <c r="Y591" s="258"/>
      <c r="Z591" s="258"/>
      <c r="AA591" s="258"/>
      <c r="AB591" s="258"/>
      <c r="AC591" s="258"/>
      <c r="AD591" s="258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2"/>
      <c r="BD591" s="258"/>
      <c r="BE591" s="258"/>
      <c r="BF591" s="258"/>
      <c r="BG591" s="258"/>
      <c r="BH591" s="258"/>
    </row>
    <row r="592" spans="1:60">
      <c r="A592" s="298">
        <v>591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50"/>
        <v/>
      </c>
      <c r="E592" s="311"/>
      <c r="F592" s="311"/>
      <c r="G592" s="302"/>
      <c r="H592" s="302"/>
      <c r="I592" s="266"/>
      <c r="J592" s="302"/>
      <c r="K592" s="303" t="e">
        <f t="shared" si="51"/>
        <v>#N/A</v>
      </c>
      <c r="L592" s="302"/>
      <c r="M592" s="302"/>
      <c r="N592" s="303" t="e">
        <f t="shared" si="52"/>
        <v>#N/A</v>
      </c>
      <c r="O592" s="303" t="e">
        <f t="shared" si="53"/>
        <v>#N/A</v>
      </c>
      <c r="P592" s="249" t="str">
        <f t="shared" si="55"/>
        <v/>
      </c>
      <c r="Q592" s="302"/>
      <c r="R592" s="258"/>
      <c r="S592" s="258"/>
      <c r="T592" s="305" t="str">
        <f>IF(S592="","-",VLOOKUP(S592,'Fail list'!$A$5:$B$220,2,FALSE))</f>
        <v>-</v>
      </c>
      <c r="U592" s="258"/>
      <c r="V592" s="258"/>
      <c r="W592" s="258"/>
      <c r="X592" s="364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2"/>
      <c r="BD592" s="258"/>
      <c r="BE592" s="258"/>
      <c r="BF592" s="258"/>
      <c r="BG592" s="258"/>
      <c r="BH592" s="258"/>
    </row>
    <row r="593" spans="1:60">
      <c r="A593" s="298">
        <v>592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50"/>
        <v/>
      </c>
      <c r="E593" s="311"/>
      <c r="F593" s="311"/>
      <c r="G593" s="302"/>
      <c r="H593" s="302"/>
      <c r="I593" s="266"/>
      <c r="J593" s="302"/>
      <c r="K593" s="303" t="e">
        <f t="shared" si="51"/>
        <v>#N/A</v>
      </c>
      <c r="L593" s="302"/>
      <c r="M593" s="302"/>
      <c r="N593" s="303" t="e">
        <f t="shared" si="52"/>
        <v>#N/A</v>
      </c>
      <c r="O593" s="303" t="e">
        <f t="shared" si="53"/>
        <v>#N/A</v>
      </c>
      <c r="P593" s="249" t="str">
        <f>MID(M593,9,2)</f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364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2"/>
      <c r="BD593" s="258"/>
      <c r="BE593" s="258"/>
      <c r="BF593" s="258"/>
      <c r="BG593" s="258"/>
      <c r="BH593" s="258"/>
    </row>
    <row r="594" spans="1:60">
      <c r="A594" s="298">
        <v>593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50"/>
        <v/>
      </c>
      <c r="E594" s="311"/>
      <c r="F594" s="311"/>
      <c r="G594" s="302"/>
      <c r="H594" s="302"/>
      <c r="I594" s="266"/>
      <c r="J594" s="302"/>
      <c r="K594" s="303" t="e">
        <f t="shared" si="51"/>
        <v>#N/A</v>
      </c>
      <c r="L594" s="302"/>
      <c r="M594" s="302"/>
      <c r="N594" s="303" t="e">
        <f t="shared" si="52"/>
        <v>#N/A</v>
      </c>
      <c r="O594" s="303" t="e">
        <f t="shared" si="53"/>
        <v>#N/A</v>
      </c>
      <c r="P594" s="249" t="str">
        <f t="shared" ref="P594:P648" si="56">MID(M594,8,2)</f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364"/>
      <c r="Y594" s="258"/>
      <c r="Z594" s="258"/>
      <c r="AA594" s="258"/>
      <c r="AB594" s="258"/>
      <c r="AC594" s="258"/>
      <c r="AD594" s="249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2"/>
      <c r="BD594" s="258"/>
      <c r="BE594" s="258"/>
      <c r="BF594" s="258"/>
      <c r="BG594" s="258"/>
      <c r="BH594" s="258"/>
    </row>
    <row r="595" spans="1:60">
      <c r="A595" s="298">
        <v>594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50"/>
        <v/>
      </c>
      <c r="E595" s="311"/>
      <c r="F595" s="311"/>
      <c r="G595" s="302"/>
      <c r="H595" s="302"/>
      <c r="I595" s="266"/>
      <c r="J595" s="302"/>
      <c r="K595" s="303" t="e">
        <f t="shared" si="51"/>
        <v>#N/A</v>
      </c>
      <c r="L595" s="302"/>
      <c r="M595" s="302"/>
      <c r="N595" s="303" t="e">
        <f t="shared" si="52"/>
        <v>#N/A</v>
      </c>
      <c r="O595" s="303" t="e">
        <f t="shared" si="53"/>
        <v>#N/A</v>
      </c>
      <c r="P595" s="249" t="str">
        <f t="shared" si="56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364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2"/>
      <c r="BD595" s="258"/>
      <c r="BE595" s="258"/>
      <c r="BF595" s="258"/>
      <c r="BG595" s="258"/>
      <c r="BH595" s="258"/>
    </row>
    <row r="596" spans="1:60">
      <c r="A596" s="298">
        <v>595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50"/>
        <v/>
      </c>
      <c r="E596" s="311"/>
      <c r="F596" s="311"/>
      <c r="G596" s="302"/>
      <c r="H596" s="302"/>
      <c r="I596" s="266"/>
      <c r="J596" s="302"/>
      <c r="K596" s="303" t="e">
        <f t="shared" si="51"/>
        <v>#N/A</v>
      </c>
      <c r="L596" s="302"/>
      <c r="M596" s="302"/>
      <c r="N596" s="303" t="e">
        <f t="shared" si="52"/>
        <v>#N/A</v>
      </c>
      <c r="O596" s="303" t="e">
        <f t="shared" si="53"/>
        <v>#N/A</v>
      </c>
      <c r="P596" s="249" t="str">
        <f t="shared" si="56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364"/>
      <c r="Y596" s="258"/>
      <c r="Z596" s="258"/>
      <c r="AA596" s="258"/>
      <c r="AB596" s="258"/>
      <c r="AC596" s="258"/>
      <c r="AD596" s="258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2"/>
      <c r="BD596" s="258"/>
      <c r="BE596" s="258"/>
      <c r="BF596" s="258"/>
      <c r="BG596" s="258"/>
      <c r="BH596" s="258"/>
    </row>
    <row r="597" spans="1:60">
      <c r="A597" s="298">
        <v>596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50"/>
        <v/>
      </c>
      <c r="E597" s="311"/>
      <c r="F597" s="311"/>
      <c r="G597" s="302"/>
      <c r="H597" s="302"/>
      <c r="I597" s="266"/>
      <c r="J597" s="249"/>
      <c r="K597" s="303" t="e">
        <f t="shared" si="51"/>
        <v>#N/A</v>
      </c>
      <c r="L597" s="249"/>
      <c r="M597" s="302"/>
      <c r="N597" s="303" t="e">
        <f t="shared" si="52"/>
        <v>#N/A</v>
      </c>
      <c r="O597" s="303" t="e">
        <f t="shared" si="53"/>
        <v>#N/A</v>
      </c>
      <c r="P597" s="249" t="str">
        <f t="shared" si="56"/>
        <v/>
      </c>
      <c r="Q597" s="302"/>
      <c r="R597" s="258"/>
      <c r="S597" s="301"/>
      <c r="T597" s="305" t="str">
        <f>IF(S597="","-",VLOOKUP(S597,'Fail list'!$A$5:$B$220,2,FALSE))</f>
        <v>-</v>
      </c>
      <c r="U597" s="258"/>
      <c r="V597" s="258"/>
      <c r="W597" s="258"/>
      <c r="X597" s="364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2"/>
      <c r="BD597" s="258"/>
      <c r="BE597" s="258"/>
      <c r="BF597" s="258"/>
      <c r="BG597" s="258"/>
      <c r="BH597" s="258"/>
    </row>
    <row r="598" spans="1:60">
      <c r="A598" s="298">
        <v>597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50"/>
        <v/>
      </c>
      <c r="E598" s="311"/>
      <c r="F598" s="311"/>
      <c r="G598" s="302"/>
      <c r="H598" s="302"/>
      <c r="I598" s="266"/>
      <c r="J598" s="249"/>
      <c r="K598" s="303" t="e">
        <f t="shared" si="51"/>
        <v>#N/A</v>
      </c>
      <c r="L598" s="249"/>
      <c r="M598" s="302"/>
      <c r="N598" s="303" t="e">
        <f t="shared" si="52"/>
        <v>#N/A</v>
      </c>
      <c r="O598" s="303" t="e">
        <f t="shared" si="53"/>
        <v>#N/A</v>
      </c>
      <c r="P598" s="249" t="str">
        <f t="shared" si="56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364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2"/>
      <c r="BD598" s="258"/>
      <c r="BE598" s="258"/>
      <c r="BF598" s="258"/>
      <c r="BG598" s="258"/>
      <c r="BH598" s="258"/>
    </row>
    <row r="599" spans="1:60">
      <c r="A599" s="298">
        <v>598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50"/>
        <v/>
      </c>
      <c r="E599" s="311"/>
      <c r="F599" s="311"/>
      <c r="G599" s="302"/>
      <c r="H599" s="302"/>
      <c r="I599" s="266"/>
      <c r="J599" s="249"/>
      <c r="K599" s="303" t="e">
        <f t="shared" si="51"/>
        <v>#N/A</v>
      </c>
      <c r="L599" s="249"/>
      <c r="M599" s="302"/>
      <c r="N599" s="303" t="e">
        <f t="shared" si="52"/>
        <v>#N/A</v>
      </c>
      <c r="O599" s="303" t="e">
        <f t="shared" si="53"/>
        <v>#N/A</v>
      </c>
      <c r="P599" s="249" t="str">
        <f t="shared" si="56"/>
        <v/>
      </c>
      <c r="Q599" s="302"/>
      <c r="R599" s="258"/>
      <c r="S599" s="258"/>
      <c r="T599" s="305" t="str">
        <f>IF(S599="","-",VLOOKUP(S599,'Fail list'!$A$5:$B$220,2,FALSE))</f>
        <v>-</v>
      </c>
      <c r="U599" s="258"/>
      <c r="V599" s="258"/>
      <c r="W599" s="258"/>
      <c r="X599" s="364"/>
      <c r="Y599" s="258"/>
      <c r="Z599" s="258"/>
      <c r="AA599" s="258"/>
      <c r="AB599" s="258"/>
      <c r="AC599" s="258"/>
      <c r="AD599" s="249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2"/>
      <c r="BD599" s="258"/>
      <c r="BE599" s="258"/>
      <c r="BF599" s="258"/>
      <c r="BG599" s="258"/>
      <c r="BH599" s="258"/>
    </row>
    <row r="600" spans="1:60">
      <c r="A600" s="298">
        <v>599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50"/>
        <v/>
      </c>
      <c r="E600" s="311"/>
      <c r="F600" s="311"/>
      <c r="G600" s="302"/>
      <c r="H600" s="302"/>
      <c r="I600" s="266"/>
      <c r="J600" s="249"/>
      <c r="K600" s="303" t="e">
        <f t="shared" si="51"/>
        <v>#N/A</v>
      </c>
      <c r="L600" s="249"/>
      <c r="M600" s="302"/>
      <c r="N600" s="303" t="e">
        <f t="shared" si="52"/>
        <v>#N/A</v>
      </c>
      <c r="O600" s="303" t="e">
        <f t="shared" si="53"/>
        <v>#N/A</v>
      </c>
      <c r="P600" s="249" t="str">
        <f t="shared" si="56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364"/>
      <c r="Y600" s="258"/>
      <c r="Z600" s="258"/>
      <c r="AA600" s="258"/>
      <c r="AB600" s="258"/>
      <c r="AC600" s="258"/>
      <c r="AD600" s="249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2"/>
      <c r="BD600" s="258"/>
      <c r="BE600" s="258"/>
      <c r="BF600" s="258"/>
      <c r="BG600" s="258"/>
      <c r="BH600" s="258"/>
    </row>
    <row r="601" spans="1:60">
      <c r="A601" s="298">
        <v>600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50"/>
        <v/>
      </c>
      <c r="E601" s="311"/>
      <c r="F601" s="311"/>
      <c r="G601" s="302"/>
      <c r="H601" s="302"/>
      <c r="I601" s="266"/>
      <c r="J601" s="249"/>
      <c r="K601" s="303" t="e">
        <f t="shared" si="51"/>
        <v>#N/A</v>
      </c>
      <c r="L601" s="249"/>
      <c r="M601" s="302"/>
      <c r="N601" s="303" t="e">
        <f t="shared" si="52"/>
        <v>#N/A</v>
      </c>
      <c r="O601" s="303" t="e">
        <f t="shared" si="53"/>
        <v>#N/A</v>
      </c>
      <c r="P601" s="249" t="str">
        <f t="shared" si="56"/>
        <v/>
      </c>
      <c r="Q601" s="302"/>
      <c r="R601" s="258"/>
      <c r="S601" s="301"/>
      <c r="T601" s="305" t="str">
        <f>IF(S601="","-",VLOOKUP(S601,'Fail list'!$A$5:$B$220,2,FALSE))</f>
        <v>-</v>
      </c>
      <c r="U601" s="258"/>
      <c r="V601" s="258"/>
      <c r="W601" s="258"/>
      <c r="X601" s="364"/>
      <c r="Y601" s="258"/>
      <c r="Z601" s="258"/>
      <c r="AA601" s="258"/>
      <c r="AB601" s="258"/>
      <c r="AC601" s="258"/>
      <c r="AD601" s="258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2"/>
      <c r="BD601" s="258"/>
      <c r="BE601" s="258"/>
      <c r="BF601" s="258"/>
      <c r="BG601" s="258"/>
      <c r="BH601" s="258"/>
    </row>
    <row r="602" spans="1:60">
      <c r="A602" s="298">
        <v>601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50"/>
        <v/>
      </c>
      <c r="E602" s="311"/>
      <c r="F602" s="311"/>
      <c r="G602" s="302"/>
      <c r="H602" s="302"/>
      <c r="I602" s="266"/>
      <c r="J602" s="249"/>
      <c r="K602" s="303" t="e">
        <f t="shared" si="51"/>
        <v>#N/A</v>
      </c>
      <c r="L602" s="249"/>
      <c r="M602" s="302"/>
      <c r="N602" s="303" t="e">
        <f t="shared" si="52"/>
        <v>#N/A</v>
      </c>
      <c r="O602" s="303" t="e">
        <f t="shared" si="53"/>
        <v>#N/A</v>
      </c>
      <c r="P602" s="249" t="str">
        <f t="shared" si="56"/>
        <v/>
      </c>
      <c r="Q602" s="302"/>
      <c r="R602" s="258"/>
      <c r="S602" s="301"/>
      <c r="T602" s="305" t="str">
        <f>IF(S602="","-",VLOOKUP(S602,'Fail list'!$A$5:$B$220,2,FALSE))</f>
        <v>-</v>
      </c>
      <c r="U602" s="258"/>
      <c r="V602" s="258"/>
      <c r="W602" s="258"/>
      <c r="X602" s="364"/>
      <c r="Y602" s="258"/>
      <c r="Z602" s="258"/>
      <c r="AA602" s="258"/>
      <c r="AB602" s="258"/>
      <c r="AC602" s="258"/>
      <c r="AD602" s="258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2"/>
      <c r="BD602" s="258"/>
      <c r="BE602" s="258"/>
      <c r="BF602" s="258"/>
      <c r="BG602" s="258"/>
      <c r="BH602" s="258"/>
    </row>
    <row r="603" spans="1:60">
      <c r="A603" s="298">
        <v>602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50"/>
        <v/>
      </c>
      <c r="E603" s="311"/>
      <c r="F603" s="311"/>
      <c r="G603" s="302"/>
      <c r="H603" s="302"/>
      <c r="I603" s="266"/>
      <c r="J603" s="249"/>
      <c r="K603" s="303" t="e">
        <f t="shared" si="51"/>
        <v>#N/A</v>
      </c>
      <c r="L603" s="249"/>
      <c r="M603" s="302"/>
      <c r="N603" s="303" t="e">
        <f t="shared" si="52"/>
        <v>#N/A</v>
      </c>
      <c r="O603" s="303" t="e">
        <f t="shared" si="53"/>
        <v>#N/A</v>
      </c>
      <c r="P603" s="249" t="str">
        <f t="shared" si="56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364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2"/>
      <c r="BD603" s="258"/>
      <c r="BE603" s="258"/>
      <c r="BF603" s="258"/>
      <c r="BG603" s="258"/>
      <c r="BH603" s="258"/>
    </row>
    <row r="604" spans="1:60">
      <c r="A604" s="298">
        <v>603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50"/>
        <v/>
      </c>
      <c r="E604" s="311"/>
      <c r="F604" s="311"/>
      <c r="G604" s="302"/>
      <c r="H604" s="302"/>
      <c r="I604" s="266"/>
      <c r="J604" s="249"/>
      <c r="K604" s="303" t="e">
        <f t="shared" si="51"/>
        <v>#N/A</v>
      </c>
      <c r="L604" s="249"/>
      <c r="M604" s="302"/>
      <c r="N604" s="303" t="e">
        <f t="shared" si="52"/>
        <v>#N/A</v>
      </c>
      <c r="O604" s="303" t="e">
        <f t="shared" si="53"/>
        <v>#N/A</v>
      </c>
      <c r="P604" s="249" t="str">
        <f t="shared" si="56"/>
        <v/>
      </c>
      <c r="Q604" s="302"/>
      <c r="R604" s="258"/>
      <c r="S604" s="258"/>
      <c r="T604" s="305" t="str">
        <f>IF(S604="","-",VLOOKUP(S604,'Fail list'!$A$5:$B$220,2,FALSE))</f>
        <v>-</v>
      </c>
      <c r="U604" s="258"/>
      <c r="V604" s="258"/>
      <c r="W604" s="258"/>
      <c r="X604" s="364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2"/>
      <c r="BD604" s="258"/>
      <c r="BE604" s="258"/>
      <c r="BF604" s="258"/>
      <c r="BG604" s="258"/>
      <c r="BH604" s="258"/>
    </row>
    <row r="605" spans="1:60">
      <c r="A605" s="298">
        <v>604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50"/>
        <v/>
      </c>
      <c r="E605" s="311"/>
      <c r="F605" s="311"/>
      <c r="G605" s="302"/>
      <c r="H605" s="302"/>
      <c r="I605" s="266"/>
      <c r="J605" s="249"/>
      <c r="K605" s="303" t="e">
        <f t="shared" si="51"/>
        <v>#N/A</v>
      </c>
      <c r="L605" s="249"/>
      <c r="M605" s="302"/>
      <c r="N605" s="303" t="e">
        <f t="shared" si="52"/>
        <v>#N/A</v>
      </c>
      <c r="O605" s="303" t="e">
        <f t="shared" si="53"/>
        <v>#N/A</v>
      </c>
      <c r="P605" s="249" t="str">
        <f t="shared" si="56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364"/>
      <c r="Y605" s="258"/>
      <c r="Z605" s="258"/>
      <c r="AA605" s="258"/>
      <c r="AB605" s="258"/>
      <c r="AC605" s="258"/>
      <c r="AD605" s="249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2"/>
      <c r="BD605" s="258"/>
      <c r="BE605" s="258"/>
      <c r="BF605" s="258"/>
      <c r="BG605" s="258"/>
      <c r="BH605" s="258"/>
    </row>
    <row r="606" spans="1:60">
      <c r="A606" s="298">
        <v>605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50"/>
        <v/>
      </c>
      <c r="E606" s="311"/>
      <c r="F606" s="311"/>
      <c r="G606" s="302"/>
      <c r="H606" s="302"/>
      <c r="I606" s="267"/>
      <c r="J606" s="249"/>
      <c r="K606" s="303" t="e">
        <f t="shared" si="51"/>
        <v>#N/A</v>
      </c>
      <c r="L606" s="249"/>
      <c r="M606" s="302"/>
      <c r="N606" s="303" t="e">
        <f t="shared" si="52"/>
        <v>#N/A</v>
      </c>
      <c r="O606" s="303" t="e">
        <f t="shared" si="53"/>
        <v>#N/A</v>
      </c>
      <c r="P606" s="249" t="str">
        <f t="shared" si="56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364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2"/>
      <c r="BD606" s="258"/>
      <c r="BE606" s="258"/>
      <c r="BF606" s="258"/>
      <c r="BG606" s="258"/>
      <c r="BH606" s="258"/>
    </row>
    <row r="607" spans="1:60">
      <c r="A607" s="298">
        <v>606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50"/>
        <v/>
      </c>
      <c r="E607" s="311"/>
      <c r="F607" s="311"/>
      <c r="G607" s="302"/>
      <c r="H607" s="302"/>
      <c r="I607" s="267"/>
      <c r="J607" s="249"/>
      <c r="K607" s="303" t="e">
        <f t="shared" si="51"/>
        <v>#N/A</v>
      </c>
      <c r="L607" s="249"/>
      <c r="M607" s="302"/>
      <c r="N607" s="303" t="e">
        <f t="shared" si="52"/>
        <v>#N/A</v>
      </c>
      <c r="O607" s="303" t="e">
        <f t="shared" si="53"/>
        <v>#N/A</v>
      </c>
      <c r="P607" s="249" t="str">
        <f t="shared" si="56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364"/>
      <c r="Y607" s="258"/>
      <c r="Z607" s="258"/>
      <c r="AA607" s="258"/>
      <c r="AB607" s="258"/>
      <c r="AC607" s="258"/>
      <c r="AD607" s="258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2"/>
      <c r="BD607" s="258"/>
      <c r="BE607" s="258"/>
      <c r="BF607" s="258"/>
      <c r="BG607" s="258"/>
      <c r="BH607" s="258"/>
    </row>
    <row r="608" spans="1:60">
      <c r="A608" s="298">
        <v>607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50"/>
        <v/>
      </c>
      <c r="E608" s="311"/>
      <c r="F608" s="311"/>
      <c r="G608" s="302"/>
      <c r="H608" s="302"/>
      <c r="I608" s="267"/>
      <c r="J608" s="249"/>
      <c r="K608" s="303" t="e">
        <f t="shared" si="51"/>
        <v>#N/A</v>
      </c>
      <c r="L608" s="249"/>
      <c r="M608" s="302"/>
      <c r="N608" s="303" t="e">
        <f t="shared" si="52"/>
        <v>#N/A</v>
      </c>
      <c r="O608" s="303" t="e">
        <f t="shared" si="53"/>
        <v>#N/A</v>
      </c>
      <c r="P608" s="249" t="str">
        <f t="shared" si="56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364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2"/>
      <c r="BD608" s="258"/>
      <c r="BE608" s="258"/>
      <c r="BF608" s="258"/>
      <c r="BG608" s="258"/>
      <c r="BH608" s="258"/>
    </row>
    <row r="609" spans="1:60">
      <c r="A609" s="298">
        <v>608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50"/>
        <v/>
      </c>
      <c r="E609" s="311"/>
      <c r="F609" s="311"/>
      <c r="G609" s="302"/>
      <c r="H609" s="302"/>
      <c r="I609" s="267"/>
      <c r="J609" s="249"/>
      <c r="K609" s="303" t="e">
        <f t="shared" si="51"/>
        <v>#N/A</v>
      </c>
      <c r="L609" s="249"/>
      <c r="M609" s="302"/>
      <c r="N609" s="303" t="e">
        <f t="shared" si="52"/>
        <v>#N/A</v>
      </c>
      <c r="O609" s="303" t="e">
        <f t="shared" si="53"/>
        <v>#N/A</v>
      </c>
      <c r="P609" s="249" t="str">
        <f t="shared" si="56"/>
        <v/>
      </c>
      <c r="Q609" s="302"/>
      <c r="R609" s="258"/>
      <c r="S609" s="258"/>
      <c r="T609" s="305" t="str">
        <f>IF(S609="","-",VLOOKUP(S609,'Fail list'!$A$5:$B$220,2,FALSE))</f>
        <v>-</v>
      </c>
      <c r="U609" s="258"/>
      <c r="V609" s="258"/>
      <c r="W609" s="258"/>
      <c r="X609" s="364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2"/>
      <c r="BD609" s="258"/>
      <c r="BE609" s="258"/>
      <c r="BF609" s="258"/>
      <c r="BG609" s="258"/>
      <c r="BH609" s="258"/>
    </row>
    <row r="610" spans="1:60">
      <c r="A610" s="298">
        <v>609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50"/>
        <v/>
      </c>
      <c r="E610" s="311"/>
      <c r="F610" s="311"/>
      <c r="G610" s="302"/>
      <c r="H610" s="302"/>
      <c r="I610" s="267"/>
      <c r="J610" s="249"/>
      <c r="K610" s="303" t="e">
        <f t="shared" si="51"/>
        <v>#N/A</v>
      </c>
      <c r="L610" s="249"/>
      <c r="M610" s="302"/>
      <c r="N610" s="303" t="e">
        <f t="shared" si="52"/>
        <v>#N/A</v>
      </c>
      <c r="O610" s="303" t="e">
        <f t="shared" si="53"/>
        <v>#N/A</v>
      </c>
      <c r="P610" s="249" t="str">
        <f t="shared" si="56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364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2"/>
      <c r="BD610" s="258"/>
      <c r="BE610" s="258"/>
      <c r="BF610" s="258"/>
      <c r="BG610" s="258"/>
      <c r="BH610" s="258"/>
    </row>
    <row r="611" spans="1:60">
      <c r="A611" s="298">
        <v>610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50"/>
        <v/>
      </c>
      <c r="E611" s="311"/>
      <c r="F611" s="311"/>
      <c r="G611" s="302"/>
      <c r="H611" s="302"/>
      <c r="I611" s="267"/>
      <c r="J611" s="249"/>
      <c r="K611" s="303" t="e">
        <f t="shared" si="51"/>
        <v>#N/A</v>
      </c>
      <c r="L611" s="249"/>
      <c r="M611" s="302"/>
      <c r="N611" s="303" t="e">
        <f t="shared" si="52"/>
        <v>#N/A</v>
      </c>
      <c r="O611" s="303" t="e">
        <f t="shared" si="53"/>
        <v>#N/A</v>
      </c>
      <c r="P611" s="249" t="str">
        <f t="shared" si="56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364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2"/>
      <c r="BD611" s="258"/>
      <c r="BE611" s="258"/>
      <c r="BF611" s="258"/>
      <c r="BG611" s="258"/>
      <c r="BH611" s="258"/>
    </row>
    <row r="612" spans="1:60">
      <c r="A612" s="298">
        <v>611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50"/>
        <v/>
      </c>
      <c r="E612" s="311"/>
      <c r="F612" s="311"/>
      <c r="G612" s="302"/>
      <c r="H612" s="302"/>
      <c r="I612" s="267"/>
      <c r="J612" s="249"/>
      <c r="K612" s="303" t="e">
        <f t="shared" si="51"/>
        <v>#N/A</v>
      </c>
      <c r="L612" s="249"/>
      <c r="M612" s="302"/>
      <c r="N612" s="303" t="e">
        <f t="shared" si="52"/>
        <v>#N/A</v>
      </c>
      <c r="O612" s="303" t="e">
        <f t="shared" si="53"/>
        <v>#N/A</v>
      </c>
      <c r="P612" s="249" t="str">
        <f t="shared" si="56"/>
        <v/>
      </c>
      <c r="Q612" s="302"/>
      <c r="R612" s="258"/>
      <c r="S612" s="301"/>
      <c r="T612" s="305" t="str">
        <f>IF(S612="","-",VLOOKUP(S612,'Fail list'!$A$5:$B$220,2,FALSE))</f>
        <v>-</v>
      </c>
      <c r="U612" s="258"/>
      <c r="V612" s="258"/>
      <c r="W612" s="258"/>
      <c r="X612" s="364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2"/>
      <c r="BD612" s="258"/>
      <c r="BE612" s="258"/>
      <c r="BF612" s="258"/>
      <c r="BG612" s="258"/>
      <c r="BH612" s="258"/>
    </row>
    <row r="613" spans="1:60">
      <c r="A613" s="298">
        <v>612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50"/>
        <v/>
      </c>
      <c r="E613" s="311"/>
      <c r="F613" s="311"/>
      <c r="G613" s="302"/>
      <c r="H613" s="302"/>
      <c r="I613" s="267"/>
      <c r="J613" s="249"/>
      <c r="K613" s="303" t="e">
        <f t="shared" si="51"/>
        <v>#N/A</v>
      </c>
      <c r="L613" s="249"/>
      <c r="M613" s="302"/>
      <c r="N613" s="303" t="e">
        <f t="shared" si="52"/>
        <v>#N/A</v>
      </c>
      <c r="O613" s="303" t="e">
        <f t="shared" si="53"/>
        <v>#N/A</v>
      </c>
      <c r="P613" s="249" t="str">
        <f t="shared" si="56"/>
        <v/>
      </c>
      <c r="Q613" s="302"/>
      <c r="R613" s="258"/>
      <c r="S613" s="301"/>
      <c r="T613" s="305" t="str">
        <f>IF(S613="","-",VLOOKUP(S613,'Fail list'!$A$5:$B$220,2,FALSE))</f>
        <v>-</v>
      </c>
      <c r="U613" s="258"/>
      <c r="V613" s="258"/>
      <c r="W613" s="258"/>
      <c r="X613" s="364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2"/>
      <c r="BD613" s="258"/>
      <c r="BE613" s="258"/>
      <c r="BF613" s="258"/>
      <c r="BG613" s="258"/>
      <c r="BH613" s="258"/>
    </row>
    <row r="614" spans="1:60">
      <c r="A614" s="298">
        <v>613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50"/>
        <v/>
      </c>
      <c r="E614" s="311"/>
      <c r="F614" s="311"/>
      <c r="G614" s="302"/>
      <c r="H614" s="302"/>
      <c r="I614" s="267"/>
      <c r="J614" s="249"/>
      <c r="K614" s="303" t="e">
        <f t="shared" si="51"/>
        <v>#N/A</v>
      </c>
      <c r="L614" s="249"/>
      <c r="M614" s="302"/>
      <c r="N614" s="303" t="e">
        <f t="shared" si="52"/>
        <v>#N/A</v>
      </c>
      <c r="O614" s="303" t="e">
        <f t="shared" si="53"/>
        <v>#N/A</v>
      </c>
      <c r="P614" s="249" t="str">
        <f t="shared" si="56"/>
        <v/>
      </c>
      <c r="Q614" s="302"/>
      <c r="R614" s="258"/>
      <c r="S614" s="258"/>
      <c r="T614" s="305" t="str">
        <f>IF(S614="","-",VLOOKUP(S614,'Fail list'!$A$5:$B$220,2,FALSE))</f>
        <v>-</v>
      </c>
      <c r="U614" s="258"/>
      <c r="V614" s="258"/>
      <c r="W614" s="258"/>
      <c r="X614" s="364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2"/>
      <c r="BD614" s="258"/>
      <c r="BE614" s="258"/>
      <c r="BF614" s="258"/>
      <c r="BG614" s="258"/>
      <c r="BH614" s="258"/>
    </row>
    <row r="615" spans="1:60">
      <c r="A615" s="298">
        <v>614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50"/>
        <v/>
      </c>
      <c r="E615" s="311"/>
      <c r="F615" s="311"/>
      <c r="G615" s="302"/>
      <c r="H615" s="302"/>
      <c r="I615" s="267"/>
      <c r="J615" s="249"/>
      <c r="K615" s="303" t="e">
        <f t="shared" si="51"/>
        <v>#N/A</v>
      </c>
      <c r="L615" s="249"/>
      <c r="M615" s="302"/>
      <c r="N615" s="303" t="e">
        <f t="shared" si="52"/>
        <v>#N/A</v>
      </c>
      <c r="O615" s="303" t="e">
        <f t="shared" si="53"/>
        <v>#N/A</v>
      </c>
      <c r="P615" s="249" t="str">
        <f t="shared" si="56"/>
        <v/>
      </c>
      <c r="Q615" s="302"/>
      <c r="R615" s="258"/>
      <c r="S615" s="258"/>
      <c r="T615" s="305" t="str">
        <f>IF(S615="","-",VLOOKUP(S615,'Fail list'!$A$5:$B$220,2,FALSE))</f>
        <v>-</v>
      </c>
      <c r="U615" s="258"/>
      <c r="V615" s="258"/>
      <c r="W615" s="258"/>
      <c r="X615" s="364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2"/>
      <c r="BD615" s="258"/>
      <c r="BE615" s="258"/>
      <c r="BF615" s="258"/>
      <c r="BG615" s="258"/>
      <c r="BH615" s="258"/>
    </row>
    <row r="616" spans="1:60">
      <c r="A616" s="298">
        <v>615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50"/>
        <v/>
      </c>
      <c r="E616" s="311"/>
      <c r="F616" s="311"/>
      <c r="G616" s="302"/>
      <c r="H616" s="302"/>
      <c r="I616" s="267"/>
      <c r="J616" s="249"/>
      <c r="K616" s="303" t="e">
        <f t="shared" si="51"/>
        <v>#N/A</v>
      </c>
      <c r="L616" s="249"/>
      <c r="M616" s="302"/>
      <c r="N616" s="303" t="e">
        <f t="shared" si="52"/>
        <v>#N/A</v>
      </c>
      <c r="O616" s="303" t="e">
        <f t="shared" si="53"/>
        <v>#N/A</v>
      </c>
      <c r="P616" s="249" t="str">
        <f t="shared" si="56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364"/>
      <c r="Y616" s="258"/>
      <c r="Z616" s="258"/>
      <c r="AA616" s="258"/>
      <c r="AB616" s="258"/>
      <c r="AC616" s="258"/>
      <c r="AD616" s="249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2"/>
      <c r="BD616" s="258"/>
      <c r="BE616" s="258"/>
      <c r="BF616" s="258"/>
      <c r="BG616" s="258"/>
      <c r="BH616" s="258"/>
    </row>
    <row r="617" spans="1:60">
      <c r="A617" s="298">
        <v>616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50"/>
        <v/>
      </c>
      <c r="E617" s="311"/>
      <c r="F617" s="311"/>
      <c r="G617" s="302"/>
      <c r="H617" s="302"/>
      <c r="I617" s="267"/>
      <c r="J617" s="249"/>
      <c r="K617" s="303" t="e">
        <f t="shared" si="51"/>
        <v>#N/A</v>
      </c>
      <c r="L617" s="249"/>
      <c r="M617" s="302"/>
      <c r="N617" s="303" t="e">
        <f t="shared" si="52"/>
        <v>#N/A</v>
      </c>
      <c r="O617" s="303" t="e">
        <f t="shared" si="53"/>
        <v>#N/A</v>
      </c>
      <c r="P617" s="249" t="str">
        <f t="shared" si="56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364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2"/>
      <c r="BD617" s="258"/>
      <c r="BE617" s="258"/>
      <c r="BF617" s="258"/>
      <c r="BG617" s="258"/>
      <c r="BH617" s="258"/>
    </row>
    <row r="618" spans="1:60">
      <c r="A618" s="298">
        <v>617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50"/>
        <v/>
      </c>
      <c r="E618" s="311"/>
      <c r="F618" s="311"/>
      <c r="G618" s="302"/>
      <c r="H618" s="302"/>
      <c r="I618" s="267"/>
      <c r="J618" s="249"/>
      <c r="K618" s="303" t="e">
        <f t="shared" si="51"/>
        <v>#N/A</v>
      </c>
      <c r="L618" s="249"/>
      <c r="M618" s="302"/>
      <c r="N618" s="303" t="e">
        <f t="shared" si="52"/>
        <v>#N/A</v>
      </c>
      <c r="O618" s="303" t="e">
        <f t="shared" si="53"/>
        <v>#N/A</v>
      </c>
      <c r="P618" s="249" t="str">
        <f t="shared" si="56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364"/>
      <c r="Y618" s="258"/>
      <c r="Z618" s="258"/>
      <c r="AA618" s="258"/>
      <c r="AB618" s="258"/>
      <c r="AC618" s="258"/>
      <c r="AD618" s="258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2"/>
      <c r="BD618" s="258"/>
      <c r="BE618" s="258"/>
      <c r="BF618" s="258"/>
      <c r="BG618" s="258"/>
      <c r="BH618" s="258"/>
    </row>
    <row r="619" spans="1:60">
      <c r="A619" s="298">
        <v>618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50"/>
        <v/>
      </c>
      <c r="E619" s="311"/>
      <c r="F619" s="311"/>
      <c r="G619" s="302"/>
      <c r="H619" s="302"/>
      <c r="I619" s="263"/>
      <c r="J619" s="302"/>
      <c r="K619" s="303" t="e">
        <f t="shared" si="51"/>
        <v>#N/A</v>
      </c>
      <c r="L619" s="302"/>
      <c r="M619" s="302"/>
      <c r="N619" s="303" t="e">
        <f t="shared" si="52"/>
        <v>#N/A</v>
      </c>
      <c r="O619" s="303" t="e">
        <f t="shared" si="53"/>
        <v>#N/A</v>
      </c>
      <c r="P619" s="249" t="str">
        <f t="shared" si="56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364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2"/>
      <c r="BD619" s="258"/>
      <c r="BE619" s="258"/>
      <c r="BF619" s="258"/>
      <c r="BG619" s="258"/>
      <c r="BH619" s="258"/>
    </row>
    <row r="620" spans="1:60">
      <c r="A620" s="298">
        <v>619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50"/>
        <v/>
      </c>
      <c r="E620" s="311"/>
      <c r="F620" s="311"/>
      <c r="G620" s="302"/>
      <c r="H620" s="302"/>
      <c r="I620" s="263"/>
      <c r="J620" s="302"/>
      <c r="K620" s="303" t="e">
        <f t="shared" si="51"/>
        <v>#N/A</v>
      </c>
      <c r="L620" s="302"/>
      <c r="M620" s="302"/>
      <c r="N620" s="303" t="e">
        <f t="shared" si="52"/>
        <v>#N/A</v>
      </c>
      <c r="O620" s="303" t="e">
        <f t="shared" si="53"/>
        <v>#N/A</v>
      </c>
      <c r="P620" s="249" t="str">
        <f t="shared" si="56"/>
        <v/>
      </c>
      <c r="Q620" s="302"/>
      <c r="R620" s="258"/>
      <c r="S620" s="301"/>
      <c r="T620" s="305" t="str">
        <f>IF(S620="","-",VLOOKUP(S620,'Fail list'!$A$5:$B$220,2,FALSE))</f>
        <v>-</v>
      </c>
      <c r="U620" s="258"/>
      <c r="V620" s="258"/>
      <c r="W620" s="258"/>
      <c r="X620" s="364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2"/>
      <c r="BD620" s="258"/>
      <c r="BE620" s="258"/>
      <c r="BF620" s="258"/>
      <c r="BG620" s="258"/>
      <c r="BH620" s="258"/>
    </row>
    <row r="621" spans="1:60">
      <c r="A621" s="298">
        <v>620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50"/>
        <v/>
      </c>
      <c r="E621" s="311"/>
      <c r="F621" s="311"/>
      <c r="G621" s="302"/>
      <c r="H621" s="302"/>
      <c r="I621" s="263"/>
      <c r="J621" s="302"/>
      <c r="K621" s="303" t="e">
        <f t="shared" si="51"/>
        <v>#N/A</v>
      </c>
      <c r="L621" s="302"/>
      <c r="M621" s="302"/>
      <c r="N621" s="303" t="e">
        <f t="shared" si="52"/>
        <v>#N/A</v>
      </c>
      <c r="O621" s="303" t="e">
        <f t="shared" si="53"/>
        <v>#N/A</v>
      </c>
      <c r="P621" s="249" t="str">
        <f t="shared" si="56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364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2"/>
      <c r="BD621" s="258"/>
      <c r="BE621" s="258"/>
      <c r="BF621" s="258"/>
      <c r="BG621" s="258"/>
      <c r="BH621" s="258"/>
    </row>
    <row r="622" spans="1:60">
      <c r="A622" s="298">
        <v>621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50"/>
        <v/>
      </c>
      <c r="E622" s="311"/>
      <c r="F622" s="311"/>
      <c r="G622" s="302"/>
      <c r="H622" s="302"/>
      <c r="I622" s="263"/>
      <c r="J622" s="302"/>
      <c r="K622" s="303" t="e">
        <f t="shared" si="51"/>
        <v>#N/A</v>
      </c>
      <c r="L622" s="302"/>
      <c r="M622" s="302"/>
      <c r="N622" s="303" t="e">
        <f t="shared" si="52"/>
        <v>#N/A</v>
      </c>
      <c r="O622" s="303" t="e">
        <f t="shared" si="53"/>
        <v>#N/A</v>
      </c>
      <c r="P622" s="249" t="str">
        <f t="shared" si="56"/>
        <v/>
      </c>
      <c r="Q622" s="302"/>
      <c r="R622" s="258"/>
      <c r="S622" s="258"/>
      <c r="T622" s="305" t="str">
        <f>IF(S622="","-",VLOOKUP(S622,'Fail list'!$A$5:$B$220,2,FALSE))</f>
        <v>-</v>
      </c>
      <c r="U622" s="258"/>
      <c r="V622" s="258"/>
      <c r="W622" s="258"/>
      <c r="X622" s="364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2"/>
      <c r="BD622" s="258"/>
      <c r="BE622" s="258"/>
      <c r="BF622" s="258"/>
      <c r="BG622" s="258"/>
      <c r="BH622" s="258"/>
    </row>
    <row r="623" spans="1:60">
      <c r="A623" s="298">
        <v>622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50"/>
        <v/>
      </c>
      <c r="E623" s="311"/>
      <c r="F623" s="311"/>
      <c r="G623" s="302"/>
      <c r="H623" s="302"/>
      <c r="I623" s="263"/>
      <c r="J623" s="302"/>
      <c r="K623" s="303" t="e">
        <f t="shared" si="51"/>
        <v>#N/A</v>
      </c>
      <c r="L623" s="302"/>
      <c r="M623" s="302"/>
      <c r="N623" s="303" t="e">
        <f t="shared" si="52"/>
        <v>#N/A</v>
      </c>
      <c r="O623" s="303" t="e">
        <f t="shared" si="53"/>
        <v>#N/A</v>
      </c>
      <c r="P623" s="249" t="str">
        <f t="shared" si="56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364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2"/>
      <c r="BD623" s="258"/>
      <c r="BE623" s="258"/>
      <c r="BF623" s="258"/>
      <c r="BG623" s="258"/>
      <c r="BH623" s="258"/>
    </row>
    <row r="624" spans="1:60">
      <c r="A624" s="298">
        <v>623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50"/>
        <v/>
      </c>
      <c r="E624" s="311"/>
      <c r="F624" s="311"/>
      <c r="G624" s="302"/>
      <c r="H624" s="302"/>
      <c r="I624" s="263"/>
      <c r="J624" s="302"/>
      <c r="K624" s="303" t="e">
        <f t="shared" si="51"/>
        <v>#N/A</v>
      </c>
      <c r="L624" s="302"/>
      <c r="M624" s="302"/>
      <c r="N624" s="303" t="e">
        <f t="shared" si="52"/>
        <v>#N/A</v>
      </c>
      <c r="O624" s="303" t="e">
        <f t="shared" si="53"/>
        <v>#N/A</v>
      </c>
      <c r="P624" s="249" t="str">
        <f t="shared" si="56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364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2"/>
      <c r="BD624" s="258"/>
      <c r="BE624" s="258"/>
      <c r="BF624" s="258"/>
      <c r="BG624" s="258"/>
      <c r="BH624" s="258"/>
    </row>
    <row r="625" spans="1:60">
      <c r="A625" s="298">
        <v>624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50"/>
        <v/>
      </c>
      <c r="E625" s="311"/>
      <c r="F625" s="311"/>
      <c r="G625" s="302"/>
      <c r="H625" s="302"/>
      <c r="I625" s="263"/>
      <c r="J625" s="302"/>
      <c r="K625" s="303" t="e">
        <f t="shared" si="51"/>
        <v>#N/A</v>
      </c>
      <c r="L625" s="302"/>
      <c r="M625" s="302"/>
      <c r="N625" s="303" t="e">
        <f t="shared" si="52"/>
        <v>#N/A</v>
      </c>
      <c r="O625" s="303" t="e">
        <f t="shared" si="53"/>
        <v>#N/A</v>
      </c>
      <c r="P625" s="249" t="str">
        <f t="shared" si="56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364"/>
      <c r="Y625" s="258"/>
      <c r="Z625" s="258"/>
      <c r="AA625" s="258"/>
      <c r="AB625" s="258"/>
      <c r="AC625" s="258"/>
      <c r="AD625" s="249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2"/>
      <c r="BD625" s="258"/>
      <c r="BE625" s="258"/>
      <c r="BF625" s="258"/>
      <c r="BG625" s="258"/>
      <c r="BH625" s="258"/>
    </row>
    <row r="626" spans="1:60">
      <c r="A626" s="298">
        <v>625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50"/>
        <v/>
      </c>
      <c r="E626" s="311"/>
      <c r="F626" s="311"/>
      <c r="G626" s="302"/>
      <c r="H626" s="302"/>
      <c r="I626" s="263"/>
      <c r="J626" s="302"/>
      <c r="K626" s="303" t="e">
        <f t="shared" si="51"/>
        <v>#N/A</v>
      </c>
      <c r="L626" s="302"/>
      <c r="M626" s="302"/>
      <c r="N626" s="303" t="e">
        <f t="shared" si="52"/>
        <v>#N/A</v>
      </c>
      <c r="O626" s="303" t="e">
        <f t="shared" si="53"/>
        <v>#N/A</v>
      </c>
      <c r="P626" s="249" t="str">
        <f t="shared" si="56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364"/>
      <c r="Y626" s="258"/>
      <c r="Z626" s="258"/>
      <c r="AA626" s="258"/>
      <c r="AB626" s="258"/>
      <c r="AC626" s="258"/>
      <c r="AD626" s="249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2"/>
      <c r="BD626" s="258"/>
      <c r="BE626" s="258"/>
      <c r="BF626" s="258"/>
      <c r="BG626" s="258"/>
      <c r="BH626" s="258"/>
    </row>
    <row r="627" spans="1:60">
      <c r="A627" s="298">
        <v>626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50"/>
        <v/>
      </c>
      <c r="E627" s="311"/>
      <c r="F627" s="311"/>
      <c r="G627" s="302"/>
      <c r="H627" s="302"/>
      <c r="I627" s="263"/>
      <c r="J627" s="302"/>
      <c r="K627" s="303" t="e">
        <f t="shared" si="51"/>
        <v>#N/A</v>
      </c>
      <c r="L627" s="302"/>
      <c r="M627" s="302"/>
      <c r="N627" s="303" t="e">
        <f t="shared" si="52"/>
        <v>#N/A</v>
      </c>
      <c r="O627" s="303" t="e">
        <f t="shared" si="53"/>
        <v>#N/A</v>
      </c>
      <c r="P627" s="249" t="str">
        <f t="shared" si="56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364"/>
      <c r="Y627" s="258"/>
      <c r="Z627" s="258"/>
      <c r="AA627" s="258"/>
      <c r="AB627" s="258"/>
      <c r="AC627" s="258"/>
      <c r="AD627" s="258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2"/>
      <c r="BD627" s="258"/>
      <c r="BE627" s="258"/>
      <c r="BF627" s="258"/>
      <c r="BG627" s="258"/>
      <c r="BH627" s="258"/>
    </row>
    <row r="628" spans="1:60">
      <c r="A628" s="298">
        <v>627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50"/>
        <v/>
      </c>
      <c r="E628" s="311"/>
      <c r="F628" s="311"/>
      <c r="G628" s="302"/>
      <c r="H628" s="302"/>
      <c r="I628" s="263"/>
      <c r="J628" s="302"/>
      <c r="K628" s="303" t="e">
        <f t="shared" si="51"/>
        <v>#N/A</v>
      </c>
      <c r="L628" s="302"/>
      <c r="M628" s="302"/>
      <c r="N628" s="303" t="e">
        <f t="shared" si="52"/>
        <v>#N/A</v>
      </c>
      <c r="O628" s="303" t="e">
        <f t="shared" si="53"/>
        <v>#N/A</v>
      </c>
      <c r="P628" s="249" t="str">
        <f t="shared" si="56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364"/>
      <c r="Y628" s="258"/>
      <c r="Z628" s="258"/>
      <c r="AA628" s="258"/>
      <c r="AB628" s="258"/>
      <c r="AC628" s="258"/>
      <c r="AD628" s="258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2"/>
      <c r="BD628" s="258"/>
      <c r="BE628" s="258"/>
      <c r="BF628" s="258"/>
      <c r="BG628" s="258"/>
      <c r="BH628" s="258"/>
    </row>
    <row r="629" spans="1:60">
      <c r="A629" s="298">
        <v>628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50"/>
        <v/>
      </c>
      <c r="E629" s="311"/>
      <c r="F629" s="311"/>
      <c r="G629" s="302"/>
      <c r="H629" s="302"/>
      <c r="I629" s="263"/>
      <c r="J629" s="302"/>
      <c r="K629" s="303" t="e">
        <f t="shared" si="51"/>
        <v>#N/A</v>
      </c>
      <c r="L629" s="302"/>
      <c r="M629" s="302"/>
      <c r="N629" s="303" t="e">
        <f t="shared" si="52"/>
        <v>#N/A</v>
      </c>
      <c r="O629" s="303" t="e">
        <f t="shared" si="53"/>
        <v>#N/A</v>
      </c>
      <c r="P629" s="249" t="str">
        <f t="shared" si="56"/>
        <v/>
      </c>
      <c r="Q629" s="302"/>
      <c r="R629" s="258"/>
      <c r="S629" s="301"/>
      <c r="T629" s="305" t="str">
        <f>IF(S629="","-",VLOOKUP(S629,'Fail list'!$A$5:$B$220,2,FALSE))</f>
        <v>-</v>
      </c>
      <c r="U629" s="258"/>
      <c r="V629" s="258"/>
      <c r="W629" s="258"/>
      <c r="X629" s="364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2"/>
      <c r="BD629" s="258"/>
      <c r="BE629" s="258"/>
      <c r="BF629" s="258"/>
      <c r="BG629" s="258"/>
      <c r="BH629" s="258"/>
    </row>
    <row r="630" spans="1:60">
      <c r="A630" s="298">
        <v>629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50"/>
        <v/>
      </c>
      <c r="E630" s="311"/>
      <c r="F630" s="311"/>
      <c r="G630" s="302"/>
      <c r="H630" s="302"/>
      <c r="I630" s="263"/>
      <c r="J630" s="302"/>
      <c r="K630" s="303" t="e">
        <f t="shared" si="51"/>
        <v>#N/A</v>
      </c>
      <c r="L630" s="302"/>
      <c r="M630" s="302"/>
      <c r="N630" s="303" t="e">
        <f t="shared" si="52"/>
        <v>#N/A</v>
      </c>
      <c r="O630" s="303" t="e">
        <f t="shared" si="53"/>
        <v>#N/A</v>
      </c>
      <c r="P630" s="249" t="str">
        <f t="shared" si="56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364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2"/>
      <c r="BD630" s="258"/>
      <c r="BE630" s="258"/>
      <c r="BF630" s="258"/>
      <c r="BG630" s="258"/>
      <c r="BH630" s="258"/>
    </row>
    <row r="631" spans="1:60">
      <c r="A631" s="298">
        <v>630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50"/>
        <v/>
      </c>
      <c r="E631" s="311"/>
      <c r="F631" s="311"/>
      <c r="G631" s="302"/>
      <c r="H631" s="302"/>
      <c r="I631" s="263"/>
      <c r="J631" s="249"/>
      <c r="K631" s="303" t="e">
        <f t="shared" si="51"/>
        <v>#N/A</v>
      </c>
      <c r="L631" s="249"/>
      <c r="M631" s="302"/>
      <c r="N631" s="303" t="e">
        <f t="shared" si="52"/>
        <v>#N/A</v>
      </c>
      <c r="O631" s="303" t="e">
        <f t="shared" si="53"/>
        <v>#N/A</v>
      </c>
      <c r="P631" s="249" t="str">
        <f t="shared" si="56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364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2"/>
      <c r="BD631" s="258"/>
      <c r="BE631" s="258"/>
      <c r="BF631" s="258"/>
      <c r="BG631" s="258"/>
      <c r="BH631" s="258"/>
    </row>
    <row r="632" spans="1:60">
      <c r="A632" s="298">
        <v>631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50"/>
        <v/>
      </c>
      <c r="E632" s="311"/>
      <c r="F632" s="311"/>
      <c r="G632" s="302"/>
      <c r="H632" s="302"/>
      <c r="I632" s="263"/>
      <c r="J632" s="249"/>
      <c r="K632" s="303" t="e">
        <f t="shared" si="51"/>
        <v>#N/A</v>
      </c>
      <c r="L632" s="249"/>
      <c r="M632" s="302"/>
      <c r="N632" s="303" t="e">
        <f t="shared" si="52"/>
        <v>#N/A</v>
      </c>
      <c r="O632" s="303" t="e">
        <f t="shared" si="53"/>
        <v>#N/A</v>
      </c>
      <c r="P632" s="249" t="str">
        <f t="shared" si="56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364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2"/>
      <c r="BD632" s="258"/>
      <c r="BE632" s="258"/>
      <c r="BF632" s="258"/>
      <c r="BG632" s="258"/>
      <c r="BH632" s="258"/>
    </row>
    <row r="633" spans="1:60">
      <c r="A633" s="298">
        <v>632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50"/>
        <v/>
      </c>
      <c r="E633" s="311"/>
      <c r="F633" s="311"/>
      <c r="G633" s="302"/>
      <c r="H633" s="302"/>
      <c r="I633" s="263"/>
      <c r="J633" s="249"/>
      <c r="K633" s="303" t="e">
        <f t="shared" si="51"/>
        <v>#N/A</v>
      </c>
      <c r="L633" s="249"/>
      <c r="M633" s="302"/>
      <c r="N633" s="303" t="e">
        <f t="shared" si="52"/>
        <v>#N/A</v>
      </c>
      <c r="O633" s="303" t="e">
        <f t="shared" si="53"/>
        <v>#N/A</v>
      </c>
      <c r="P633" s="249" t="str">
        <f t="shared" si="56"/>
        <v/>
      </c>
      <c r="Q633" s="302"/>
      <c r="R633" s="258"/>
      <c r="S633" s="258"/>
      <c r="T633" s="305" t="str">
        <f>IF(S633="","-",VLOOKUP(S633,'Fail list'!$A$5:$B$220,2,FALSE))</f>
        <v>-</v>
      </c>
      <c r="U633" s="258"/>
      <c r="V633" s="258"/>
      <c r="W633" s="258"/>
      <c r="X633" s="364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2"/>
      <c r="BD633" s="258"/>
      <c r="BE633" s="258"/>
      <c r="BF633" s="258"/>
      <c r="BG633" s="258"/>
      <c r="BH633" s="258"/>
    </row>
    <row r="634" spans="1:60">
      <c r="A634" s="298">
        <v>633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50"/>
        <v/>
      </c>
      <c r="E634" s="311"/>
      <c r="F634" s="311"/>
      <c r="G634" s="302"/>
      <c r="H634" s="302"/>
      <c r="I634" s="263"/>
      <c r="J634" s="302"/>
      <c r="K634" s="303" t="e">
        <f t="shared" si="51"/>
        <v>#N/A</v>
      </c>
      <c r="L634" s="302"/>
      <c r="M634" s="302"/>
      <c r="N634" s="303" t="e">
        <f t="shared" si="52"/>
        <v>#N/A</v>
      </c>
      <c r="O634" s="303" t="e">
        <f t="shared" si="53"/>
        <v>#N/A</v>
      </c>
      <c r="P634" s="249" t="str">
        <f t="shared" si="56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364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2"/>
      <c r="BD634" s="258"/>
      <c r="BE634" s="258"/>
      <c r="BF634" s="258"/>
      <c r="BG634" s="258"/>
      <c r="BH634" s="258"/>
    </row>
    <row r="635" spans="1:60">
      <c r="A635" s="298">
        <v>634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50"/>
        <v/>
      </c>
      <c r="E635" s="311"/>
      <c r="F635" s="311"/>
      <c r="G635" s="302"/>
      <c r="H635" s="302"/>
      <c r="I635" s="263"/>
      <c r="J635" s="302"/>
      <c r="K635" s="303" t="e">
        <f t="shared" si="51"/>
        <v>#N/A</v>
      </c>
      <c r="L635" s="302"/>
      <c r="M635" s="302"/>
      <c r="N635" s="303" t="e">
        <f t="shared" si="52"/>
        <v>#N/A</v>
      </c>
      <c r="O635" s="303" t="e">
        <f t="shared" si="53"/>
        <v>#N/A</v>
      </c>
      <c r="P635" s="249" t="str">
        <f t="shared" si="56"/>
        <v/>
      </c>
      <c r="Q635" s="302"/>
      <c r="R635" s="258"/>
      <c r="S635" s="301"/>
      <c r="T635" s="305" t="str">
        <f>IF(S635="","-",VLOOKUP(S635,'Fail list'!$A$5:$B$220,2,FALSE))</f>
        <v>-</v>
      </c>
      <c r="U635" s="258"/>
      <c r="V635" s="258"/>
      <c r="W635" s="258"/>
      <c r="X635" s="364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2"/>
      <c r="BD635" s="258"/>
      <c r="BE635" s="258"/>
      <c r="BF635" s="258"/>
      <c r="BG635" s="258"/>
      <c r="BH635" s="258"/>
    </row>
    <row r="636" spans="1:60">
      <c r="A636" s="298">
        <v>635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50"/>
        <v/>
      </c>
      <c r="E636" s="311"/>
      <c r="F636" s="311"/>
      <c r="G636" s="302"/>
      <c r="H636" s="302"/>
      <c r="I636" s="263"/>
      <c r="J636" s="302"/>
      <c r="K636" s="303" t="e">
        <f t="shared" si="51"/>
        <v>#N/A</v>
      </c>
      <c r="L636" s="302"/>
      <c r="M636" s="302"/>
      <c r="N636" s="303" t="e">
        <f t="shared" si="52"/>
        <v>#N/A</v>
      </c>
      <c r="O636" s="303" t="e">
        <f t="shared" si="53"/>
        <v>#N/A</v>
      </c>
      <c r="P636" s="249" t="str">
        <f t="shared" si="56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364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2"/>
      <c r="BD636" s="258"/>
      <c r="BE636" s="258"/>
      <c r="BF636" s="258"/>
      <c r="BG636" s="258"/>
      <c r="BH636" s="258"/>
    </row>
    <row r="637" spans="1:60">
      <c r="A637" s="298">
        <v>636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50"/>
        <v/>
      </c>
      <c r="E637" s="311"/>
      <c r="F637" s="311"/>
      <c r="G637" s="302"/>
      <c r="H637" s="302"/>
      <c r="I637" s="263"/>
      <c r="J637" s="302"/>
      <c r="K637" s="303" t="e">
        <f t="shared" si="51"/>
        <v>#N/A</v>
      </c>
      <c r="L637" s="302"/>
      <c r="M637" s="302"/>
      <c r="N637" s="303" t="e">
        <f t="shared" si="52"/>
        <v>#N/A</v>
      </c>
      <c r="O637" s="303" t="e">
        <f t="shared" si="53"/>
        <v>#N/A</v>
      </c>
      <c r="P637" s="249" t="str">
        <f t="shared" si="56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364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2"/>
      <c r="BD637" s="258"/>
      <c r="BE637" s="258"/>
      <c r="BF637" s="258"/>
      <c r="BG637" s="258"/>
      <c r="BH637" s="258"/>
    </row>
    <row r="638" spans="1:60">
      <c r="A638" s="298">
        <v>637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50"/>
        <v/>
      </c>
      <c r="E638" s="311"/>
      <c r="F638" s="311"/>
      <c r="G638" s="302"/>
      <c r="H638" s="302"/>
      <c r="I638" s="263"/>
      <c r="J638" s="302"/>
      <c r="K638" s="303" t="e">
        <f t="shared" si="51"/>
        <v>#N/A</v>
      </c>
      <c r="L638" s="302"/>
      <c r="M638" s="302"/>
      <c r="N638" s="303" t="e">
        <f t="shared" si="52"/>
        <v>#N/A</v>
      </c>
      <c r="O638" s="303" t="e">
        <f t="shared" si="53"/>
        <v>#N/A</v>
      </c>
      <c r="P638" s="249" t="str">
        <f t="shared" si="56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364"/>
      <c r="Y638" s="258"/>
      <c r="Z638" s="258"/>
      <c r="AA638" s="258"/>
      <c r="AB638" s="258"/>
      <c r="AC638" s="258"/>
      <c r="AD638" s="249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2"/>
      <c r="BD638" s="258"/>
      <c r="BE638" s="258"/>
      <c r="BF638" s="258"/>
      <c r="BG638" s="258"/>
      <c r="BH638" s="258"/>
    </row>
    <row r="639" spans="1:60">
      <c r="A639" s="298">
        <v>638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50"/>
        <v/>
      </c>
      <c r="E639" s="311"/>
      <c r="F639" s="311"/>
      <c r="G639" s="302"/>
      <c r="H639" s="302"/>
      <c r="I639" s="263"/>
      <c r="J639" s="302"/>
      <c r="K639" s="303" t="e">
        <f t="shared" si="51"/>
        <v>#N/A</v>
      </c>
      <c r="L639" s="302"/>
      <c r="M639" s="302"/>
      <c r="N639" s="303" t="e">
        <f t="shared" si="52"/>
        <v>#N/A</v>
      </c>
      <c r="O639" s="303" t="e">
        <f t="shared" si="53"/>
        <v>#N/A</v>
      </c>
      <c r="P639" s="249" t="str">
        <f t="shared" si="56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364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2"/>
      <c r="BD639" s="258"/>
      <c r="BE639" s="258"/>
      <c r="BF639" s="258"/>
      <c r="BG639" s="258"/>
      <c r="BH639" s="258"/>
    </row>
    <row r="640" spans="1:60">
      <c r="A640" s="298">
        <v>639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50"/>
        <v/>
      </c>
      <c r="E640" s="311"/>
      <c r="F640" s="311"/>
      <c r="G640" s="302"/>
      <c r="H640" s="302"/>
      <c r="I640" s="263"/>
      <c r="J640" s="302"/>
      <c r="K640" s="303" t="e">
        <f t="shared" si="51"/>
        <v>#N/A</v>
      </c>
      <c r="L640" s="302"/>
      <c r="M640" s="302"/>
      <c r="N640" s="303" t="e">
        <f t="shared" si="52"/>
        <v>#N/A</v>
      </c>
      <c r="O640" s="303" t="e">
        <f t="shared" si="53"/>
        <v>#N/A</v>
      </c>
      <c r="P640" s="249" t="str">
        <f t="shared" si="56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364"/>
      <c r="Y640" s="258"/>
      <c r="Z640" s="258"/>
      <c r="AA640" s="258"/>
      <c r="AB640" s="258"/>
      <c r="AC640" s="258"/>
      <c r="AD640" s="258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2"/>
      <c r="BD640" s="258"/>
      <c r="BE640" s="258"/>
      <c r="BF640" s="258"/>
      <c r="BG640" s="258"/>
      <c r="BH640" s="258"/>
    </row>
    <row r="641" spans="1:60">
      <c r="A641" s="298">
        <v>640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si="50"/>
        <v/>
      </c>
      <c r="E641" s="311"/>
      <c r="F641" s="311"/>
      <c r="G641" s="302"/>
      <c r="H641" s="302"/>
      <c r="I641" s="263"/>
      <c r="J641" s="302"/>
      <c r="K641" s="303" t="e">
        <f t="shared" si="51"/>
        <v>#N/A</v>
      </c>
      <c r="L641" s="302"/>
      <c r="M641" s="302"/>
      <c r="N641" s="303" t="e">
        <f t="shared" si="52"/>
        <v>#N/A</v>
      </c>
      <c r="O641" s="303" t="e">
        <f t="shared" si="53"/>
        <v>#N/A</v>
      </c>
      <c r="P641" s="249" t="str">
        <f t="shared" si="56"/>
        <v/>
      </c>
      <c r="Q641" s="302"/>
      <c r="R641" s="258"/>
      <c r="S641" s="258"/>
      <c r="T641" s="305" t="str">
        <f>IF(S641="","-",VLOOKUP(S641,'Fail list'!$A$5:$B$220,2,FALSE))</f>
        <v>-</v>
      </c>
      <c r="U641" s="258"/>
      <c r="V641" s="258"/>
      <c r="W641" s="258"/>
      <c r="X641" s="364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2"/>
      <c r="BD641" s="258"/>
      <c r="BE641" s="258"/>
      <c r="BF641" s="258"/>
      <c r="BG641" s="258"/>
      <c r="BH641" s="258"/>
    </row>
    <row r="642" spans="1:60">
      <c r="A642" s="298">
        <v>641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0"/>
        <v/>
      </c>
      <c r="E642" s="311"/>
      <c r="F642" s="311"/>
      <c r="G642" s="302"/>
      <c r="H642" s="302"/>
      <c r="I642" s="263"/>
      <c r="J642" s="302"/>
      <c r="K642" s="303" t="e">
        <f t="shared" si="51"/>
        <v>#N/A</v>
      </c>
      <c r="L642" s="302"/>
      <c r="M642" s="302"/>
      <c r="N642" s="303" t="e">
        <f t="shared" si="52"/>
        <v>#N/A</v>
      </c>
      <c r="O642" s="303" t="e">
        <f t="shared" si="53"/>
        <v>#N/A</v>
      </c>
      <c r="P642" s="249" t="str">
        <f t="shared" si="56"/>
        <v/>
      </c>
      <c r="Q642" s="302"/>
      <c r="R642" s="258"/>
      <c r="S642" s="301"/>
      <c r="T642" s="305" t="str">
        <f>IF(S642="","-",VLOOKUP(S642,'Fail list'!$A$5:$B$220,2,FALSE))</f>
        <v>-</v>
      </c>
      <c r="U642" s="258"/>
      <c r="V642" s="258"/>
      <c r="W642" s="258"/>
      <c r="X642" s="364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2"/>
      <c r="BD642" s="258"/>
      <c r="BE642" s="258"/>
      <c r="BF642" s="258"/>
      <c r="BG642" s="258"/>
      <c r="BH642" s="258"/>
    </row>
    <row r="643" spans="1:60">
      <c r="A643" s="298">
        <v>642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ref="D643:D706" si="57">IF(LEFT(I643,1)="L","Inprocess",IF(LEFT(I643,3)="IQC","Inprocess",IF(LEFT(I643,2)="QA","QA",IF(LEFT(I643,3)="TV","TV",""))))</f>
        <v/>
      </c>
      <c r="E643" s="311"/>
      <c r="F643" s="311"/>
      <c r="G643" s="302"/>
      <c r="H643" s="302"/>
      <c r="I643" s="263"/>
      <c r="J643" s="302"/>
      <c r="K643" s="303" t="e">
        <f t="shared" si="51"/>
        <v>#N/A</v>
      </c>
      <c r="L643" s="302"/>
      <c r="M643" s="302"/>
      <c r="N643" s="303" t="e">
        <f t="shared" si="52"/>
        <v>#N/A</v>
      </c>
      <c r="O643" s="303" t="e">
        <f t="shared" si="53"/>
        <v>#N/A</v>
      </c>
      <c r="P643" s="249" t="str">
        <f t="shared" si="56"/>
        <v/>
      </c>
      <c r="Q643" s="302"/>
      <c r="R643" s="258"/>
      <c r="S643" s="301"/>
      <c r="T643" s="305" t="str">
        <f>IF(S643="","-",VLOOKUP(S643,'Fail list'!$A$5:$B$220,2,FALSE))</f>
        <v>-</v>
      </c>
      <c r="U643" s="258"/>
      <c r="V643" s="258"/>
      <c r="W643" s="258"/>
      <c r="X643" s="364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2"/>
      <c r="BD643" s="258"/>
      <c r="BE643" s="258"/>
      <c r="BF643" s="258"/>
      <c r="BG643" s="258"/>
      <c r="BH643" s="258"/>
    </row>
    <row r="644" spans="1:60">
      <c r="A644" s="298">
        <v>643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7"/>
        <v/>
      </c>
      <c r="E644" s="311"/>
      <c r="F644" s="311"/>
      <c r="G644" s="302"/>
      <c r="H644" s="302"/>
      <c r="I644" s="263"/>
      <c r="J644" s="249"/>
      <c r="K644" s="303" t="e">
        <f t="shared" ref="K644:K707" si="58">VLOOKUP(J644,AY:BA,2,0)</f>
        <v>#N/A</v>
      </c>
      <c r="L644" s="249"/>
      <c r="M644" s="302"/>
      <c r="N644" s="303" t="e">
        <f t="shared" ref="N644:N707" si="59">VLOOKUP(K644,AZ:BB,2,0)</f>
        <v>#N/A</v>
      </c>
      <c r="O644" s="303" t="e">
        <f t="shared" ref="O644:O707" si="60">VLOOKUP(K644,AZ:BB,3,0)</f>
        <v>#N/A</v>
      </c>
      <c r="P644" s="249" t="str">
        <f t="shared" si="56"/>
        <v/>
      </c>
      <c r="Q644" s="302"/>
      <c r="R644" s="258"/>
      <c r="S644" s="258"/>
      <c r="T644" s="305" t="str">
        <f>IF(S644="","-",VLOOKUP(S644,'Fail list'!$A$5:$B$220,2,FALSE))</f>
        <v>-</v>
      </c>
      <c r="U644" s="258"/>
      <c r="V644" s="258"/>
      <c r="W644" s="258"/>
      <c r="X644" s="364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2"/>
      <c r="BD644" s="258"/>
      <c r="BE644" s="258"/>
      <c r="BF644" s="258"/>
      <c r="BG644" s="258"/>
      <c r="BH644" s="258"/>
    </row>
    <row r="645" spans="1:60">
      <c r="A645" s="298">
        <v>644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7"/>
        <v/>
      </c>
      <c r="E645" s="311"/>
      <c r="F645" s="311"/>
      <c r="G645" s="302"/>
      <c r="H645" s="302"/>
      <c r="I645" s="263"/>
      <c r="J645" s="249"/>
      <c r="K645" s="303" t="e">
        <f t="shared" si="58"/>
        <v>#N/A</v>
      </c>
      <c r="L645" s="249"/>
      <c r="M645" s="302"/>
      <c r="N645" s="303" t="e">
        <f t="shared" si="59"/>
        <v>#N/A</v>
      </c>
      <c r="O645" s="303" t="e">
        <f t="shared" si="60"/>
        <v>#N/A</v>
      </c>
      <c r="P645" s="249" t="str">
        <f t="shared" si="56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364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2"/>
      <c r="BD645" s="258"/>
      <c r="BE645" s="258"/>
      <c r="BF645" s="258"/>
      <c r="BG645" s="258"/>
      <c r="BH645" s="258"/>
    </row>
    <row r="646" spans="1:60">
      <c r="A646" s="298">
        <v>645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7"/>
        <v/>
      </c>
      <c r="E646" s="311"/>
      <c r="F646" s="311"/>
      <c r="G646" s="302"/>
      <c r="H646" s="302"/>
      <c r="I646" s="263"/>
      <c r="J646" s="249"/>
      <c r="K646" s="303" t="e">
        <f t="shared" si="58"/>
        <v>#N/A</v>
      </c>
      <c r="L646" s="249"/>
      <c r="M646" s="302"/>
      <c r="N646" s="303" t="e">
        <f t="shared" si="59"/>
        <v>#N/A</v>
      </c>
      <c r="O646" s="303" t="e">
        <f t="shared" si="60"/>
        <v>#N/A</v>
      </c>
      <c r="P646" s="249" t="str">
        <f t="shared" si="56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364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2"/>
      <c r="BD646" s="258"/>
      <c r="BE646" s="258"/>
      <c r="BF646" s="258"/>
      <c r="BG646" s="258"/>
      <c r="BH646" s="258"/>
    </row>
    <row r="647" spans="1:60">
      <c r="A647" s="298">
        <v>646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7"/>
        <v/>
      </c>
      <c r="E647" s="311"/>
      <c r="F647" s="311"/>
      <c r="G647" s="302"/>
      <c r="H647" s="302"/>
      <c r="I647" s="263"/>
      <c r="J647" s="249"/>
      <c r="K647" s="303" t="e">
        <f t="shared" si="58"/>
        <v>#N/A</v>
      </c>
      <c r="L647" s="249"/>
      <c r="M647" s="302"/>
      <c r="N647" s="303" t="e">
        <f t="shared" si="59"/>
        <v>#N/A</v>
      </c>
      <c r="O647" s="303" t="e">
        <f t="shared" si="60"/>
        <v>#N/A</v>
      </c>
      <c r="P647" s="249" t="str">
        <f t="shared" si="56"/>
        <v/>
      </c>
      <c r="Q647" s="302"/>
      <c r="R647" s="258"/>
      <c r="S647" s="258"/>
      <c r="T647" s="305" t="str">
        <f>IF(S647="","-",VLOOKUP(S647,'Fail list'!$A$5:$B$220,2,FALSE))</f>
        <v>-</v>
      </c>
      <c r="U647" s="258"/>
      <c r="V647" s="258"/>
      <c r="W647" s="258"/>
      <c r="X647" s="364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2"/>
      <c r="BD647" s="258"/>
      <c r="BE647" s="258"/>
      <c r="BF647" s="258"/>
      <c r="BG647" s="258"/>
      <c r="BH647" s="258"/>
    </row>
    <row r="648" spans="1:60">
      <c r="A648" s="298">
        <v>647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7"/>
        <v/>
      </c>
      <c r="E648" s="311"/>
      <c r="F648" s="311"/>
      <c r="G648" s="302"/>
      <c r="H648" s="302"/>
      <c r="I648" s="263"/>
      <c r="J648" s="302"/>
      <c r="K648" s="303" t="e">
        <f t="shared" si="58"/>
        <v>#N/A</v>
      </c>
      <c r="L648" s="302"/>
      <c r="M648" s="302"/>
      <c r="N648" s="303" t="e">
        <f t="shared" si="59"/>
        <v>#N/A</v>
      </c>
      <c r="O648" s="303" t="e">
        <f t="shared" si="60"/>
        <v>#N/A</v>
      </c>
      <c r="P648" s="249" t="str">
        <f t="shared" si="56"/>
        <v/>
      </c>
      <c r="Q648" s="302"/>
      <c r="R648" s="258"/>
      <c r="S648" s="301"/>
      <c r="T648" s="305" t="str">
        <f>IF(S648="","-",VLOOKUP(S648,'Fail list'!$A$5:$B$220,2,FALSE))</f>
        <v>-</v>
      </c>
      <c r="U648" s="258"/>
      <c r="V648" s="258"/>
      <c r="W648" s="258"/>
      <c r="X648" s="364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2"/>
      <c r="BD648" s="258"/>
      <c r="BE648" s="258"/>
      <c r="BF648" s="258"/>
      <c r="BG648" s="258"/>
      <c r="BH648" s="258"/>
    </row>
    <row r="649" spans="1:60">
      <c r="A649" s="298">
        <v>648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7"/>
        <v/>
      </c>
      <c r="E649" s="311"/>
      <c r="F649" s="311"/>
      <c r="G649" s="302"/>
      <c r="H649" s="302"/>
      <c r="I649" s="263"/>
      <c r="J649" s="302"/>
      <c r="K649" s="303" t="e">
        <f t="shared" si="58"/>
        <v>#N/A</v>
      </c>
      <c r="L649" s="302"/>
      <c r="M649" s="302"/>
      <c r="N649" s="303" t="e">
        <f t="shared" si="59"/>
        <v>#N/A</v>
      </c>
      <c r="O649" s="303" t="e">
        <f t="shared" si="60"/>
        <v>#N/A</v>
      </c>
      <c r="P649" s="249" t="str">
        <f t="shared" ref="P649:P650" si="61">MID(M649,9,2)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364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2"/>
      <c r="BD649" s="258"/>
      <c r="BE649" s="258"/>
      <c r="BF649" s="258"/>
      <c r="BG649" s="258"/>
      <c r="BH649" s="258"/>
    </row>
    <row r="650" spans="1:60">
      <c r="A650" s="298">
        <v>649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7"/>
        <v/>
      </c>
      <c r="E650" s="311"/>
      <c r="F650" s="311"/>
      <c r="G650" s="302"/>
      <c r="H650" s="302"/>
      <c r="I650" s="263"/>
      <c r="J650" s="302"/>
      <c r="K650" s="303" t="e">
        <f t="shared" si="58"/>
        <v>#N/A</v>
      </c>
      <c r="L650" s="302"/>
      <c r="M650" s="302"/>
      <c r="N650" s="303" t="e">
        <f t="shared" si="59"/>
        <v>#N/A</v>
      </c>
      <c r="O650" s="303" t="e">
        <f t="shared" si="60"/>
        <v>#N/A</v>
      </c>
      <c r="P650" s="249" t="str">
        <f t="shared" si="61"/>
        <v/>
      </c>
      <c r="Q650" s="302"/>
      <c r="R650" s="258"/>
      <c r="S650" s="258"/>
      <c r="T650" s="305" t="str">
        <f>IF(S650="","-",VLOOKUP(S650,'Fail list'!$A$5:$B$220,2,FALSE))</f>
        <v>-</v>
      </c>
      <c r="U650" s="258"/>
      <c r="V650" s="258"/>
      <c r="W650" s="258"/>
      <c r="X650" s="364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2"/>
      <c r="BD650" s="258"/>
      <c r="BE650" s="258"/>
      <c r="BF650" s="258"/>
      <c r="BG650" s="258"/>
      <c r="BH650" s="258"/>
    </row>
    <row r="651" spans="1:60">
      <c r="A651" s="298">
        <v>650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7"/>
        <v/>
      </c>
      <c r="E651" s="311"/>
      <c r="F651" s="311"/>
      <c r="G651" s="302"/>
      <c r="H651" s="302"/>
      <c r="I651" s="263"/>
      <c r="J651" s="302"/>
      <c r="K651" s="303" t="e">
        <f t="shared" si="58"/>
        <v>#N/A</v>
      </c>
      <c r="L651" s="302"/>
      <c r="M651" s="302"/>
      <c r="N651" s="303" t="e">
        <f t="shared" si="59"/>
        <v>#N/A</v>
      </c>
      <c r="O651" s="303" t="e">
        <f t="shared" si="60"/>
        <v>#N/A</v>
      </c>
      <c r="P651" s="249" t="str">
        <f t="shared" ref="P651:P709" si="62">MID(M651,8,2)</f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364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2"/>
      <c r="BD651" s="258"/>
      <c r="BE651" s="258"/>
      <c r="BF651" s="258"/>
      <c r="BG651" s="258"/>
      <c r="BH651" s="258"/>
    </row>
    <row r="652" spans="1:60">
      <c r="A652" s="298">
        <v>651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7"/>
        <v/>
      </c>
      <c r="E652" s="311"/>
      <c r="F652" s="311"/>
      <c r="G652" s="302"/>
      <c r="H652" s="302"/>
      <c r="I652" s="263"/>
      <c r="J652" s="302"/>
      <c r="K652" s="303" t="e">
        <f t="shared" si="58"/>
        <v>#N/A</v>
      </c>
      <c r="L652" s="302"/>
      <c r="M652" s="302"/>
      <c r="N652" s="303" t="e">
        <f t="shared" si="59"/>
        <v>#N/A</v>
      </c>
      <c r="O652" s="303" t="e">
        <f t="shared" si="60"/>
        <v>#N/A</v>
      </c>
      <c r="P652" s="249" t="str">
        <f t="shared" si="62"/>
        <v/>
      </c>
      <c r="Q652" s="302"/>
      <c r="R652" s="258"/>
      <c r="S652" s="301"/>
      <c r="T652" s="305" t="str">
        <f>IF(S652="","-",VLOOKUP(S652,'Fail list'!$A$5:$B$220,2,FALSE))</f>
        <v>-</v>
      </c>
      <c r="U652" s="258"/>
      <c r="V652" s="258"/>
      <c r="W652" s="258"/>
      <c r="X652" s="364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2"/>
      <c r="BD652" s="258"/>
      <c r="BE652" s="258"/>
      <c r="BF652" s="258"/>
      <c r="BG652" s="258"/>
      <c r="BH652" s="258"/>
    </row>
    <row r="653" spans="1:60">
      <c r="A653" s="298">
        <v>652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7"/>
        <v/>
      </c>
      <c r="E653" s="311"/>
      <c r="F653" s="311"/>
      <c r="G653" s="302"/>
      <c r="H653" s="302"/>
      <c r="I653" s="263"/>
      <c r="J653" s="302"/>
      <c r="K653" s="303" t="e">
        <f t="shared" si="58"/>
        <v>#N/A</v>
      </c>
      <c r="L653" s="302"/>
      <c r="M653" s="302"/>
      <c r="N653" s="303" t="e">
        <f t="shared" si="59"/>
        <v>#N/A</v>
      </c>
      <c r="O653" s="303" t="e">
        <f t="shared" si="60"/>
        <v>#N/A</v>
      </c>
      <c r="P653" s="249" t="str">
        <f t="shared" si="62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364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2"/>
      <c r="BD653" s="258"/>
      <c r="BE653" s="258"/>
      <c r="BF653" s="258"/>
      <c r="BG653" s="258"/>
      <c r="BH653" s="258"/>
    </row>
    <row r="654" spans="1:60">
      <c r="A654" s="298">
        <v>653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7"/>
        <v/>
      </c>
      <c r="E654" s="311"/>
      <c r="F654" s="311"/>
      <c r="G654" s="302"/>
      <c r="H654" s="302"/>
      <c r="I654" s="263"/>
      <c r="J654" s="302"/>
      <c r="K654" s="303" t="e">
        <f t="shared" si="58"/>
        <v>#N/A</v>
      </c>
      <c r="L654" s="302"/>
      <c r="M654" s="302"/>
      <c r="N654" s="303" t="e">
        <f t="shared" si="59"/>
        <v>#N/A</v>
      </c>
      <c r="O654" s="303" t="e">
        <f t="shared" si="60"/>
        <v>#N/A</v>
      </c>
      <c r="P654" s="249" t="str">
        <f t="shared" si="62"/>
        <v/>
      </c>
      <c r="Q654" s="302"/>
      <c r="R654" s="258"/>
      <c r="S654" s="258"/>
      <c r="T654" s="305" t="str">
        <f>IF(S654="","-",VLOOKUP(S654,'Fail list'!$A$5:$B$220,2,FALSE))</f>
        <v>-</v>
      </c>
      <c r="U654" s="258"/>
      <c r="V654" s="258"/>
      <c r="W654" s="258"/>
      <c r="X654" s="364"/>
      <c r="Y654" s="258"/>
      <c r="Z654" s="258"/>
      <c r="AA654" s="258"/>
      <c r="AB654" s="258"/>
      <c r="AC654" s="258"/>
      <c r="AD654" s="249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2"/>
      <c r="BD654" s="258"/>
      <c r="BE654" s="258"/>
      <c r="BF654" s="258"/>
      <c r="BG654" s="258"/>
      <c r="BH654" s="258"/>
    </row>
    <row r="655" spans="1:60">
      <c r="A655" s="298">
        <v>654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7"/>
        <v/>
      </c>
      <c r="E655" s="311"/>
      <c r="F655" s="311"/>
      <c r="G655" s="302"/>
      <c r="H655" s="302"/>
      <c r="I655" s="263"/>
      <c r="J655" s="302"/>
      <c r="K655" s="303" t="e">
        <f t="shared" si="58"/>
        <v>#N/A</v>
      </c>
      <c r="L655" s="302"/>
      <c r="M655" s="302"/>
      <c r="N655" s="303" t="e">
        <f t="shared" si="59"/>
        <v>#N/A</v>
      </c>
      <c r="O655" s="303" t="e">
        <f t="shared" si="60"/>
        <v>#N/A</v>
      </c>
      <c r="P655" s="249" t="str">
        <f t="shared" si="62"/>
        <v/>
      </c>
      <c r="Q655" s="302"/>
      <c r="R655" s="258"/>
      <c r="S655" s="301"/>
      <c r="T655" s="305" t="str">
        <f>IF(S655="","-",VLOOKUP(S655,'Fail list'!$A$5:$B$220,2,FALSE))</f>
        <v>-</v>
      </c>
      <c r="U655" s="258"/>
      <c r="V655" s="258"/>
      <c r="W655" s="258"/>
      <c r="X655" s="364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2"/>
      <c r="BD655" s="258"/>
      <c r="BE655" s="258"/>
      <c r="BF655" s="258"/>
      <c r="BG655" s="258"/>
      <c r="BH655" s="258"/>
    </row>
    <row r="656" spans="1:60">
      <c r="A656" s="298">
        <v>655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7"/>
        <v/>
      </c>
      <c r="E656" s="311"/>
      <c r="F656" s="311"/>
      <c r="G656" s="302"/>
      <c r="H656" s="302"/>
      <c r="I656" s="263"/>
      <c r="J656" s="302"/>
      <c r="K656" s="303" t="e">
        <f t="shared" si="58"/>
        <v>#N/A</v>
      </c>
      <c r="L656" s="302"/>
      <c r="M656" s="302"/>
      <c r="N656" s="303" t="e">
        <f t="shared" si="59"/>
        <v>#N/A</v>
      </c>
      <c r="O656" s="303" t="e">
        <f t="shared" si="60"/>
        <v>#N/A</v>
      </c>
      <c r="P656" s="249" t="str">
        <f t="shared" si="62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364"/>
      <c r="Y656" s="258"/>
      <c r="Z656" s="258"/>
      <c r="AA656" s="258"/>
      <c r="AB656" s="258"/>
      <c r="AC656" s="258"/>
      <c r="AD656" s="258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2"/>
      <c r="BD656" s="258"/>
      <c r="BE656" s="258"/>
      <c r="BF656" s="258"/>
      <c r="BG656" s="258"/>
      <c r="BH656" s="258"/>
    </row>
    <row r="657" spans="1:60">
      <c r="A657" s="298">
        <v>656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7"/>
        <v/>
      </c>
      <c r="E657" s="311"/>
      <c r="F657" s="311"/>
      <c r="G657" s="302"/>
      <c r="H657" s="302"/>
      <c r="I657" s="263"/>
      <c r="J657" s="302"/>
      <c r="K657" s="303" t="e">
        <f t="shared" si="58"/>
        <v>#N/A</v>
      </c>
      <c r="L657" s="302"/>
      <c r="M657" s="302"/>
      <c r="N657" s="303" t="e">
        <f t="shared" si="59"/>
        <v>#N/A</v>
      </c>
      <c r="O657" s="303" t="e">
        <f t="shared" si="60"/>
        <v>#N/A</v>
      </c>
      <c r="P657" s="249" t="str">
        <f t="shared" si="62"/>
        <v/>
      </c>
      <c r="Q657" s="302"/>
      <c r="R657" s="258"/>
      <c r="S657" s="258"/>
      <c r="T657" s="305" t="str">
        <f>IF(S657="","-",VLOOKUP(S657,'Fail list'!$A$5:$B$220,2,FALSE))</f>
        <v>-</v>
      </c>
      <c r="U657" s="258"/>
      <c r="V657" s="258"/>
      <c r="W657" s="258"/>
      <c r="X657" s="364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2"/>
      <c r="BD657" s="258"/>
      <c r="BE657" s="258"/>
      <c r="BF657" s="258"/>
      <c r="BG657" s="258"/>
      <c r="BH657" s="258"/>
    </row>
    <row r="658" spans="1:60">
      <c r="A658" s="298">
        <v>657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7"/>
        <v/>
      </c>
      <c r="E658" s="311"/>
      <c r="F658" s="311"/>
      <c r="G658" s="302"/>
      <c r="H658" s="302"/>
      <c r="I658" s="263"/>
      <c r="J658" s="302"/>
      <c r="K658" s="303" t="e">
        <f t="shared" si="58"/>
        <v>#N/A</v>
      </c>
      <c r="L658" s="302"/>
      <c r="M658" s="302"/>
      <c r="N658" s="303" t="e">
        <f t="shared" si="59"/>
        <v>#N/A</v>
      </c>
      <c r="O658" s="303" t="e">
        <f t="shared" si="60"/>
        <v>#N/A</v>
      </c>
      <c r="P658" s="249" t="str">
        <f t="shared" si="62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364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2"/>
      <c r="BD658" s="258"/>
      <c r="BE658" s="258"/>
      <c r="BF658" s="258"/>
      <c r="BG658" s="258"/>
      <c r="BH658" s="258"/>
    </row>
    <row r="659" spans="1:60">
      <c r="A659" s="298">
        <v>658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7"/>
        <v/>
      </c>
      <c r="E659" s="311"/>
      <c r="F659" s="311"/>
      <c r="G659" s="302"/>
      <c r="H659" s="302"/>
      <c r="I659" s="263"/>
      <c r="J659" s="302"/>
      <c r="K659" s="303" t="e">
        <f t="shared" si="58"/>
        <v>#N/A</v>
      </c>
      <c r="L659" s="302"/>
      <c r="M659" s="302"/>
      <c r="N659" s="303" t="e">
        <f t="shared" si="59"/>
        <v>#N/A</v>
      </c>
      <c r="O659" s="303" t="e">
        <f t="shared" si="60"/>
        <v>#N/A</v>
      </c>
      <c r="P659" s="249" t="str">
        <f t="shared" si="62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364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2"/>
      <c r="BD659" s="258"/>
      <c r="BE659" s="258"/>
      <c r="BF659" s="258"/>
      <c r="BG659" s="258"/>
      <c r="BH659" s="258"/>
    </row>
    <row r="660" spans="1:60">
      <c r="A660" s="298">
        <v>659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7"/>
        <v/>
      </c>
      <c r="E660" s="311"/>
      <c r="F660" s="311"/>
      <c r="G660" s="302"/>
      <c r="H660" s="302"/>
      <c r="I660" s="263"/>
      <c r="J660" s="302"/>
      <c r="K660" s="303" t="e">
        <f t="shared" si="58"/>
        <v>#N/A</v>
      </c>
      <c r="L660" s="302"/>
      <c r="M660" s="302"/>
      <c r="N660" s="303" t="e">
        <f t="shared" si="59"/>
        <v>#N/A</v>
      </c>
      <c r="O660" s="303" t="e">
        <f t="shared" si="60"/>
        <v>#N/A</v>
      </c>
      <c r="P660" s="249" t="str">
        <f t="shared" si="62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364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2"/>
      <c r="BD660" s="258"/>
      <c r="BE660" s="258"/>
      <c r="BF660" s="258"/>
      <c r="BG660" s="258"/>
      <c r="BH660" s="258"/>
    </row>
    <row r="661" spans="1:60">
      <c r="A661" s="298">
        <v>660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7"/>
        <v/>
      </c>
      <c r="E661" s="311"/>
      <c r="F661" s="311"/>
      <c r="G661" s="302"/>
      <c r="H661" s="302"/>
      <c r="I661" s="263"/>
      <c r="J661" s="302"/>
      <c r="K661" s="303" t="e">
        <f t="shared" si="58"/>
        <v>#N/A</v>
      </c>
      <c r="L661" s="302"/>
      <c r="M661" s="302"/>
      <c r="N661" s="303" t="e">
        <f t="shared" si="59"/>
        <v>#N/A</v>
      </c>
      <c r="O661" s="303" t="e">
        <f t="shared" si="60"/>
        <v>#N/A</v>
      </c>
      <c r="P661" s="249" t="str">
        <f t="shared" si="62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364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2"/>
      <c r="BD661" s="258"/>
      <c r="BE661" s="258"/>
      <c r="BF661" s="258"/>
      <c r="BG661" s="258"/>
      <c r="BH661" s="258"/>
    </row>
    <row r="662" spans="1:60">
      <c r="A662" s="298">
        <v>661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7"/>
        <v/>
      </c>
      <c r="E662" s="311"/>
      <c r="F662" s="311"/>
      <c r="G662" s="302"/>
      <c r="H662" s="302"/>
      <c r="I662" s="263"/>
      <c r="J662" s="302"/>
      <c r="K662" s="303" t="e">
        <f t="shared" si="58"/>
        <v>#N/A</v>
      </c>
      <c r="L662" s="302"/>
      <c r="M662" s="302"/>
      <c r="N662" s="303" t="e">
        <f t="shared" si="59"/>
        <v>#N/A</v>
      </c>
      <c r="O662" s="303" t="e">
        <f t="shared" si="60"/>
        <v>#N/A</v>
      </c>
      <c r="P662" s="249" t="str">
        <f t="shared" si="62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364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2"/>
      <c r="BD662" s="258"/>
      <c r="BE662" s="258"/>
      <c r="BF662" s="258"/>
      <c r="BG662" s="258"/>
      <c r="BH662" s="258"/>
    </row>
    <row r="663" spans="1:60">
      <c r="A663" s="298">
        <v>662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7"/>
        <v/>
      </c>
      <c r="E663" s="311"/>
      <c r="F663" s="311"/>
      <c r="G663" s="302"/>
      <c r="H663" s="302"/>
      <c r="I663" s="263"/>
      <c r="J663" s="302"/>
      <c r="K663" s="303" t="e">
        <f t="shared" si="58"/>
        <v>#N/A</v>
      </c>
      <c r="L663" s="302"/>
      <c r="M663" s="302"/>
      <c r="N663" s="303" t="e">
        <f t="shared" si="59"/>
        <v>#N/A</v>
      </c>
      <c r="O663" s="303" t="e">
        <f t="shared" si="60"/>
        <v>#N/A</v>
      </c>
      <c r="P663" s="249" t="str">
        <f t="shared" si="62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364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2"/>
      <c r="BD663" s="258"/>
      <c r="BE663" s="258"/>
      <c r="BF663" s="258"/>
      <c r="BG663" s="258"/>
      <c r="BH663" s="258"/>
    </row>
    <row r="664" spans="1:60">
      <c r="A664" s="298">
        <v>663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7"/>
        <v/>
      </c>
      <c r="E664" s="311"/>
      <c r="F664" s="311"/>
      <c r="G664" s="302"/>
      <c r="H664" s="302"/>
      <c r="I664" s="263"/>
      <c r="J664" s="302"/>
      <c r="K664" s="303" t="e">
        <f t="shared" si="58"/>
        <v>#N/A</v>
      </c>
      <c r="L664" s="302"/>
      <c r="M664" s="302"/>
      <c r="N664" s="303" t="e">
        <f t="shared" si="59"/>
        <v>#N/A</v>
      </c>
      <c r="O664" s="303" t="e">
        <f t="shared" si="60"/>
        <v>#N/A</v>
      </c>
      <c r="P664" s="249" t="str">
        <f t="shared" si="62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364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2"/>
      <c r="BD664" s="258"/>
      <c r="BE664" s="258"/>
      <c r="BF664" s="258"/>
      <c r="BG664" s="258"/>
      <c r="BH664" s="258"/>
    </row>
    <row r="665" spans="1:60">
      <c r="A665" s="298">
        <v>664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7"/>
        <v/>
      </c>
      <c r="E665" s="311"/>
      <c r="F665" s="311"/>
      <c r="G665" s="302"/>
      <c r="H665" s="302"/>
      <c r="I665" s="263"/>
      <c r="J665" s="302"/>
      <c r="K665" s="303" t="e">
        <f t="shared" si="58"/>
        <v>#N/A</v>
      </c>
      <c r="L665" s="302"/>
      <c r="M665" s="302"/>
      <c r="N665" s="303" t="e">
        <f t="shared" si="59"/>
        <v>#N/A</v>
      </c>
      <c r="O665" s="303" t="e">
        <f t="shared" si="60"/>
        <v>#N/A</v>
      </c>
      <c r="P665" s="249" t="str">
        <f t="shared" si="62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364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2"/>
      <c r="BD665" s="258"/>
      <c r="BE665" s="258"/>
      <c r="BF665" s="258"/>
      <c r="BG665" s="258"/>
      <c r="BH665" s="258"/>
    </row>
    <row r="666" spans="1:60">
      <c r="A666" s="298">
        <v>665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7"/>
        <v/>
      </c>
      <c r="E666" s="311"/>
      <c r="F666" s="311"/>
      <c r="G666" s="302"/>
      <c r="H666" s="302"/>
      <c r="I666" s="263"/>
      <c r="J666" s="302"/>
      <c r="K666" s="303" t="e">
        <f t="shared" si="58"/>
        <v>#N/A</v>
      </c>
      <c r="L666" s="302"/>
      <c r="M666" s="302"/>
      <c r="N666" s="303" t="e">
        <f t="shared" si="59"/>
        <v>#N/A</v>
      </c>
      <c r="O666" s="303" t="e">
        <f t="shared" si="60"/>
        <v>#N/A</v>
      </c>
      <c r="P666" s="249" t="str">
        <f t="shared" si="62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364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2"/>
      <c r="BD666" s="258"/>
      <c r="BE666" s="258"/>
      <c r="BF666" s="258"/>
      <c r="BG666" s="258"/>
      <c r="BH666" s="258"/>
    </row>
    <row r="667" spans="1:60">
      <c r="A667" s="298">
        <v>666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7"/>
        <v/>
      </c>
      <c r="E667" s="311"/>
      <c r="F667" s="311"/>
      <c r="G667" s="302"/>
      <c r="H667" s="302"/>
      <c r="I667" s="263"/>
      <c r="J667" s="302"/>
      <c r="K667" s="303" t="e">
        <f t="shared" si="58"/>
        <v>#N/A</v>
      </c>
      <c r="L667" s="302"/>
      <c r="M667" s="302"/>
      <c r="N667" s="303" t="e">
        <f t="shared" si="59"/>
        <v>#N/A</v>
      </c>
      <c r="O667" s="303" t="e">
        <f t="shared" si="60"/>
        <v>#N/A</v>
      </c>
      <c r="P667" s="249" t="str">
        <f t="shared" si="62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364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2"/>
      <c r="BD667" s="258"/>
      <c r="BE667" s="258"/>
      <c r="BF667" s="258"/>
      <c r="BG667" s="258"/>
      <c r="BH667" s="258"/>
    </row>
    <row r="668" spans="1:60">
      <c r="A668" s="298">
        <v>667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7"/>
        <v/>
      </c>
      <c r="E668" s="311"/>
      <c r="F668" s="311"/>
      <c r="G668" s="302"/>
      <c r="H668" s="302"/>
      <c r="I668" s="263"/>
      <c r="J668" s="302"/>
      <c r="K668" s="303" t="e">
        <f t="shared" si="58"/>
        <v>#N/A</v>
      </c>
      <c r="L668" s="302"/>
      <c r="M668" s="302"/>
      <c r="N668" s="303" t="e">
        <f t="shared" si="59"/>
        <v>#N/A</v>
      </c>
      <c r="O668" s="303" t="e">
        <f t="shared" si="60"/>
        <v>#N/A</v>
      </c>
      <c r="P668" s="249" t="str">
        <f t="shared" si="62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364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2"/>
      <c r="BD668" s="258"/>
      <c r="BE668" s="258"/>
      <c r="BF668" s="258"/>
      <c r="BG668" s="258"/>
      <c r="BH668" s="258"/>
    </row>
    <row r="669" spans="1:60">
      <c r="A669" s="298">
        <v>668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7"/>
        <v/>
      </c>
      <c r="E669" s="311"/>
      <c r="F669" s="311"/>
      <c r="G669" s="302"/>
      <c r="H669" s="302"/>
      <c r="I669" s="263"/>
      <c r="J669" s="302"/>
      <c r="K669" s="303" t="e">
        <f t="shared" si="58"/>
        <v>#N/A</v>
      </c>
      <c r="L669" s="302"/>
      <c r="M669" s="302"/>
      <c r="N669" s="303" t="e">
        <f t="shared" si="59"/>
        <v>#N/A</v>
      </c>
      <c r="O669" s="303" t="e">
        <f t="shared" si="60"/>
        <v>#N/A</v>
      </c>
      <c r="P669" s="249" t="str">
        <f t="shared" si="62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364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2"/>
      <c r="BD669" s="258"/>
      <c r="BE669" s="258"/>
      <c r="BF669" s="258"/>
      <c r="BG669" s="258"/>
      <c r="BH669" s="258"/>
    </row>
    <row r="670" spans="1:60">
      <c r="A670" s="298">
        <v>669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7"/>
        <v/>
      </c>
      <c r="E670" s="311"/>
      <c r="F670" s="311"/>
      <c r="G670" s="302"/>
      <c r="H670" s="302"/>
      <c r="I670" s="263"/>
      <c r="J670" s="302"/>
      <c r="K670" s="303" t="e">
        <f t="shared" si="58"/>
        <v>#N/A</v>
      </c>
      <c r="L670" s="302"/>
      <c r="M670" s="302"/>
      <c r="N670" s="303" t="e">
        <f t="shared" si="59"/>
        <v>#N/A</v>
      </c>
      <c r="O670" s="303" t="e">
        <f t="shared" si="60"/>
        <v>#N/A</v>
      </c>
      <c r="P670" s="249" t="str">
        <f t="shared" si="62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364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2"/>
      <c r="BD670" s="258"/>
      <c r="BE670" s="258"/>
      <c r="BF670" s="258"/>
      <c r="BG670" s="258"/>
      <c r="BH670" s="258"/>
    </row>
    <row r="671" spans="1:60">
      <c r="A671" s="298">
        <v>670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7"/>
        <v/>
      </c>
      <c r="E671" s="311"/>
      <c r="F671" s="311"/>
      <c r="G671" s="302"/>
      <c r="H671" s="302"/>
      <c r="I671" s="263"/>
      <c r="J671" s="302"/>
      <c r="K671" s="303" t="e">
        <f t="shared" si="58"/>
        <v>#N/A</v>
      </c>
      <c r="L671" s="302"/>
      <c r="M671" s="302"/>
      <c r="N671" s="303" t="e">
        <f t="shared" si="59"/>
        <v>#N/A</v>
      </c>
      <c r="O671" s="303" t="e">
        <f t="shared" si="60"/>
        <v>#N/A</v>
      </c>
      <c r="P671" s="249" t="str">
        <f t="shared" si="62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364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2"/>
      <c r="BD671" s="258"/>
      <c r="BE671" s="258"/>
      <c r="BF671" s="258"/>
      <c r="BG671" s="258"/>
      <c r="BH671" s="258"/>
    </row>
    <row r="672" spans="1:60">
      <c r="A672" s="298">
        <v>671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7"/>
        <v/>
      </c>
      <c r="E672" s="311"/>
      <c r="F672" s="311"/>
      <c r="G672" s="302"/>
      <c r="H672" s="302"/>
      <c r="I672" s="263"/>
      <c r="J672" s="302"/>
      <c r="K672" s="303" t="e">
        <f t="shared" si="58"/>
        <v>#N/A</v>
      </c>
      <c r="L672" s="302"/>
      <c r="M672" s="302"/>
      <c r="N672" s="303" t="e">
        <f t="shared" si="59"/>
        <v>#N/A</v>
      </c>
      <c r="O672" s="303" t="e">
        <f t="shared" si="60"/>
        <v>#N/A</v>
      </c>
      <c r="P672" s="249" t="str">
        <f t="shared" si="62"/>
        <v/>
      </c>
      <c r="Q672" s="302"/>
      <c r="R672" s="258"/>
      <c r="S672" s="301"/>
      <c r="T672" s="305" t="str">
        <f>IF(S672="","-",VLOOKUP(S672,'Fail list'!$A$5:$B$220,2,FALSE))</f>
        <v>-</v>
      </c>
      <c r="U672" s="258"/>
      <c r="V672" s="258"/>
      <c r="W672" s="258"/>
      <c r="X672" s="364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2"/>
      <c r="BD672" s="258"/>
      <c r="BE672" s="258"/>
      <c r="BF672" s="258"/>
      <c r="BG672" s="258"/>
      <c r="BH672" s="258"/>
    </row>
    <row r="673" spans="1:60">
      <c r="A673" s="298">
        <v>672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7"/>
        <v/>
      </c>
      <c r="E673" s="311"/>
      <c r="F673" s="311"/>
      <c r="G673" s="302"/>
      <c r="H673" s="302"/>
      <c r="I673" s="263"/>
      <c r="J673" s="302"/>
      <c r="K673" s="303" t="e">
        <f t="shared" si="58"/>
        <v>#N/A</v>
      </c>
      <c r="L673" s="302"/>
      <c r="M673" s="302"/>
      <c r="N673" s="303" t="e">
        <f t="shared" si="59"/>
        <v>#N/A</v>
      </c>
      <c r="O673" s="303" t="e">
        <f t="shared" si="60"/>
        <v>#N/A</v>
      </c>
      <c r="P673" s="249" t="str">
        <f t="shared" si="62"/>
        <v/>
      </c>
      <c r="Q673" s="302"/>
      <c r="R673" s="258"/>
      <c r="S673" s="301"/>
      <c r="T673" s="305" t="str">
        <f>IF(S673="","-",VLOOKUP(S673,'Fail list'!$A$5:$B$220,2,FALSE))</f>
        <v>-</v>
      </c>
      <c r="U673" s="258"/>
      <c r="V673" s="258"/>
      <c r="W673" s="258"/>
      <c r="X673" s="364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2"/>
      <c r="BD673" s="258"/>
      <c r="BE673" s="258"/>
      <c r="BF673" s="258"/>
      <c r="BG673" s="258"/>
      <c r="BH673" s="258"/>
    </row>
    <row r="674" spans="1:60">
      <c r="A674" s="298">
        <v>673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7"/>
        <v/>
      </c>
      <c r="E674" s="311"/>
      <c r="F674" s="311"/>
      <c r="G674" s="302"/>
      <c r="H674" s="302"/>
      <c r="I674" s="263"/>
      <c r="J674" s="249"/>
      <c r="K674" s="303" t="e">
        <f t="shared" si="58"/>
        <v>#N/A</v>
      </c>
      <c r="L674" s="249"/>
      <c r="M674" s="302"/>
      <c r="N674" s="303" t="e">
        <f t="shared" si="59"/>
        <v>#N/A</v>
      </c>
      <c r="O674" s="303" t="e">
        <f t="shared" si="60"/>
        <v>#N/A</v>
      </c>
      <c r="P674" s="249" t="str">
        <f t="shared" si="62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364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2"/>
      <c r="BD674" s="258"/>
      <c r="BE674" s="258"/>
      <c r="BF674" s="258"/>
      <c r="BG674" s="258"/>
      <c r="BH674" s="258"/>
    </row>
    <row r="675" spans="1:60">
      <c r="A675" s="298">
        <v>674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7"/>
        <v/>
      </c>
      <c r="E675" s="311"/>
      <c r="F675" s="311"/>
      <c r="G675" s="302"/>
      <c r="H675" s="302"/>
      <c r="I675" s="263"/>
      <c r="J675" s="249"/>
      <c r="K675" s="303" t="e">
        <f t="shared" si="58"/>
        <v>#N/A</v>
      </c>
      <c r="L675" s="249"/>
      <c r="M675" s="302"/>
      <c r="N675" s="303" t="e">
        <f t="shared" si="59"/>
        <v>#N/A</v>
      </c>
      <c r="O675" s="303" t="e">
        <f t="shared" si="60"/>
        <v>#N/A</v>
      </c>
      <c r="P675" s="249" t="str">
        <f t="shared" si="62"/>
        <v/>
      </c>
      <c r="Q675" s="302"/>
      <c r="R675" s="258"/>
      <c r="S675" s="258"/>
      <c r="T675" s="305" t="str">
        <f>IF(S675="","-",VLOOKUP(S675,'Fail list'!$A$5:$B$220,2,FALSE))</f>
        <v>-</v>
      </c>
      <c r="U675" s="258"/>
      <c r="V675" s="258"/>
      <c r="W675" s="258"/>
      <c r="X675" s="364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2"/>
      <c r="BD675" s="258"/>
      <c r="BE675" s="258"/>
      <c r="BF675" s="258"/>
      <c r="BG675" s="258"/>
      <c r="BH675" s="258"/>
    </row>
    <row r="676" spans="1:60">
      <c r="A676" s="298">
        <v>675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7"/>
        <v/>
      </c>
      <c r="E676" s="311"/>
      <c r="F676" s="311"/>
      <c r="G676" s="302"/>
      <c r="H676" s="302"/>
      <c r="I676" s="263"/>
      <c r="J676" s="249"/>
      <c r="K676" s="303" t="e">
        <f t="shared" si="58"/>
        <v>#N/A</v>
      </c>
      <c r="L676" s="249"/>
      <c r="M676" s="302"/>
      <c r="N676" s="303" t="e">
        <f t="shared" si="59"/>
        <v>#N/A</v>
      </c>
      <c r="O676" s="303" t="e">
        <f t="shared" si="60"/>
        <v>#N/A</v>
      </c>
      <c r="P676" s="249" t="str">
        <f t="shared" si="62"/>
        <v/>
      </c>
      <c r="Q676" s="302"/>
      <c r="R676" s="258"/>
      <c r="S676" s="258"/>
      <c r="T676" s="305" t="str">
        <f>IF(S676="","-",VLOOKUP(S676,'Fail list'!$A$5:$B$220,2,FALSE))</f>
        <v>-</v>
      </c>
      <c r="U676" s="258"/>
      <c r="V676" s="258"/>
      <c r="W676" s="258"/>
      <c r="X676" s="364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2"/>
      <c r="BD676" s="258"/>
      <c r="BE676" s="258"/>
      <c r="BF676" s="258"/>
      <c r="BG676" s="258"/>
      <c r="BH676" s="258"/>
    </row>
    <row r="677" spans="1:60">
      <c r="A677" s="298">
        <v>676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7"/>
        <v/>
      </c>
      <c r="E677" s="311"/>
      <c r="F677" s="311"/>
      <c r="G677" s="302"/>
      <c r="H677" s="302"/>
      <c r="I677" s="263"/>
      <c r="J677" s="302"/>
      <c r="K677" s="303" t="e">
        <f t="shared" si="58"/>
        <v>#N/A</v>
      </c>
      <c r="L677" s="302"/>
      <c r="M677" s="302"/>
      <c r="N677" s="303" t="e">
        <f t="shared" si="59"/>
        <v>#N/A</v>
      </c>
      <c r="O677" s="303" t="e">
        <f t="shared" si="60"/>
        <v>#N/A</v>
      </c>
      <c r="P677" s="249" t="str">
        <f t="shared" si="62"/>
        <v/>
      </c>
      <c r="Q677" s="302"/>
      <c r="R677" s="258"/>
      <c r="S677" s="301"/>
      <c r="T677" s="305" t="str">
        <f>IF(S677="","-",VLOOKUP(S677,'Fail list'!$A$5:$B$220,2,FALSE))</f>
        <v>-</v>
      </c>
      <c r="U677" s="258"/>
      <c r="V677" s="258"/>
      <c r="W677" s="258"/>
      <c r="X677" s="364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2"/>
      <c r="BD677" s="258"/>
      <c r="BE677" s="258"/>
      <c r="BF677" s="258"/>
      <c r="BG677" s="258"/>
      <c r="BH677" s="258"/>
    </row>
    <row r="678" spans="1:60">
      <c r="A678" s="298">
        <v>677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7"/>
        <v/>
      </c>
      <c r="E678" s="311"/>
      <c r="F678" s="311"/>
      <c r="G678" s="302"/>
      <c r="H678" s="302"/>
      <c r="I678" s="263"/>
      <c r="J678" s="302"/>
      <c r="K678" s="303" t="e">
        <f t="shared" si="58"/>
        <v>#N/A</v>
      </c>
      <c r="L678" s="302"/>
      <c r="M678" s="302"/>
      <c r="N678" s="303" t="e">
        <f t="shared" si="59"/>
        <v>#N/A</v>
      </c>
      <c r="O678" s="303" t="e">
        <f t="shared" si="60"/>
        <v>#N/A</v>
      </c>
      <c r="P678" s="249" t="str">
        <f t="shared" si="62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364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2"/>
      <c r="BD678" s="258"/>
      <c r="BE678" s="258"/>
      <c r="BF678" s="258"/>
      <c r="BG678" s="258"/>
      <c r="BH678" s="258"/>
    </row>
    <row r="679" spans="1:60">
      <c r="A679" s="298">
        <v>678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7"/>
        <v/>
      </c>
      <c r="E679" s="311"/>
      <c r="F679" s="311"/>
      <c r="G679" s="302"/>
      <c r="H679" s="302"/>
      <c r="I679" s="263"/>
      <c r="J679" s="302"/>
      <c r="K679" s="303" t="e">
        <f t="shared" si="58"/>
        <v>#N/A</v>
      </c>
      <c r="L679" s="302"/>
      <c r="M679" s="302"/>
      <c r="N679" s="303" t="e">
        <f t="shared" si="59"/>
        <v>#N/A</v>
      </c>
      <c r="O679" s="303" t="e">
        <f t="shared" si="60"/>
        <v>#N/A</v>
      </c>
      <c r="P679" s="249" t="str">
        <f t="shared" si="62"/>
        <v/>
      </c>
      <c r="Q679" s="302"/>
      <c r="R679" s="258"/>
      <c r="S679" s="258"/>
      <c r="T679" s="305" t="str">
        <f>IF(S679="","-",VLOOKUP(S679,'Fail list'!$A$5:$B$220,2,FALSE))</f>
        <v>-</v>
      </c>
      <c r="U679" s="258"/>
      <c r="V679" s="258"/>
      <c r="W679" s="258"/>
      <c r="X679" s="364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2"/>
      <c r="BD679" s="258"/>
      <c r="BE679" s="258"/>
      <c r="BF679" s="258"/>
      <c r="BG679" s="258"/>
      <c r="BH679" s="258"/>
    </row>
    <row r="680" spans="1:60">
      <c r="A680" s="298">
        <v>679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7"/>
        <v/>
      </c>
      <c r="E680" s="311"/>
      <c r="F680" s="311"/>
      <c r="G680" s="302"/>
      <c r="H680" s="302"/>
      <c r="I680" s="263"/>
      <c r="J680" s="302"/>
      <c r="K680" s="303" t="e">
        <f t="shared" si="58"/>
        <v>#N/A</v>
      </c>
      <c r="L680" s="302"/>
      <c r="M680" s="302"/>
      <c r="N680" s="303" t="e">
        <f t="shared" si="59"/>
        <v>#N/A</v>
      </c>
      <c r="O680" s="303" t="e">
        <f t="shared" si="60"/>
        <v>#N/A</v>
      </c>
      <c r="P680" s="249" t="str">
        <f t="shared" si="62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364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2"/>
      <c r="BD680" s="258"/>
      <c r="BE680" s="258"/>
      <c r="BF680" s="258"/>
      <c r="BG680" s="258"/>
      <c r="BH680" s="258"/>
    </row>
    <row r="681" spans="1:60">
      <c r="A681" s="298">
        <v>680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7"/>
        <v/>
      </c>
      <c r="E681" s="311"/>
      <c r="F681" s="311"/>
      <c r="G681" s="302"/>
      <c r="H681" s="302"/>
      <c r="I681" s="263"/>
      <c r="J681" s="302"/>
      <c r="K681" s="303" t="e">
        <f t="shared" si="58"/>
        <v>#N/A</v>
      </c>
      <c r="L681" s="302"/>
      <c r="M681" s="302"/>
      <c r="N681" s="303" t="e">
        <f t="shared" si="59"/>
        <v>#N/A</v>
      </c>
      <c r="O681" s="303" t="e">
        <f t="shared" si="60"/>
        <v>#N/A</v>
      </c>
      <c r="P681" s="249" t="str">
        <f t="shared" si="62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364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2"/>
      <c r="BD681" s="258"/>
      <c r="BE681" s="258"/>
      <c r="BF681" s="258"/>
      <c r="BG681" s="258"/>
      <c r="BH681" s="258"/>
    </row>
    <row r="682" spans="1:60">
      <c r="A682" s="298">
        <v>681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7"/>
        <v/>
      </c>
      <c r="E682" s="311"/>
      <c r="F682" s="311"/>
      <c r="G682" s="302"/>
      <c r="H682" s="302"/>
      <c r="I682" s="263"/>
      <c r="J682" s="302"/>
      <c r="K682" s="303" t="e">
        <f t="shared" si="58"/>
        <v>#N/A</v>
      </c>
      <c r="L682" s="302"/>
      <c r="M682" s="302"/>
      <c r="N682" s="303" t="e">
        <f t="shared" si="59"/>
        <v>#N/A</v>
      </c>
      <c r="O682" s="303" t="e">
        <f t="shared" si="60"/>
        <v>#N/A</v>
      </c>
      <c r="P682" s="249" t="str">
        <f t="shared" si="62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364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2"/>
      <c r="BD682" s="258"/>
      <c r="BE682" s="258"/>
      <c r="BF682" s="258"/>
      <c r="BG682" s="258"/>
      <c r="BH682" s="258"/>
    </row>
    <row r="683" spans="1:60">
      <c r="A683" s="298">
        <v>682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7"/>
        <v/>
      </c>
      <c r="E683" s="311"/>
      <c r="F683" s="311"/>
      <c r="G683" s="302"/>
      <c r="H683" s="302"/>
      <c r="I683" s="263"/>
      <c r="J683" s="302"/>
      <c r="K683" s="303" t="e">
        <f t="shared" si="58"/>
        <v>#N/A</v>
      </c>
      <c r="L683" s="302"/>
      <c r="M683" s="302"/>
      <c r="N683" s="303" t="e">
        <f t="shared" si="59"/>
        <v>#N/A</v>
      </c>
      <c r="O683" s="303" t="e">
        <f t="shared" si="60"/>
        <v>#N/A</v>
      </c>
      <c r="P683" s="249" t="str">
        <f t="shared" si="62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364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2"/>
      <c r="BD683" s="258"/>
      <c r="BE683" s="258"/>
      <c r="BF683" s="258"/>
      <c r="BG683" s="258"/>
      <c r="BH683" s="258"/>
    </row>
    <row r="684" spans="1:60">
      <c r="A684" s="298">
        <v>683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7"/>
        <v/>
      </c>
      <c r="E684" s="311"/>
      <c r="F684" s="311"/>
      <c r="G684" s="302"/>
      <c r="H684" s="302"/>
      <c r="I684" s="263"/>
      <c r="J684" s="302"/>
      <c r="K684" s="303" t="e">
        <f t="shared" si="58"/>
        <v>#N/A</v>
      </c>
      <c r="L684" s="302"/>
      <c r="M684" s="302"/>
      <c r="N684" s="303" t="e">
        <f t="shared" si="59"/>
        <v>#N/A</v>
      </c>
      <c r="O684" s="303" t="e">
        <f t="shared" si="60"/>
        <v>#N/A</v>
      </c>
      <c r="P684" s="249" t="str">
        <f t="shared" si="62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364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2"/>
      <c r="BD684" s="258"/>
      <c r="BE684" s="258"/>
      <c r="BF684" s="258"/>
      <c r="BG684" s="258"/>
      <c r="BH684" s="258"/>
    </row>
    <row r="685" spans="1:60">
      <c r="A685" s="298">
        <v>684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7"/>
        <v/>
      </c>
      <c r="E685" s="311"/>
      <c r="F685" s="311"/>
      <c r="G685" s="302"/>
      <c r="H685" s="302"/>
      <c r="I685" s="263"/>
      <c r="J685" s="302"/>
      <c r="K685" s="303" t="e">
        <f t="shared" si="58"/>
        <v>#N/A</v>
      </c>
      <c r="L685" s="302"/>
      <c r="M685" s="302"/>
      <c r="N685" s="303" t="e">
        <f t="shared" si="59"/>
        <v>#N/A</v>
      </c>
      <c r="O685" s="303" t="e">
        <f t="shared" si="60"/>
        <v>#N/A</v>
      </c>
      <c r="P685" s="249" t="str">
        <f t="shared" si="62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364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2"/>
      <c r="BD685" s="258"/>
      <c r="BE685" s="258"/>
      <c r="BF685" s="258"/>
      <c r="BG685" s="258"/>
      <c r="BH685" s="258"/>
    </row>
    <row r="686" spans="1:60">
      <c r="A686" s="298">
        <v>685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7"/>
        <v/>
      </c>
      <c r="E686" s="311"/>
      <c r="F686" s="311"/>
      <c r="G686" s="302"/>
      <c r="H686" s="302"/>
      <c r="I686" s="263"/>
      <c r="J686" s="302"/>
      <c r="K686" s="303" t="e">
        <f t="shared" si="58"/>
        <v>#N/A</v>
      </c>
      <c r="L686" s="302"/>
      <c r="M686" s="302"/>
      <c r="N686" s="303" t="e">
        <f t="shared" si="59"/>
        <v>#N/A</v>
      </c>
      <c r="O686" s="303" t="e">
        <f t="shared" si="60"/>
        <v>#N/A</v>
      </c>
      <c r="P686" s="249" t="str">
        <f t="shared" si="62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364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2"/>
      <c r="BD686" s="258"/>
      <c r="BE686" s="258"/>
      <c r="BF686" s="258"/>
      <c r="BG686" s="258"/>
      <c r="BH686" s="258"/>
    </row>
    <row r="687" spans="1:60">
      <c r="A687" s="298">
        <v>686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7"/>
        <v/>
      </c>
      <c r="E687" s="311"/>
      <c r="F687" s="311"/>
      <c r="G687" s="302"/>
      <c r="H687" s="302"/>
      <c r="I687" s="263"/>
      <c r="J687" s="302"/>
      <c r="K687" s="303" t="e">
        <f t="shared" si="58"/>
        <v>#N/A</v>
      </c>
      <c r="L687" s="302"/>
      <c r="M687" s="302"/>
      <c r="N687" s="303" t="e">
        <f t="shared" si="59"/>
        <v>#N/A</v>
      </c>
      <c r="O687" s="303" t="e">
        <f t="shared" si="60"/>
        <v>#N/A</v>
      </c>
      <c r="P687" s="249" t="str">
        <f t="shared" si="62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364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2"/>
      <c r="BD687" s="258"/>
      <c r="BE687" s="258"/>
      <c r="BF687" s="258"/>
      <c r="BG687" s="258"/>
      <c r="BH687" s="258"/>
    </row>
    <row r="688" spans="1:60">
      <c r="A688" s="298">
        <v>687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7"/>
        <v/>
      </c>
      <c r="E688" s="311"/>
      <c r="F688" s="311"/>
      <c r="G688" s="302"/>
      <c r="H688" s="302"/>
      <c r="I688" s="263"/>
      <c r="J688" s="302"/>
      <c r="K688" s="303" t="e">
        <f t="shared" si="58"/>
        <v>#N/A</v>
      </c>
      <c r="L688" s="302"/>
      <c r="M688" s="302"/>
      <c r="N688" s="303" t="e">
        <f t="shared" si="59"/>
        <v>#N/A</v>
      </c>
      <c r="O688" s="303" t="e">
        <f t="shared" si="60"/>
        <v>#N/A</v>
      </c>
      <c r="P688" s="249" t="str">
        <f t="shared" si="62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364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2"/>
      <c r="BD688" s="258"/>
      <c r="BE688" s="258"/>
      <c r="BF688" s="258"/>
      <c r="BG688" s="258"/>
      <c r="BH688" s="258"/>
    </row>
    <row r="689" spans="1:60">
      <c r="A689" s="298">
        <v>688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7"/>
        <v/>
      </c>
      <c r="E689" s="311"/>
      <c r="F689" s="311"/>
      <c r="G689" s="302"/>
      <c r="H689" s="302"/>
      <c r="I689" s="263"/>
      <c r="J689" s="302"/>
      <c r="K689" s="303" t="e">
        <f t="shared" si="58"/>
        <v>#N/A</v>
      </c>
      <c r="L689" s="302"/>
      <c r="M689" s="302"/>
      <c r="N689" s="303" t="e">
        <f t="shared" si="59"/>
        <v>#N/A</v>
      </c>
      <c r="O689" s="303" t="e">
        <f t="shared" si="60"/>
        <v>#N/A</v>
      </c>
      <c r="P689" s="249" t="str">
        <f t="shared" si="62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364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2"/>
      <c r="BD689" s="258"/>
      <c r="BE689" s="258"/>
      <c r="BF689" s="258"/>
      <c r="BG689" s="258"/>
      <c r="BH689" s="258"/>
    </row>
    <row r="690" spans="1:60">
      <c r="A690" s="298">
        <v>689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7"/>
        <v/>
      </c>
      <c r="E690" s="311"/>
      <c r="F690" s="311"/>
      <c r="G690" s="302"/>
      <c r="H690" s="302"/>
      <c r="I690" s="263"/>
      <c r="J690" s="302"/>
      <c r="K690" s="303" t="e">
        <f t="shared" si="58"/>
        <v>#N/A</v>
      </c>
      <c r="L690" s="302"/>
      <c r="M690" s="302"/>
      <c r="N690" s="303" t="e">
        <f t="shared" si="59"/>
        <v>#N/A</v>
      </c>
      <c r="O690" s="303" t="e">
        <f t="shared" si="60"/>
        <v>#N/A</v>
      </c>
      <c r="P690" s="249" t="str">
        <f t="shared" si="62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364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2"/>
      <c r="BD690" s="258"/>
      <c r="BE690" s="258"/>
      <c r="BF690" s="258"/>
      <c r="BG690" s="258"/>
      <c r="BH690" s="258"/>
    </row>
    <row r="691" spans="1:60">
      <c r="A691" s="298">
        <v>690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7"/>
        <v/>
      </c>
      <c r="E691" s="311"/>
      <c r="F691" s="311"/>
      <c r="G691" s="302"/>
      <c r="H691" s="302"/>
      <c r="I691" s="263"/>
      <c r="J691" s="302"/>
      <c r="K691" s="303" t="e">
        <f t="shared" si="58"/>
        <v>#N/A</v>
      </c>
      <c r="L691" s="302"/>
      <c r="M691" s="302"/>
      <c r="N691" s="303" t="e">
        <f t="shared" si="59"/>
        <v>#N/A</v>
      </c>
      <c r="O691" s="303" t="e">
        <f t="shared" si="60"/>
        <v>#N/A</v>
      </c>
      <c r="P691" s="249" t="str">
        <f t="shared" si="62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364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2"/>
      <c r="BD691" s="258"/>
      <c r="BE691" s="258"/>
      <c r="BF691" s="258"/>
      <c r="BG691" s="258"/>
      <c r="BH691" s="258"/>
    </row>
    <row r="692" spans="1:60">
      <c r="A692" s="298">
        <v>691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7"/>
        <v/>
      </c>
      <c r="E692" s="311"/>
      <c r="F692" s="311"/>
      <c r="G692" s="302"/>
      <c r="H692" s="302"/>
      <c r="I692" s="263"/>
      <c r="J692" s="302"/>
      <c r="K692" s="303" t="e">
        <f t="shared" si="58"/>
        <v>#N/A</v>
      </c>
      <c r="L692" s="302"/>
      <c r="M692" s="302"/>
      <c r="N692" s="303" t="e">
        <f t="shared" si="59"/>
        <v>#N/A</v>
      </c>
      <c r="O692" s="303" t="e">
        <f t="shared" si="60"/>
        <v>#N/A</v>
      </c>
      <c r="P692" s="249" t="str">
        <f t="shared" si="62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364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2"/>
      <c r="BD692" s="258"/>
      <c r="BE692" s="258"/>
      <c r="BF692" s="258"/>
      <c r="BG692" s="258"/>
      <c r="BH692" s="258"/>
    </row>
    <row r="693" spans="1:60">
      <c r="A693" s="298">
        <v>692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7"/>
        <v/>
      </c>
      <c r="E693" s="311"/>
      <c r="F693" s="311"/>
      <c r="G693" s="302"/>
      <c r="H693" s="302"/>
      <c r="I693" s="263"/>
      <c r="J693" s="302"/>
      <c r="K693" s="303" t="e">
        <f t="shared" si="58"/>
        <v>#N/A</v>
      </c>
      <c r="L693" s="302"/>
      <c r="M693" s="302"/>
      <c r="N693" s="303" t="e">
        <f t="shared" si="59"/>
        <v>#N/A</v>
      </c>
      <c r="O693" s="303" t="e">
        <f t="shared" si="60"/>
        <v>#N/A</v>
      </c>
      <c r="P693" s="249" t="str">
        <f t="shared" si="62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364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2"/>
      <c r="BD693" s="258"/>
      <c r="BE693" s="258"/>
      <c r="BF693" s="258"/>
      <c r="BG693" s="258"/>
      <c r="BH693" s="258"/>
    </row>
    <row r="694" spans="1:60">
      <c r="A694" s="298">
        <v>693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7"/>
        <v/>
      </c>
      <c r="E694" s="311"/>
      <c r="F694" s="311"/>
      <c r="G694" s="302"/>
      <c r="H694" s="302"/>
      <c r="I694" s="263"/>
      <c r="J694" s="302"/>
      <c r="K694" s="303" t="e">
        <f t="shared" si="58"/>
        <v>#N/A</v>
      </c>
      <c r="L694" s="302"/>
      <c r="M694" s="302"/>
      <c r="N694" s="303" t="e">
        <f t="shared" si="59"/>
        <v>#N/A</v>
      </c>
      <c r="O694" s="303" t="e">
        <f t="shared" si="60"/>
        <v>#N/A</v>
      </c>
      <c r="P694" s="249" t="str">
        <f t="shared" si="62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364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2"/>
      <c r="BD694" s="258"/>
      <c r="BE694" s="258"/>
      <c r="BF694" s="258"/>
      <c r="BG694" s="258"/>
      <c r="BH694" s="258"/>
    </row>
    <row r="695" spans="1:60">
      <c r="A695" s="298">
        <v>694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7"/>
        <v/>
      </c>
      <c r="E695" s="311"/>
      <c r="F695" s="311"/>
      <c r="G695" s="302"/>
      <c r="H695" s="302"/>
      <c r="I695" s="263"/>
      <c r="J695" s="302"/>
      <c r="K695" s="303" t="e">
        <f t="shared" si="58"/>
        <v>#N/A</v>
      </c>
      <c r="L695" s="302"/>
      <c r="M695" s="302"/>
      <c r="N695" s="303" t="e">
        <f t="shared" si="59"/>
        <v>#N/A</v>
      </c>
      <c r="O695" s="303" t="e">
        <f t="shared" si="60"/>
        <v>#N/A</v>
      </c>
      <c r="P695" s="249" t="str">
        <f t="shared" si="62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364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2"/>
      <c r="BD695" s="258"/>
      <c r="BE695" s="258"/>
      <c r="BF695" s="258"/>
      <c r="BG695" s="258"/>
      <c r="BH695" s="258"/>
    </row>
    <row r="696" spans="1:60">
      <c r="A696" s="298">
        <v>695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7"/>
        <v/>
      </c>
      <c r="E696" s="311"/>
      <c r="F696" s="311"/>
      <c r="G696" s="302"/>
      <c r="H696" s="302"/>
      <c r="I696" s="263"/>
      <c r="J696" s="302"/>
      <c r="K696" s="303" t="e">
        <f t="shared" si="58"/>
        <v>#N/A</v>
      </c>
      <c r="L696" s="302"/>
      <c r="M696" s="302"/>
      <c r="N696" s="303" t="e">
        <f t="shared" si="59"/>
        <v>#N/A</v>
      </c>
      <c r="O696" s="303" t="e">
        <f t="shared" si="60"/>
        <v>#N/A</v>
      </c>
      <c r="P696" s="249" t="str">
        <f t="shared" si="62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364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2"/>
      <c r="BD696" s="258"/>
      <c r="BE696" s="258"/>
      <c r="BF696" s="258"/>
      <c r="BG696" s="258"/>
      <c r="BH696" s="258"/>
    </row>
    <row r="697" spans="1:60">
      <c r="A697" s="298">
        <v>696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7"/>
        <v/>
      </c>
      <c r="E697" s="311"/>
      <c r="F697" s="311"/>
      <c r="G697" s="302"/>
      <c r="H697" s="302"/>
      <c r="I697" s="263"/>
      <c r="J697" s="302"/>
      <c r="K697" s="303" t="e">
        <f t="shared" si="58"/>
        <v>#N/A</v>
      </c>
      <c r="L697" s="302"/>
      <c r="M697" s="302"/>
      <c r="N697" s="303" t="e">
        <f t="shared" si="59"/>
        <v>#N/A</v>
      </c>
      <c r="O697" s="303" t="e">
        <f t="shared" si="60"/>
        <v>#N/A</v>
      </c>
      <c r="P697" s="249" t="str">
        <f t="shared" si="62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364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2"/>
      <c r="BD697" s="258"/>
      <c r="BE697" s="258"/>
      <c r="BF697" s="258"/>
      <c r="BG697" s="258"/>
      <c r="BH697" s="258"/>
    </row>
    <row r="698" spans="1:60">
      <c r="A698" s="298">
        <v>697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7"/>
        <v/>
      </c>
      <c r="E698" s="311"/>
      <c r="F698" s="311"/>
      <c r="G698" s="302"/>
      <c r="H698" s="302"/>
      <c r="I698" s="263"/>
      <c r="J698" s="302"/>
      <c r="K698" s="303" t="e">
        <f t="shared" si="58"/>
        <v>#N/A</v>
      </c>
      <c r="L698" s="302"/>
      <c r="M698" s="302"/>
      <c r="N698" s="303" t="e">
        <f t="shared" si="59"/>
        <v>#N/A</v>
      </c>
      <c r="O698" s="303" t="e">
        <f t="shared" si="60"/>
        <v>#N/A</v>
      </c>
      <c r="P698" s="249" t="str">
        <f t="shared" si="62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364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2"/>
      <c r="BD698" s="258"/>
      <c r="BE698" s="258"/>
      <c r="BF698" s="258"/>
      <c r="BG698" s="258"/>
      <c r="BH698" s="258"/>
    </row>
    <row r="699" spans="1:60">
      <c r="A699" s="298">
        <v>698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7"/>
        <v/>
      </c>
      <c r="E699" s="311"/>
      <c r="F699" s="311"/>
      <c r="G699" s="302"/>
      <c r="H699" s="302"/>
      <c r="I699" s="263"/>
      <c r="J699" s="302"/>
      <c r="K699" s="303" t="e">
        <f t="shared" si="58"/>
        <v>#N/A</v>
      </c>
      <c r="L699" s="302"/>
      <c r="M699" s="302"/>
      <c r="N699" s="303" t="e">
        <f t="shared" si="59"/>
        <v>#N/A</v>
      </c>
      <c r="O699" s="303" t="e">
        <f t="shared" si="60"/>
        <v>#N/A</v>
      </c>
      <c r="P699" s="249" t="str">
        <f t="shared" si="62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364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2"/>
      <c r="BD699" s="258"/>
      <c r="BE699" s="258"/>
      <c r="BF699" s="258"/>
      <c r="BG699" s="258"/>
      <c r="BH699" s="258"/>
    </row>
    <row r="700" spans="1:60">
      <c r="A700" s="298">
        <v>699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7"/>
        <v/>
      </c>
      <c r="E700" s="311"/>
      <c r="F700" s="311"/>
      <c r="G700" s="302"/>
      <c r="H700" s="302"/>
      <c r="I700" s="263"/>
      <c r="J700" s="302"/>
      <c r="K700" s="303" t="e">
        <f t="shared" si="58"/>
        <v>#N/A</v>
      </c>
      <c r="L700" s="302"/>
      <c r="M700" s="302"/>
      <c r="N700" s="303" t="e">
        <f t="shared" si="59"/>
        <v>#N/A</v>
      </c>
      <c r="O700" s="303" t="e">
        <f t="shared" si="60"/>
        <v>#N/A</v>
      </c>
      <c r="P700" s="249" t="str">
        <f t="shared" si="62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364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2"/>
      <c r="BD700" s="258"/>
      <c r="BE700" s="258"/>
      <c r="BF700" s="258"/>
      <c r="BG700" s="258"/>
      <c r="BH700" s="258"/>
    </row>
    <row r="701" spans="1:60">
      <c r="A701" s="298">
        <v>700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7"/>
        <v/>
      </c>
      <c r="E701" s="311"/>
      <c r="F701" s="311"/>
      <c r="G701" s="302"/>
      <c r="H701" s="302"/>
      <c r="I701" s="263"/>
      <c r="J701" s="302"/>
      <c r="K701" s="303" t="e">
        <f t="shared" si="58"/>
        <v>#N/A</v>
      </c>
      <c r="L701" s="302"/>
      <c r="M701" s="302"/>
      <c r="N701" s="303" t="e">
        <f t="shared" si="59"/>
        <v>#N/A</v>
      </c>
      <c r="O701" s="303" t="e">
        <f t="shared" si="60"/>
        <v>#N/A</v>
      </c>
      <c r="P701" s="249" t="str">
        <f t="shared" si="62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364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2"/>
      <c r="BD701" s="258"/>
      <c r="BE701" s="258"/>
      <c r="BF701" s="258"/>
      <c r="BG701" s="258"/>
      <c r="BH701" s="258"/>
    </row>
    <row r="702" spans="1:60">
      <c r="A702" s="298">
        <v>701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7"/>
        <v/>
      </c>
      <c r="E702" s="311"/>
      <c r="F702" s="311"/>
      <c r="G702" s="302"/>
      <c r="H702" s="302"/>
      <c r="I702" s="263"/>
      <c r="J702" s="302"/>
      <c r="K702" s="303" t="e">
        <f t="shared" si="58"/>
        <v>#N/A</v>
      </c>
      <c r="L702" s="302"/>
      <c r="M702" s="302"/>
      <c r="N702" s="303" t="e">
        <f t="shared" si="59"/>
        <v>#N/A</v>
      </c>
      <c r="O702" s="303" t="e">
        <f t="shared" si="60"/>
        <v>#N/A</v>
      </c>
      <c r="P702" s="249" t="str">
        <f t="shared" si="62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364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2"/>
      <c r="BD702" s="258"/>
      <c r="BE702" s="258"/>
      <c r="BF702" s="258"/>
      <c r="BG702" s="258"/>
      <c r="BH702" s="258"/>
    </row>
    <row r="703" spans="1:60">
      <c r="A703" s="298">
        <v>702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7"/>
        <v/>
      </c>
      <c r="E703" s="311"/>
      <c r="F703" s="311"/>
      <c r="G703" s="302"/>
      <c r="H703" s="302"/>
      <c r="I703" s="263"/>
      <c r="J703" s="302"/>
      <c r="K703" s="303" t="e">
        <f t="shared" si="58"/>
        <v>#N/A</v>
      </c>
      <c r="L703" s="302"/>
      <c r="M703" s="302"/>
      <c r="N703" s="303" t="e">
        <f t="shared" si="59"/>
        <v>#N/A</v>
      </c>
      <c r="O703" s="303" t="e">
        <f t="shared" si="60"/>
        <v>#N/A</v>
      </c>
      <c r="P703" s="249" t="str">
        <f t="shared" si="62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364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2"/>
      <c r="BD703" s="258"/>
      <c r="BE703" s="258"/>
      <c r="BF703" s="258"/>
      <c r="BG703" s="258"/>
      <c r="BH703" s="258"/>
    </row>
    <row r="704" spans="1:60">
      <c r="A704" s="298">
        <v>703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7"/>
        <v/>
      </c>
      <c r="E704" s="311"/>
      <c r="F704" s="311"/>
      <c r="G704" s="302"/>
      <c r="H704" s="302"/>
      <c r="I704" s="263"/>
      <c r="J704" s="302"/>
      <c r="K704" s="303" t="e">
        <f t="shared" si="58"/>
        <v>#N/A</v>
      </c>
      <c r="L704" s="302"/>
      <c r="M704" s="302"/>
      <c r="N704" s="303" t="e">
        <f t="shared" si="59"/>
        <v>#N/A</v>
      </c>
      <c r="O704" s="303" t="e">
        <f t="shared" si="60"/>
        <v>#N/A</v>
      </c>
      <c r="P704" s="249" t="str">
        <f t="shared" si="62"/>
        <v/>
      </c>
      <c r="Q704" s="302"/>
      <c r="R704" s="258"/>
      <c r="S704" s="301"/>
      <c r="T704" s="305" t="str">
        <f>IF(S704="","-",VLOOKUP(S704,'Fail list'!$A$5:$B$220,2,FALSE))</f>
        <v>-</v>
      </c>
      <c r="U704" s="258"/>
      <c r="V704" s="258"/>
      <c r="W704" s="258"/>
      <c r="X704" s="364"/>
      <c r="Y704" s="258"/>
      <c r="Z704" s="258"/>
      <c r="AA704" s="258"/>
      <c r="AB704" s="258"/>
      <c r="AC704" s="258"/>
      <c r="AD704" s="249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2"/>
      <c r="BD704" s="258"/>
      <c r="BE704" s="258"/>
      <c r="BF704" s="258"/>
      <c r="BG704" s="258"/>
      <c r="BH704" s="258"/>
    </row>
    <row r="705" spans="1:60">
      <c r="A705" s="298">
        <v>704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si="57"/>
        <v/>
      </c>
      <c r="E705" s="311"/>
      <c r="F705" s="311"/>
      <c r="G705" s="302"/>
      <c r="H705" s="302"/>
      <c r="I705" s="263"/>
      <c r="J705" s="302"/>
      <c r="K705" s="303" t="e">
        <f t="shared" si="58"/>
        <v>#N/A</v>
      </c>
      <c r="L705" s="302"/>
      <c r="M705" s="302"/>
      <c r="N705" s="303" t="e">
        <f t="shared" si="59"/>
        <v>#N/A</v>
      </c>
      <c r="O705" s="303" t="e">
        <f t="shared" si="60"/>
        <v>#N/A</v>
      </c>
      <c r="P705" s="249" t="str">
        <f t="shared" si="62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364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2"/>
      <c r="BD705" s="258"/>
      <c r="BE705" s="258"/>
      <c r="BF705" s="258"/>
      <c r="BG705" s="258"/>
      <c r="BH705" s="258"/>
    </row>
    <row r="706" spans="1:60">
      <c r="A706" s="298">
        <v>705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57"/>
        <v/>
      </c>
      <c r="E706" s="311"/>
      <c r="F706" s="311"/>
      <c r="G706" s="302"/>
      <c r="H706" s="302"/>
      <c r="I706" s="263"/>
      <c r="J706" s="249"/>
      <c r="K706" s="303" t="e">
        <f t="shared" si="58"/>
        <v>#N/A</v>
      </c>
      <c r="L706" s="249"/>
      <c r="M706" s="302"/>
      <c r="N706" s="303" t="e">
        <f t="shared" si="59"/>
        <v>#N/A</v>
      </c>
      <c r="O706" s="303" t="e">
        <f t="shared" si="60"/>
        <v>#N/A</v>
      </c>
      <c r="P706" s="249" t="str">
        <f t="shared" si="62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364"/>
      <c r="Y706" s="258"/>
      <c r="Z706" s="258"/>
      <c r="AA706" s="258"/>
      <c r="AB706" s="258"/>
      <c r="AC706" s="258"/>
      <c r="AD706" s="258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2"/>
      <c r="BD706" s="258"/>
      <c r="BE706" s="258"/>
      <c r="BF706" s="258"/>
      <c r="BG706" s="258"/>
      <c r="BH706" s="258"/>
    </row>
    <row r="707" spans="1:60">
      <c r="A707" s="298">
        <v>706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ref="D707:D770" si="63">IF(LEFT(I707,1)="L","Inprocess",IF(LEFT(I707,3)="IQC","Inprocess",IF(LEFT(I707,2)="QA","QA",IF(LEFT(I707,3)="TV","TV",""))))</f>
        <v/>
      </c>
      <c r="E707" s="311"/>
      <c r="F707" s="311"/>
      <c r="G707" s="302"/>
      <c r="H707" s="302"/>
      <c r="I707" s="263"/>
      <c r="J707" s="249"/>
      <c r="K707" s="303" t="e">
        <f t="shared" si="58"/>
        <v>#N/A</v>
      </c>
      <c r="L707" s="249"/>
      <c r="M707" s="302"/>
      <c r="N707" s="303" t="e">
        <f t="shared" si="59"/>
        <v>#N/A</v>
      </c>
      <c r="O707" s="303" t="e">
        <f t="shared" si="60"/>
        <v>#N/A</v>
      </c>
      <c r="P707" s="249" t="str">
        <f t="shared" si="62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364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2"/>
      <c r="BD707" s="258"/>
      <c r="BE707" s="258"/>
      <c r="BF707" s="258"/>
      <c r="BG707" s="258"/>
      <c r="BH707" s="258"/>
    </row>
    <row r="708" spans="1:60">
      <c r="A708" s="298">
        <v>707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3"/>
        <v/>
      </c>
      <c r="E708" s="311"/>
      <c r="F708" s="311"/>
      <c r="G708" s="302"/>
      <c r="H708" s="302"/>
      <c r="I708" s="263"/>
      <c r="J708" s="249"/>
      <c r="K708" s="303" t="e">
        <f t="shared" ref="K708:K771" si="64">VLOOKUP(J708,AY:BA,2,0)</f>
        <v>#N/A</v>
      </c>
      <c r="L708" s="249"/>
      <c r="M708" s="302"/>
      <c r="N708" s="303" t="e">
        <f t="shared" ref="N708:N771" si="65">VLOOKUP(K708,AZ:BB,2,0)</f>
        <v>#N/A</v>
      </c>
      <c r="O708" s="303" t="e">
        <f t="shared" ref="O708:O771" si="66">VLOOKUP(K708,AZ:BB,3,0)</f>
        <v>#N/A</v>
      </c>
      <c r="P708" s="249" t="str">
        <f t="shared" si="62"/>
        <v/>
      </c>
      <c r="Q708" s="302"/>
      <c r="R708" s="258"/>
      <c r="S708" s="258"/>
      <c r="T708" s="305" t="str">
        <f>IF(S708="","-",VLOOKUP(S708,'Fail list'!$A$5:$B$220,2,FALSE))</f>
        <v>-</v>
      </c>
      <c r="U708" s="258"/>
      <c r="V708" s="258"/>
      <c r="W708" s="258"/>
      <c r="X708" s="364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2"/>
      <c r="BD708" s="258"/>
      <c r="BE708" s="258"/>
      <c r="BF708" s="258"/>
      <c r="BG708" s="258"/>
      <c r="BH708" s="258"/>
    </row>
    <row r="709" spans="1:60">
      <c r="A709" s="298">
        <v>708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3"/>
        <v/>
      </c>
      <c r="E709" s="311"/>
      <c r="F709" s="311"/>
      <c r="G709" s="302"/>
      <c r="H709" s="302"/>
      <c r="I709" s="263"/>
      <c r="J709" s="302"/>
      <c r="K709" s="303" t="e">
        <f t="shared" si="64"/>
        <v>#N/A</v>
      </c>
      <c r="L709" s="302"/>
      <c r="M709" s="302"/>
      <c r="N709" s="303" t="e">
        <f t="shared" si="65"/>
        <v>#N/A</v>
      </c>
      <c r="O709" s="303" t="e">
        <f t="shared" si="66"/>
        <v>#N/A</v>
      </c>
      <c r="P709" s="249" t="str">
        <f t="shared" si="62"/>
        <v/>
      </c>
      <c r="Q709" s="302"/>
      <c r="R709" s="258"/>
      <c r="S709" s="301"/>
      <c r="T709" s="305" t="str">
        <f>IF(S709="","-",VLOOKUP(S709,'Fail list'!$A$5:$B$220,2,FALSE))</f>
        <v>-</v>
      </c>
      <c r="U709" s="258"/>
      <c r="V709" s="258"/>
      <c r="W709" s="258"/>
      <c r="X709" s="364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2"/>
      <c r="BD709" s="258"/>
      <c r="BE709" s="258"/>
      <c r="BF709" s="258"/>
      <c r="BG709" s="258"/>
      <c r="BH709" s="258"/>
    </row>
    <row r="710" spans="1:60">
      <c r="A710" s="298">
        <v>709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3"/>
        <v/>
      </c>
      <c r="E710" s="311"/>
      <c r="F710" s="311"/>
      <c r="G710" s="302"/>
      <c r="H710" s="302"/>
      <c r="I710" s="263"/>
      <c r="J710" s="302"/>
      <c r="K710" s="303" t="e">
        <f t="shared" si="64"/>
        <v>#N/A</v>
      </c>
      <c r="L710" s="302"/>
      <c r="M710" s="302"/>
      <c r="N710" s="303" t="e">
        <f t="shared" si="65"/>
        <v>#N/A</v>
      </c>
      <c r="O710" s="303" t="e">
        <f t="shared" si="66"/>
        <v>#N/A</v>
      </c>
      <c r="P710" s="249" t="str">
        <f t="shared" ref="P710:P711" si="67">MID(M710,9,2)</f>
        <v/>
      </c>
      <c r="Q710" s="302"/>
      <c r="R710" s="258"/>
      <c r="S710" s="301"/>
      <c r="T710" s="305" t="str">
        <f>IF(S710="","-",VLOOKUP(S710,'Fail list'!$A$5:$B$220,2,FALSE))</f>
        <v>-</v>
      </c>
      <c r="U710" s="258"/>
      <c r="V710" s="258"/>
      <c r="W710" s="258"/>
      <c r="X710" s="364"/>
      <c r="Y710" s="258"/>
      <c r="Z710" s="258"/>
      <c r="AA710" s="258"/>
      <c r="AB710" s="258"/>
      <c r="AC710" s="258"/>
      <c r="AD710" s="249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2"/>
      <c r="BD710" s="258"/>
      <c r="BE710" s="258"/>
      <c r="BF710" s="258"/>
      <c r="BG710" s="258"/>
      <c r="BH710" s="258"/>
    </row>
    <row r="711" spans="1:60">
      <c r="A711" s="298">
        <v>710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3"/>
        <v/>
      </c>
      <c r="E711" s="311"/>
      <c r="F711" s="311"/>
      <c r="G711" s="302"/>
      <c r="H711" s="302"/>
      <c r="I711" s="263"/>
      <c r="J711" s="302"/>
      <c r="K711" s="303" t="e">
        <f t="shared" si="64"/>
        <v>#N/A</v>
      </c>
      <c r="L711" s="302"/>
      <c r="M711" s="302"/>
      <c r="N711" s="303" t="e">
        <f t="shared" si="65"/>
        <v>#N/A</v>
      </c>
      <c r="O711" s="303" t="e">
        <f t="shared" si="66"/>
        <v>#N/A</v>
      </c>
      <c r="P711" s="249" t="str">
        <f t="shared" si="67"/>
        <v/>
      </c>
      <c r="Q711" s="302"/>
      <c r="R711" s="258"/>
      <c r="S711" s="258"/>
      <c r="T711" s="305" t="str">
        <f>IF(S711="","-",VLOOKUP(S711,'Fail list'!$A$5:$B$220,2,FALSE))</f>
        <v>-</v>
      </c>
      <c r="U711" s="258"/>
      <c r="V711" s="258"/>
      <c r="W711" s="258"/>
      <c r="X711" s="364"/>
      <c r="Y711" s="258"/>
      <c r="Z711" s="258"/>
      <c r="AA711" s="258"/>
      <c r="AB711" s="258"/>
      <c r="AC711" s="258"/>
      <c r="AD711" s="249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2"/>
      <c r="BD711" s="258"/>
      <c r="BE711" s="258"/>
      <c r="BF711" s="258"/>
      <c r="BG711" s="258"/>
      <c r="BH711" s="258"/>
    </row>
    <row r="712" spans="1:60">
      <c r="A712" s="298">
        <v>711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3"/>
        <v/>
      </c>
      <c r="E712" s="311"/>
      <c r="F712" s="311"/>
      <c r="G712" s="302"/>
      <c r="H712" s="302"/>
      <c r="I712" s="263"/>
      <c r="J712" s="302"/>
      <c r="K712" s="303" t="e">
        <f t="shared" si="64"/>
        <v>#N/A</v>
      </c>
      <c r="L712" s="302"/>
      <c r="M712" s="302"/>
      <c r="N712" s="303" t="e">
        <f t="shared" si="65"/>
        <v>#N/A</v>
      </c>
      <c r="O712" s="303" t="e">
        <f t="shared" si="66"/>
        <v>#N/A</v>
      </c>
      <c r="P712" s="249" t="str">
        <f t="shared" ref="P712:P714" si="68">MID(M712,8,2)</f>
        <v/>
      </c>
      <c r="Q712" s="302"/>
      <c r="R712" s="258"/>
      <c r="S712" s="258"/>
      <c r="T712" s="305" t="str">
        <f>IF(S712="","-",VLOOKUP(S712,'Fail list'!$A$5:$B$220,2,FALSE))</f>
        <v>-</v>
      </c>
      <c r="U712" s="258"/>
      <c r="V712" s="258"/>
      <c r="W712" s="258"/>
      <c r="X712" s="364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2"/>
      <c r="BD712" s="258"/>
      <c r="BE712" s="258"/>
      <c r="BF712" s="258"/>
      <c r="BG712" s="258"/>
      <c r="BH712" s="258"/>
    </row>
    <row r="713" spans="1:60">
      <c r="A713" s="298">
        <v>712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3"/>
        <v/>
      </c>
      <c r="E713" s="311"/>
      <c r="F713" s="311"/>
      <c r="G713" s="302"/>
      <c r="H713" s="302"/>
      <c r="I713" s="263"/>
      <c r="J713" s="302"/>
      <c r="K713" s="303" t="e">
        <f t="shared" si="64"/>
        <v>#N/A</v>
      </c>
      <c r="L713" s="302"/>
      <c r="M713" s="302"/>
      <c r="N713" s="303" t="e">
        <f t="shared" si="65"/>
        <v>#N/A</v>
      </c>
      <c r="O713" s="303" t="e">
        <f t="shared" si="66"/>
        <v>#N/A</v>
      </c>
      <c r="P713" s="249" t="str">
        <f t="shared" si="68"/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364"/>
      <c r="Y713" s="258"/>
      <c r="Z713" s="258"/>
      <c r="AA713" s="258"/>
      <c r="AB713" s="258"/>
      <c r="AC713" s="258"/>
      <c r="AD713" s="258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2"/>
      <c r="BD713" s="258"/>
      <c r="BE713" s="258"/>
      <c r="BF713" s="258"/>
      <c r="BG713" s="258"/>
      <c r="BH713" s="258"/>
    </row>
    <row r="714" spans="1:60">
      <c r="A714" s="298">
        <v>713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3"/>
        <v/>
      </c>
      <c r="E714" s="311"/>
      <c r="F714" s="311"/>
      <c r="G714" s="302"/>
      <c r="H714" s="302"/>
      <c r="I714" s="263"/>
      <c r="J714" s="302"/>
      <c r="K714" s="303" t="e">
        <f t="shared" si="64"/>
        <v>#N/A</v>
      </c>
      <c r="L714" s="302"/>
      <c r="M714" s="302"/>
      <c r="N714" s="303" t="e">
        <f t="shared" si="65"/>
        <v>#N/A</v>
      </c>
      <c r="O714" s="303" t="e">
        <f t="shared" si="66"/>
        <v>#N/A</v>
      </c>
      <c r="P714" s="249" t="str">
        <f t="shared" si="68"/>
        <v/>
      </c>
      <c r="Q714" s="302"/>
      <c r="R714" s="258"/>
      <c r="S714" s="301"/>
      <c r="T714" s="305" t="str">
        <f>IF(S714="","-",VLOOKUP(S714,'Fail list'!$A$5:$B$220,2,FALSE))</f>
        <v>-</v>
      </c>
      <c r="U714" s="258"/>
      <c r="V714" s="258"/>
      <c r="W714" s="258"/>
      <c r="X714" s="364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2"/>
      <c r="BD714" s="258"/>
      <c r="BE714" s="258"/>
      <c r="BF714" s="258"/>
      <c r="BG714" s="258"/>
      <c r="BH714" s="258"/>
    </row>
    <row r="715" spans="1:60">
      <c r="A715" s="298">
        <v>714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3"/>
        <v/>
      </c>
      <c r="E715" s="311"/>
      <c r="F715" s="311"/>
      <c r="G715" s="302"/>
      <c r="H715" s="302"/>
      <c r="I715" s="263"/>
      <c r="J715" s="302"/>
      <c r="K715" s="303" t="e">
        <f t="shared" si="64"/>
        <v>#N/A</v>
      </c>
      <c r="L715" s="302"/>
      <c r="M715" s="302"/>
      <c r="N715" s="303" t="e">
        <f t="shared" si="65"/>
        <v>#N/A</v>
      </c>
      <c r="O715" s="303" t="e">
        <f t="shared" si="66"/>
        <v>#N/A</v>
      </c>
      <c r="P715" s="249" t="str">
        <f>MID(M715,9,2)</f>
        <v/>
      </c>
      <c r="Q715" s="302"/>
      <c r="R715" s="258"/>
      <c r="S715" s="301"/>
      <c r="T715" s="305" t="str">
        <f>IF(S715="","-",VLOOKUP(S715,'Fail list'!$A$5:$B$220,2,FALSE))</f>
        <v>-</v>
      </c>
      <c r="U715" s="258"/>
      <c r="V715" s="258"/>
      <c r="W715" s="258"/>
      <c r="X715" s="364"/>
      <c r="Y715" s="258"/>
      <c r="Z715" s="258"/>
      <c r="AA715" s="258"/>
      <c r="AB715" s="258"/>
      <c r="AC715" s="258"/>
      <c r="AD715" s="249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2"/>
      <c r="BD715" s="258"/>
      <c r="BE715" s="258"/>
      <c r="BF715" s="258"/>
      <c r="BG715" s="258"/>
      <c r="BH715" s="258"/>
    </row>
    <row r="716" spans="1:60">
      <c r="A716" s="298">
        <v>715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3"/>
        <v/>
      </c>
      <c r="E716" s="311"/>
      <c r="F716" s="311"/>
      <c r="G716" s="302"/>
      <c r="H716" s="302"/>
      <c r="I716" s="263"/>
      <c r="J716" s="249"/>
      <c r="K716" s="303" t="e">
        <f t="shared" si="64"/>
        <v>#N/A</v>
      </c>
      <c r="L716" s="249"/>
      <c r="M716" s="302"/>
      <c r="N716" s="303" t="e">
        <f t="shared" si="65"/>
        <v>#N/A</v>
      </c>
      <c r="O716" s="303" t="e">
        <f t="shared" si="66"/>
        <v>#N/A</v>
      </c>
      <c r="P716" s="249" t="str">
        <f t="shared" ref="P716:P779" si="69">MID(M716,8,2)</f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364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2"/>
      <c r="BD716" s="258"/>
      <c r="BE716" s="258"/>
      <c r="BF716" s="258"/>
      <c r="BG716" s="258"/>
      <c r="BH716" s="258"/>
    </row>
    <row r="717" spans="1:60">
      <c r="A717" s="298">
        <v>716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3"/>
        <v/>
      </c>
      <c r="E717" s="311"/>
      <c r="F717" s="311"/>
      <c r="G717" s="302"/>
      <c r="H717" s="302"/>
      <c r="I717" s="263"/>
      <c r="J717" s="249"/>
      <c r="K717" s="303" t="e">
        <f t="shared" si="64"/>
        <v>#N/A</v>
      </c>
      <c r="L717" s="249"/>
      <c r="M717" s="302"/>
      <c r="N717" s="303" t="e">
        <f t="shared" si="65"/>
        <v>#N/A</v>
      </c>
      <c r="O717" s="303" t="e">
        <f t="shared" si="66"/>
        <v>#N/A</v>
      </c>
      <c r="P717" s="249" t="str">
        <f t="shared" si="69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364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2"/>
      <c r="BD717" s="258"/>
      <c r="BE717" s="258"/>
      <c r="BF717" s="258"/>
      <c r="BG717" s="258"/>
      <c r="BH717" s="258"/>
    </row>
    <row r="718" spans="1:60">
      <c r="A718" s="298">
        <v>717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3"/>
        <v/>
      </c>
      <c r="E718" s="311"/>
      <c r="F718" s="311"/>
      <c r="G718" s="302"/>
      <c r="H718" s="302"/>
      <c r="I718" s="263"/>
      <c r="J718" s="249"/>
      <c r="K718" s="303" t="e">
        <f t="shared" si="64"/>
        <v>#N/A</v>
      </c>
      <c r="L718" s="249"/>
      <c r="M718" s="302"/>
      <c r="N718" s="303" t="e">
        <f t="shared" si="65"/>
        <v>#N/A</v>
      </c>
      <c r="O718" s="303" t="e">
        <f t="shared" si="66"/>
        <v>#N/A</v>
      </c>
      <c r="P718" s="249" t="str">
        <f t="shared" si="69"/>
        <v/>
      </c>
      <c r="Q718" s="302"/>
      <c r="R718" s="258"/>
      <c r="S718" s="258"/>
      <c r="T718" s="305" t="str">
        <f>IF(S718="","-",VLOOKUP(S718,'Fail list'!$A$5:$B$220,2,FALSE))</f>
        <v>-</v>
      </c>
      <c r="U718" s="258"/>
      <c r="V718" s="258"/>
      <c r="W718" s="258"/>
      <c r="X718" s="364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2"/>
      <c r="BD718" s="258"/>
      <c r="BE718" s="258"/>
      <c r="BF718" s="258"/>
      <c r="BG718" s="258"/>
      <c r="BH718" s="258"/>
    </row>
    <row r="719" spans="1:60">
      <c r="A719" s="298">
        <v>718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3"/>
        <v/>
      </c>
      <c r="E719" s="311"/>
      <c r="F719" s="311"/>
      <c r="G719" s="302"/>
      <c r="H719" s="302"/>
      <c r="I719" s="263"/>
      <c r="J719" s="249"/>
      <c r="K719" s="303" t="e">
        <f t="shared" si="64"/>
        <v>#N/A</v>
      </c>
      <c r="L719" s="249"/>
      <c r="M719" s="302"/>
      <c r="N719" s="303" t="e">
        <f t="shared" si="65"/>
        <v>#N/A</v>
      </c>
      <c r="O719" s="303" t="e">
        <f t="shared" si="66"/>
        <v>#N/A</v>
      </c>
      <c r="P719" s="249" t="str">
        <f t="shared" si="69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364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2"/>
      <c r="BD719" s="258"/>
      <c r="BE719" s="258"/>
      <c r="BF719" s="258"/>
      <c r="BG719" s="258"/>
      <c r="BH719" s="258"/>
    </row>
    <row r="720" spans="1:60">
      <c r="A720" s="298">
        <v>719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3"/>
        <v/>
      </c>
      <c r="E720" s="311"/>
      <c r="F720" s="311"/>
      <c r="G720" s="302"/>
      <c r="H720" s="302"/>
      <c r="I720" s="263"/>
      <c r="J720" s="249"/>
      <c r="K720" s="303" t="e">
        <f t="shared" si="64"/>
        <v>#N/A</v>
      </c>
      <c r="L720" s="249"/>
      <c r="M720" s="302"/>
      <c r="N720" s="303" t="e">
        <f t="shared" si="65"/>
        <v>#N/A</v>
      </c>
      <c r="O720" s="303" t="e">
        <f t="shared" si="66"/>
        <v>#N/A</v>
      </c>
      <c r="P720" s="249" t="str">
        <f t="shared" si="69"/>
        <v/>
      </c>
      <c r="Q720" s="302"/>
      <c r="R720" s="258"/>
      <c r="S720" s="301"/>
      <c r="T720" s="305" t="str">
        <f>IF(S720="","-",VLOOKUP(S720,'Fail list'!$A$5:$B$220,2,FALSE))</f>
        <v>-</v>
      </c>
      <c r="U720" s="258"/>
      <c r="V720" s="258"/>
      <c r="W720" s="258"/>
      <c r="X720" s="364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2"/>
      <c r="BD720" s="258"/>
      <c r="BE720" s="258"/>
      <c r="BF720" s="258"/>
      <c r="BG720" s="258"/>
      <c r="BH720" s="258"/>
    </row>
    <row r="721" spans="1:60">
      <c r="A721" s="298">
        <v>720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3"/>
        <v/>
      </c>
      <c r="E721" s="311"/>
      <c r="F721" s="311"/>
      <c r="G721" s="302"/>
      <c r="H721" s="302"/>
      <c r="I721" s="263"/>
      <c r="J721" s="249"/>
      <c r="K721" s="303" t="e">
        <f t="shared" si="64"/>
        <v>#N/A</v>
      </c>
      <c r="L721" s="249"/>
      <c r="M721" s="302"/>
      <c r="N721" s="303" t="e">
        <f t="shared" si="65"/>
        <v>#N/A</v>
      </c>
      <c r="O721" s="303" t="e">
        <f t="shared" si="66"/>
        <v>#N/A</v>
      </c>
      <c r="P721" s="249" t="str">
        <f t="shared" si="69"/>
        <v/>
      </c>
      <c r="Q721" s="302"/>
      <c r="R721" s="258"/>
      <c r="S721" s="258"/>
      <c r="T721" s="305" t="str">
        <f>IF(S721="","-",VLOOKUP(S721,'Fail list'!$A$5:$B$220,2,FALSE))</f>
        <v>-</v>
      </c>
      <c r="U721" s="258"/>
      <c r="V721" s="258"/>
      <c r="W721" s="258"/>
      <c r="X721" s="364"/>
      <c r="Y721" s="258"/>
      <c r="Z721" s="258"/>
      <c r="AA721" s="258"/>
      <c r="AB721" s="258"/>
      <c r="AC721" s="258"/>
      <c r="AD721" s="258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2"/>
      <c r="BD721" s="258"/>
      <c r="BE721" s="258"/>
      <c r="BF721" s="258"/>
      <c r="BG721" s="258"/>
      <c r="BH721" s="258"/>
    </row>
    <row r="722" spans="1:60">
      <c r="A722" s="298">
        <v>721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3"/>
        <v/>
      </c>
      <c r="E722" s="311"/>
      <c r="F722" s="311"/>
      <c r="G722" s="302"/>
      <c r="H722" s="302"/>
      <c r="I722" s="263"/>
      <c r="J722" s="249"/>
      <c r="K722" s="303" t="e">
        <f t="shared" si="64"/>
        <v>#N/A</v>
      </c>
      <c r="L722" s="249"/>
      <c r="M722" s="302"/>
      <c r="N722" s="303" t="e">
        <f t="shared" si="65"/>
        <v>#N/A</v>
      </c>
      <c r="O722" s="303" t="e">
        <f t="shared" si="66"/>
        <v>#N/A</v>
      </c>
      <c r="P722" s="249" t="str">
        <f t="shared" si="69"/>
        <v/>
      </c>
      <c r="Q722" s="302"/>
      <c r="R722" s="258"/>
      <c r="S722" s="258"/>
      <c r="T722" s="305" t="str">
        <f>IF(S722="","-",VLOOKUP(S722,'Fail list'!$A$5:$B$220,2,FALSE))</f>
        <v>-</v>
      </c>
      <c r="U722" s="258"/>
      <c r="V722" s="258"/>
      <c r="W722" s="258"/>
      <c r="X722" s="364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2"/>
      <c r="BD722" s="258"/>
      <c r="BE722" s="258"/>
      <c r="BF722" s="258"/>
      <c r="BG722" s="258"/>
      <c r="BH722" s="258"/>
    </row>
    <row r="723" spans="1:60">
      <c r="A723" s="298">
        <v>722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3"/>
        <v/>
      </c>
      <c r="E723" s="311"/>
      <c r="F723" s="311"/>
      <c r="G723" s="302"/>
      <c r="H723" s="302"/>
      <c r="I723" s="263"/>
      <c r="J723" s="249"/>
      <c r="K723" s="303" t="e">
        <f t="shared" si="64"/>
        <v>#N/A</v>
      </c>
      <c r="L723" s="249"/>
      <c r="M723" s="302"/>
      <c r="N723" s="303" t="e">
        <f t="shared" si="65"/>
        <v>#N/A</v>
      </c>
      <c r="O723" s="303" t="e">
        <f t="shared" si="66"/>
        <v>#N/A</v>
      </c>
      <c r="P723" s="249" t="str">
        <f t="shared" si="69"/>
        <v/>
      </c>
      <c r="Q723" s="302"/>
      <c r="R723" s="258"/>
      <c r="S723" s="301"/>
      <c r="T723" s="305" t="str">
        <f>IF(S723="","-",VLOOKUP(S723,'Fail list'!$A$5:$B$220,2,FALSE))</f>
        <v>-</v>
      </c>
      <c r="U723" s="258"/>
      <c r="V723" s="258"/>
      <c r="W723" s="258"/>
      <c r="X723" s="364"/>
      <c r="Y723" s="258"/>
      <c r="Z723" s="258"/>
      <c r="AA723" s="258"/>
      <c r="AB723" s="258"/>
      <c r="AC723" s="258"/>
      <c r="AD723" s="249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2"/>
      <c r="BD723" s="258"/>
      <c r="BE723" s="258"/>
      <c r="BF723" s="258"/>
      <c r="BG723" s="258"/>
      <c r="BH723" s="258"/>
    </row>
    <row r="724" spans="1:60">
      <c r="A724" s="298">
        <v>723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3"/>
        <v/>
      </c>
      <c r="E724" s="311"/>
      <c r="F724" s="311"/>
      <c r="G724" s="302"/>
      <c r="H724" s="302"/>
      <c r="I724" s="263"/>
      <c r="J724" s="249"/>
      <c r="K724" s="303" t="e">
        <f t="shared" si="64"/>
        <v>#N/A</v>
      </c>
      <c r="L724" s="249"/>
      <c r="M724" s="302"/>
      <c r="N724" s="303" t="e">
        <f t="shared" si="65"/>
        <v>#N/A</v>
      </c>
      <c r="O724" s="303" t="e">
        <f t="shared" si="66"/>
        <v>#N/A</v>
      </c>
      <c r="P724" s="249" t="str">
        <f t="shared" si="69"/>
        <v/>
      </c>
      <c r="Q724" s="302"/>
      <c r="R724" s="258"/>
      <c r="S724" s="301"/>
      <c r="T724" s="305" t="str">
        <f>IF(S724="","-",VLOOKUP(S724,'Fail list'!$A$5:$B$220,2,FALSE))</f>
        <v>-</v>
      </c>
      <c r="U724" s="258"/>
      <c r="V724" s="258"/>
      <c r="W724" s="258"/>
      <c r="X724" s="364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2"/>
      <c r="BD724" s="258"/>
      <c r="BE724" s="258"/>
      <c r="BF724" s="258"/>
      <c r="BG724" s="258"/>
      <c r="BH724" s="258"/>
    </row>
    <row r="725" spans="1:60">
      <c r="A725" s="298">
        <v>724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3"/>
        <v/>
      </c>
      <c r="E725" s="311"/>
      <c r="F725" s="311"/>
      <c r="G725" s="302"/>
      <c r="H725" s="302"/>
      <c r="I725" s="263"/>
      <c r="J725" s="302"/>
      <c r="K725" s="303" t="e">
        <f t="shared" si="64"/>
        <v>#N/A</v>
      </c>
      <c r="L725" s="302"/>
      <c r="M725" s="302"/>
      <c r="N725" s="303" t="e">
        <f t="shared" si="65"/>
        <v>#N/A</v>
      </c>
      <c r="O725" s="303" t="e">
        <f t="shared" si="66"/>
        <v>#N/A</v>
      </c>
      <c r="P725" s="249" t="str">
        <f t="shared" si="69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364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2"/>
      <c r="BD725" s="258"/>
      <c r="BE725" s="258"/>
      <c r="BF725" s="258"/>
      <c r="BG725" s="258"/>
      <c r="BH725" s="258"/>
    </row>
    <row r="726" spans="1:60">
      <c r="A726" s="298">
        <v>725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3"/>
        <v/>
      </c>
      <c r="E726" s="311"/>
      <c r="F726" s="311"/>
      <c r="G726" s="302"/>
      <c r="H726" s="302"/>
      <c r="I726" s="263"/>
      <c r="J726" s="302"/>
      <c r="K726" s="303" t="e">
        <f t="shared" si="64"/>
        <v>#N/A</v>
      </c>
      <c r="L726" s="302"/>
      <c r="M726" s="302"/>
      <c r="N726" s="303" t="e">
        <f t="shared" si="65"/>
        <v>#N/A</v>
      </c>
      <c r="O726" s="303" t="e">
        <f t="shared" si="66"/>
        <v>#N/A</v>
      </c>
      <c r="P726" s="249" t="str">
        <f t="shared" si="69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364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2"/>
      <c r="BD726" s="258"/>
      <c r="BE726" s="258"/>
      <c r="BF726" s="258"/>
      <c r="BG726" s="258"/>
      <c r="BH726" s="258"/>
    </row>
    <row r="727" spans="1:60">
      <c r="A727" s="298">
        <v>726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3"/>
        <v/>
      </c>
      <c r="E727" s="311"/>
      <c r="F727" s="311"/>
      <c r="G727" s="302"/>
      <c r="H727" s="302"/>
      <c r="I727" s="263"/>
      <c r="J727" s="302"/>
      <c r="K727" s="303" t="e">
        <f t="shared" si="64"/>
        <v>#N/A</v>
      </c>
      <c r="L727" s="302"/>
      <c r="M727" s="302"/>
      <c r="N727" s="303" t="e">
        <f t="shared" si="65"/>
        <v>#N/A</v>
      </c>
      <c r="O727" s="303" t="e">
        <f t="shared" si="66"/>
        <v>#N/A</v>
      </c>
      <c r="P727" s="249" t="str">
        <f t="shared" si="69"/>
        <v/>
      </c>
      <c r="Q727" s="302"/>
      <c r="R727" s="258"/>
      <c r="S727" s="258"/>
      <c r="T727" s="305" t="str">
        <f>IF(S727="","-",VLOOKUP(S727,'Fail list'!$A$5:$B$220,2,FALSE))</f>
        <v>-</v>
      </c>
      <c r="U727" s="258"/>
      <c r="V727" s="258"/>
      <c r="W727" s="258"/>
      <c r="X727" s="364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2"/>
      <c r="BD727" s="258"/>
      <c r="BE727" s="258"/>
      <c r="BF727" s="258"/>
      <c r="BG727" s="258"/>
      <c r="BH727" s="258"/>
    </row>
    <row r="728" spans="1:60">
      <c r="A728" s="298">
        <v>727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3"/>
        <v/>
      </c>
      <c r="E728" s="311"/>
      <c r="F728" s="311"/>
      <c r="G728" s="302"/>
      <c r="H728" s="302"/>
      <c r="I728" s="263"/>
      <c r="J728" s="302"/>
      <c r="K728" s="303" t="e">
        <f t="shared" si="64"/>
        <v>#N/A</v>
      </c>
      <c r="L728" s="302"/>
      <c r="M728" s="302"/>
      <c r="N728" s="303" t="e">
        <f t="shared" si="65"/>
        <v>#N/A</v>
      </c>
      <c r="O728" s="303" t="e">
        <f t="shared" si="66"/>
        <v>#N/A</v>
      </c>
      <c r="P728" s="249" t="str">
        <f t="shared" si="69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364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2"/>
      <c r="BD728" s="258"/>
      <c r="BE728" s="258"/>
      <c r="BF728" s="258"/>
      <c r="BG728" s="258"/>
      <c r="BH728" s="258"/>
    </row>
    <row r="729" spans="1:60">
      <c r="A729" s="298">
        <v>728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3"/>
        <v/>
      </c>
      <c r="E729" s="311"/>
      <c r="F729" s="311"/>
      <c r="G729" s="302"/>
      <c r="H729" s="302"/>
      <c r="I729" s="263"/>
      <c r="J729" s="302"/>
      <c r="K729" s="303" t="e">
        <f t="shared" si="64"/>
        <v>#N/A</v>
      </c>
      <c r="L729" s="302"/>
      <c r="M729" s="302"/>
      <c r="N729" s="303" t="e">
        <f t="shared" si="65"/>
        <v>#N/A</v>
      </c>
      <c r="O729" s="303" t="e">
        <f t="shared" si="66"/>
        <v>#N/A</v>
      </c>
      <c r="P729" s="249" t="str">
        <f t="shared" si="69"/>
        <v/>
      </c>
      <c r="Q729" s="302"/>
      <c r="R729" s="258"/>
      <c r="S729" s="301"/>
      <c r="T729" s="305" t="str">
        <f>IF(S729="","-",VLOOKUP(S729,'Fail list'!$A$5:$B$220,2,FALSE))</f>
        <v>-</v>
      </c>
      <c r="U729" s="258"/>
      <c r="V729" s="258"/>
      <c r="W729" s="258"/>
      <c r="X729" s="364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2"/>
      <c r="BD729" s="258"/>
      <c r="BE729" s="258"/>
      <c r="BF729" s="258"/>
      <c r="BG729" s="258"/>
      <c r="BH729" s="258"/>
    </row>
    <row r="730" spans="1:60">
      <c r="A730" s="298">
        <v>729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3"/>
        <v/>
      </c>
      <c r="E730" s="311"/>
      <c r="F730" s="311"/>
      <c r="G730" s="302"/>
      <c r="H730" s="302"/>
      <c r="I730" s="263"/>
      <c r="J730" s="302"/>
      <c r="K730" s="303" t="e">
        <f t="shared" si="64"/>
        <v>#N/A</v>
      </c>
      <c r="L730" s="302"/>
      <c r="M730" s="302"/>
      <c r="N730" s="303" t="e">
        <f t="shared" si="65"/>
        <v>#N/A</v>
      </c>
      <c r="O730" s="303" t="e">
        <f t="shared" si="66"/>
        <v>#N/A</v>
      </c>
      <c r="P730" s="249" t="str">
        <f t="shared" si="69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364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2"/>
      <c r="BD730" s="258"/>
      <c r="BE730" s="258"/>
      <c r="BF730" s="258"/>
      <c r="BG730" s="258"/>
      <c r="BH730" s="258"/>
    </row>
    <row r="731" spans="1:60">
      <c r="A731" s="298">
        <v>730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3"/>
        <v/>
      </c>
      <c r="E731" s="311"/>
      <c r="F731" s="311"/>
      <c r="G731" s="302"/>
      <c r="H731" s="302"/>
      <c r="I731" s="263"/>
      <c r="J731" s="302"/>
      <c r="K731" s="303" t="e">
        <f t="shared" si="64"/>
        <v>#N/A</v>
      </c>
      <c r="L731" s="302"/>
      <c r="M731" s="302"/>
      <c r="N731" s="303" t="e">
        <f t="shared" si="65"/>
        <v>#N/A</v>
      </c>
      <c r="O731" s="303" t="e">
        <f t="shared" si="66"/>
        <v>#N/A</v>
      </c>
      <c r="P731" s="249" t="str">
        <f t="shared" si="69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364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2"/>
      <c r="BD731" s="258"/>
      <c r="BE731" s="258"/>
      <c r="BF731" s="258"/>
      <c r="BG731" s="258"/>
      <c r="BH731" s="258"/>
    </row>
    <row r="732" spans="1:60">
      <c r="A732" s="298">
        <v>731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3"/>
        <v/>
      </c>
      <c r="E732" s="311"/>
      <c r="F732" s="311"/>
      <c r="G732" s="302"/>
      <c r="H732" s="302"/>
      <c r="I732" s="263"/>
      <c r="J732" s="249"/>
      <c r="K732" s="303" t="e">
        <f t="shared" si="64"/>
        <v>#N/A</v>
      </c>
      <c r="L732" s="249"/>
      <c r="M732" s="302"/>
      <c r="N732" s="303" t="e">
        <f t="shared" si="65"/>
        <v>#N/A</v>
      </c>
      <c r="O732" s="303" t="e">
        <f t="shared" si="66"/>
        <v>#N/A</v>
      </c>
      <c r="P732" s="249" t="str">
        <f t="shared" si="69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364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2"/>
      <c r="BD732" s="258"/>
      <c r="BE732" s="258"/>
      <c r="BF732" s="258"/>
      <c r="BG732" s="258"/>
      <c r="BH732" s="258"/>
    </row>
    <row r="733" spans="1:60">
      <c r="A733" s="298">
        <v>732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3"/>
        <v/>
      </c>
      <c r="E733" s="311"/>
      <c r="F733" s="311"/>
      <c r="G733" s="302"/>
      <c r="H733" s="302"/>
      <c r="I733" s="263"/>
      <c r="J733" s="249"/>
      <c r="K733" s="303" t="e">
        <f t="shared" si="64"/>
        <v>#N/A</v>
      </c>
      <c r="L733" s="249"/>
      <c r="M733" s="302"/>
      <c r="N733" s="303" t="e">
        <f t="shared" si="65"/>
        <v>#N/A</v>
      </c>
      <c r="O733" s="303" t="e">
        <f t="shared" si="66"/>
        <v>#N/A</v>
      </c>
      <c r="P733" s="249" t="str">
        <f t="shared" si="69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364"/>
      <c r="Y733" s="258"/>
      <c r="Z733" s="258"/>
      <c r="AA733" s="258"/>
      <c r="AB733" s="258"/>
      <c r="AC733" s="258"/>
      <c r="AD733" s="258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2"/>
      <c r="BD733" s="258"/>
      <c r="BE733" s="258"/>
      <c r="BF733" s="258"/>
      <c r="BG733" s="258"/>
      <c r="BH733" s="258"/>
    </row>
    <row r="734" spans="1:60">
      <c r="A734" s="298">
        <v>733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3"/>
        <v/>
      </c>
      <c r="E734" s="311"/>
      <c r="F734" s="311"/>
      <c r="G734" s="302"/>
      <c r="H734" s="302"/>
      <c r="I734" s="263"/>
      <c r="J734" s="249"/>
      <c r="K734" s="303" t="e">
        <f t="shared" si="64"/>
        <v>#N/A</v>
      </c>
      <c r="L734" s="249"/>
      <c r="M734" s="302"/>
      <c r="N734" s="303" t="e">
        <f t="shared" si="65"/>
        <v>#N/A</v>
      </c>
      <c r="O734" s="303" t="e">
        <f t="shared" si="66"/>
        <v>#N/A</v>
      </c>
      <c r="P734" s="249" t="str">
        <f t="shared" si="69"/>
        <v/>
      </c>
      <c r="Q734" s="302"/>
      <c r="R734" s="258"/>
      <c r="S734" s="258"/>
      <c r="T734" s="305" t="str">
        <f>IF(S734="","-",VLOOKUP(S734,'Fail list'!$A$5:$B$220,2,FALSE))</f>
        <v>-</v>
      </c>
      <c r="U734" s="258"/>
      <c r="V734" s="258"/>
      <c r="W734" s="258"/>
      <c r="X734" s="364"/>
      <c r="Y734" s="258"/>
      <c r="Z734" s="258"/>
      <c r="AA734" s="258"/>
      <c r="AB734" s="258"/>
      <c r="AC734" s="258"/>
      <c r="AD734" s="258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2"/>
      <c r="BD734" s="258"/>
      <c r="BE734" s="258"/>
      <c r="BF734" s="258"/>
      <c r="BG734" s="258"/>
      <c r="BH734" s="258"/>
    </row>
    <row r="735" spans="1:60">
      <c r="A735" s="298">
        <v>734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3"/>
        <v/>
      </c>
      <c r="E735" s="311"/>
      <c r="F735" s="311"/>
      <c r="G735" s="302"/>
      <c r="H735" s="302"/>
      <c r="I735" s="263"/>
      <c r="J735" s="249"/>
      <c r="K735" s="303" t="e">
        <f t="shared" si="64"/>
        <v>#N/A</v>
      </c>
      <c r="L735" s="249"/>
      <c r="M735" s="302"/>
      <c r="N735" s="303" t="e">
        <f t="shared" si="65"/>
        <v>#N/A</v>
      </c>
      <c r="O735" s="303" t="e">
        <f t="shared" si="66"/>
        <v>#N/A</v>
      </c>
      <c r="P735" s="249" t="str">
        <f t="shared" si="69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364"/>
      <c r="Y735" s="258"/>
      <c r="Z735" s="258"/>
      <c r="AA735" s="258"/>
      <c r="AB735" s="258"/>
      <c r="AC735" s="258"/>
      <c r="AD735" s="249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2"/>
      <c r="BD735" s="258"/>
      <c r="BE735" s="258"/>
      <c r="BF735" s="258"/>
      <c r="BG735" s="258"/>
      <c r="BH735" s="258"/>
    </row>
    <row r="736" spans="1:60">
      <c r="A736" s="298">
        <v>735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3"/>
        <v/>
      </c>
      <c r="E736" s="311"/>
      <c r="F736" s="311"/>
      <c r="G736" s="302"/>
      <c r="H736" s="302"/>
      <c r="I736" s="263"/>
      <c r="J736" s="249"/>
      <c r="K736" s="303" t="e">
        <f t="shared" si="64"/>
        <v>#N/A</v>
      </c>
      <c r="L736" s="249"/>
      <c r="M736" s="302"/>
      <c r="N736" s="303" t="e">
        <f t="shared" si="65"/>
        <v>#N/A</v>
      </c>
      <c r="O736" s="303" t="e">
        <f t="shared" si="66"/>
        <v>#N/A</v>
      </c>
      <c r="P736" s="249" t="str">
        <f t="shared" si="69"/>
        <v/>
      </c>
      <c r="Q736" s="302"/>
      <c r="R736" s="258"/>
      <c r="S736" s="301"/>
      <c r="T736" s="305" t="str">
        <f>IF(S736="","-",VLOOKUP(S736,'Fail list'!$A$5:$B$220,2,FALSE))</f>
        <v>-</v>
      </c>
      <c r="U736" s="258"/>
      <c r="V736" s="258"/>
      <c r="W736" s="258"/>
      <c r="X736" s="364"/>
      <c r="Y736" s="258"/>
      <c r="Z736" s="258"/>
      <c r="AA736" s="258"/>
      <c r="AB736" s="258"/>
      <c r="AC736" s="258"/>
      <c r="AD736" s="249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2"/>
      <c r="BD736" s="258"/>
      <c r="BE736" s="258"/>
      <c r="BF736" s="258"/>
      <c r="BG736" s="258"/>
      <c r="BH736" s="258"/>
    </row>
    <row r="737" spans="1:60">
      <c r="A737" s="298">
        <v>736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3"/>
        <v/>
      </c>
      <c r="E737" s="311"/>
      <c r="F737" s="311"/>
      <c r="G737" s="302"/>
      <c r="H737" s="302"/>
      <c r="I737" s="263"/>
      <c r="J737" s="249"/>
      <c r="K737" s="303" t="e">
        <f t="shared" si="64"/>
        <v>#N/A</v>
      </c>
      <c r="L737" s="249"/>
      <c r="M737" s="302"/>
      <c r="N737" s="303" t="e">
        <f t="shared" si="65"/>
        <v>#N/A</v>
      </c>
      <c r="O737" s="303" t="e">
        <f t="shared" si="66"/>
        <v>#N/A</v>
      </c>
      <c r="P737" s="249" t="str">
        <f t="shared" si="69"/>
        <v/>
      </c>
      <c r="Q737" s="302"/>
      <c r="R737" s="258"/>
      <c r="S737" s="258"/>
      <c r="T737" s="305" t="str">
        <f>IF(S737="","-",VLOOKUP(S737,'Fail list'!$A$5:$B$220,2,FALSE))</f>
        <v>-</v>
      </c>
      <c r="U737" s="258"/>
      <c r="V737" s="258"/>
      <c r="W737" s="258"/>
      <c r="X737" s="364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2"/>
      <c r="BD737" s="258"/>
      <c r="BE737" s="258"/>
      <c r="BF737" s="258"/>
      <c r="BG737" s="258"/>
      <c r="BH737" s="258"/>
    </row>
    <row r="738" spans="1:60">
      <c r="A738" s="298">
        <v>737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3"/>
        <v/>
      </c>
      <c r="E738" s="311"/>
      <c r="F738" s="311"/>
      <c r="G738" s="302"/>
      <c r="H738" s="302"/>
      <c r="I738" s="263"/>
      <c r="J738" s="249"/>
      <c r="K738" s="303" t="e">
        <f t="shared" si="64"/>
        <v>#N/A</v>
      </c>
      <c r="L738" s="249"/>
      <c r="M738" s="302"/>
      <c r="N738" s="303" t="e">
        <f t="shared" si="65"/>
        <v>#N/A</v>
      </c>
      <c r="O738" s="303" t="e">
        <f t="shared" si="66"/>
        <v>#N/A</v>
      </c>
      <c r="P738" s="249" t="str">
        <f t="shared" si="69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364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2"/>
      <c r="BD738" s="258"/>
      <c r="BE738" s="258"/>
      <c r="BF738" s="258"/>
      <c r="BG738" s="258"/>
      <c r="BH738" s="258"/>
    </row>
    <row r="739" spans="1:60">
      <c r="A739" s="298">
        <v>738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3"/>
        <v/>
      </c>
      <c r="E739" s="311"/>
      <c r="F739" s="311"/>
      <c r="G739" s="302"/>
      <c r="H739" s="302"/>
      <c r="I739" s="263"/>
      <c r="J739" s="249"/>
      <c r="K739" s="303" t="e">
        <f t="shared" si="64"/>
        <v>#N/A</v>
      </c>
      <c r="L739" s="249"/>
      <c r="M739" s="302"/>
      <c r="N739" s="303" t="e">
        <f t="shared" si="65"/>
        <v>#N/A</v>
      </c>
      <c r="O739" s="303" t="e">
        <f t="shared" si="66"/>
        <v>#N/A</v>
      </c>
      <c r="P739" s="249" t="str">
        <f t="shared" si="69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364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2"/>
      <c r="BD739" s="258"/>
      <c r="BE739" s="258"/>
      <c r="BF739" s="258"/>
      <c r="BG739" s="258"/>
      <c r="BH739" s="258"/>
    </row>
    <row r="740" spans="1:60">
      <c r="A740" s="298">
        <v>739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3"/>
        <v/>
      </c>
      <c r="E740" s="311"/>
      <c r="F740" s="311"/>
      <c r="G740" s="302"/>
      <c r="H740" s="302"/>
      <c r="I740" s="263"/>
      <c r="J740" s="249"/>
      <c r="K740" s="303" t="e">
        <f t="shared" si="64"/>
        <v>#N/A</v>
      </c>
      <c r="L740" s="249"/>
      <c r="M740" s="302"/>
      <c r="N740" s="303" t="e">
        <f t="shared" si="65"/>
        <v>#N/A</v>
      </c>
      <c r="O740" s="303" t="e">
        <f t="shared" si="66"/>
        <v>#N/A</v>
      </c>
      <c r="P740" s="249" t="str">
        <f t="shared" si="69"/>
        <v/>
      </c>
      <c r="Q740" s="302"/>
      <c r="R740" s="258"/>
      <c r="S740" s="258"/>
      <c r="T740" s="305" t="str">
        <f>IF(S740="","-",VLOOKUP(S740,'Fail list'!$A$5:$B$220,2,FALSE))</f>
        <v>-</v>
      </c>
      <c r="U740" s="258"/>
      <c r="V740" s="258"/>
      <c r="W740" s="258"/>
      <c r="X740" s="364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2"/>
      <c r="BD740" s="258"/>
      <c r="BE740" s="258"/>
      <c r="BF740" s="258"/>
      <c r="BG740" s="258"/>
      <c r="BH740" s="258"/>
    </row>
    <row r="741" spans="1:60">
      <c r="A741" s="298">
        <v>740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3"/>
        <v/>
      </c>
      <c r="E741" s="311"/>
      <c r="F741" s="311"/>
      <c r="G741" s="302"/>
      <c r="H741" s="302"/>
      <c r="I741" s="263"/>
      <c r="J741" s="249"/>
      <c r="K741" s="303" t="e">
        <f t="shared" si="64"/>
        <v>#N/A</v>
      </c>
      <c r="L741" s="249"/>
      <c r="M741" s="302"/>
      <c r="N741" s="303" t="e">
        <f t="shared" si="65"/>
        <v>#N/A</v>
      </c>
      <c r="O741" s="303" t="e">
        <f t="shared" si="66"/>
        <v>#N/A</v>
      </c>
      <c r="P741" s="249" t="str">
        <f t="shared" si="69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364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2"/>
      <c r="BD741" s="258"/>
      <c r="BE741" s="258"/>
      <c r="BF741" s="258"/>
      <c r="BG741" s="258"/>
      <c r="BH741" s="258"/>
    </row>
    <row r="742" spans="1:60">
      <c r="A742" s="298">
        <v>741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3"/>
        <v/>
      </c>
      <c r="E742" s="311"/>
      <c r="F742" s="311"/>
      <c r="G742" s="302"/>
      <c r="H742" s="302"/>
      <c r="I742" s="263"/>
      <c r="J742" s="249"/>
      <c r="K742" s="303" t="e">
        <f t="shared" si="64"/>
        <v>#N/A</v>
      </c>
      <c r="L742" s="249"/>
      <c r="M742" s="302"/>
      <c r="N742" s="303" t="e">
        <f t="shared" si="65"/>
        <v>#N/A</v>
      </c>
      <c r="O742" s="303" t="e">
        <f t="shared" si="66"/>
        <v>#N/A</v>
      </c>
      <c r="P742" s="249" t="str">
        <f t="shared" si="69"/>
        <v/>
      </c>
      <c r="Q742" s="302"/>
      <c r="R742" s="258"/>
      <c r="S742" s="301"/>
      <c r="T742" s="305" t="str">
        <f>IF(S742="","-",VLOOKUP(S742,'Fail list'!$A$5:$B$220,2,FALSE))</f>
        <v>-</v>
      </c>
      <c r="U742" s="258"/>
      <c r="V742" s="258"/>
      <c r="W742" s="258"/>
      <c r="X742" s="364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2"/>
      <c r="BD742" s="258"/>
      <c r="BE742" s="258"/>
      <c r="BF742" s="258"/>
      <c r="BG742" s="258"/>
      <c r="BH742" s="258"/>
    </row>
    <row r="743" spans="1:60">
      <c r="A743" s="298">
        <v>742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3"/>
        <v/>
      </c>
      <c r="E743" s="311"/>
      <c r="F743" s="311"/>
      <c r="G743" s="302"/>
      <c r="H743" s="302"/>
      <c r="I743" s="263"/>
      <c r="J743" s="249"/>
      <c r="K743" s="303" t="e">
        <f t="shared" si="64"/>
        <v>#N/A</v>
      </c>
      <c r="L743" s="249"/>
      <c r="M743" s="302"/>
      <c r="N743" s="303" t="e">
        <f t="shared" si="65"/>
        <v>#N/A</v>
      </c>
      <c r="O743" s="303" t="e">
        <f t="shared" si="66"/>
        <v>#N/A</v>
      </c>
      <c r="P743" s="249" t="str">
        <f t="shared" si="69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364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2"/>
      <c r="BD743" s="258"/>
      <c r="BE743" s="258"/>
      <c r="BF743" s="258"/>
      <c r="BG743" s="258"/>
      <c r="BH743" s="258"/>
    </row>
    <row r="744" spans="1:60">
      <c r="A744" s="298">
        <v>743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3"/>
        <v/>
      </c>
      <c r="E744" s="311"/>
      <c r="F744" s="311"/>
      <c r="G744" s="302"/>
      <c r="H744" s="302"/>
      <c r="I744" s="263"/>
      <c r="J744" s="249"/>
      <c r="K744" s="303" t="e">
        <f t="shared" si="64"/>
        <v>#N/A</v>
      </c>
      <c r="L744" s="249"/>
      <c r="M744" s="302"/>
      <c r="N744" s="303" t="e">
        <f t="shared" si="65"/>
        <v>#N/A</v>
      </c>
      <c r="O744" s="303" t="e">
        <f t="shared" si="66"/>
        <v>#N/A</v>
      </c>
      <c r="P744" s="249" t="str">
        <f t="shared" si="69"/>
        <v/>
      </c>
      <c r="Q744" s="302"/>
      <c r="R744" s="258"/>
      <c r="S744" s="258"/>
      <c r="T744" s="305" t="str">
        <f>IF(S744="","-",VLOOKUP(S744,'Fail list'!$A$5:$B$220,2,FALSE))</f>
        <v>-</v>
      </c>
      <c r="U744" s="258"/>
      <c r="V744" s="258"/>
      <c r="W744" s="258"/>
      <c r="X744" s="364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2"/>
      <c r="BD744" s="258"/>
      <c r="BE744" s="258"/>
      <c r="BF744" s="258"/>
      <c r="BG744" s="258"/>
      <c r="BH744" s="258"/>
    </row>
    <row r="745" spans="1:60">
      <c r="A745" s="298">
        <v>744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3"/>
        <v/>
      </c>
      <c r="E745" s="311"/>
      <c r="F745" s="311"/>
      <c r="G745" s="302"/>
      <c r="H745" s="302"/>
      <c r="I745" s="263"/>
      <c r="J745" s="249"/>
      <c r="K745" s="303" t="e">
        <f t="shared" si="64"/>
        <v>#N/A</v>
      </c>
      <c r="L745" s="249"/>
      <c r="M745" s="302"/>
      <c r="N745" s="303" t="e">
        <f t="shared" si="65"/>
        <v>#N/A</v>
      </c>
      <c r="O745" s="303" t="e">
        <f t="shared" si="66"/>
        <v>#N/A</v>
      </c>
      <c r="P745" s="249" t="str">
        <f t="shared" si="69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364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2"/>
      <c r="BD745" s="258"/>
      <c r="BE745" s="258"/>
      <c r="BF745" s="258"/>
      <c r="BG745" s="258"/>
      <c r="BH745" s="258"/>
    </row>
    <row r="746" spans="1:60">
      <c r="A746" s="298">
        <v>745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3"/>
        <v/>
      </c>
      <c r="E746" s="311"/>
      <c r="F746" s="311"/>
      <c r="G746" s="302"/>
      <c r="H746" s="302"/>
      <c r="I746" s="263"/>
      <c r="J746" s="249"/>
      <c r="K746" s="303" t="e">
        <f t="shared" si="64"/>
        <v>#N/A</v>
      </c>
      <c r="L746" s="249"/>
      <c r="M746" s="302"/>
      <c r="N746" s="303" t="e">
        <f t="shared" si="65"/>
        <v>#N/A</v>
      </c>
      <c r="O746" s="303" t="e">
        <f t="shared" si="66"/>
        <v>#N/A</v>
      </c>
      <c r="P746" s="249" t="str">
        <f t="shared" si="69"/>
        <v/>
      </c>
      <c r="Q746" s="302"/>
      <c r="R746" s="258"/>
      <c r="S746" s="301"/>
      <c r="T746" s="305" t="str">
        <f>IF(S746="","-",VLOOKUP(S746,'Fail list'!$A$5:$B$220,2,FALSE))</f>
        <v>-</v>
      </c>
      <c r="U746" s="258"/>
      <c r="V746" s="258"/>
      <c r="W746" s="258"/>
      <c r="X746" s="364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2"/>
      <c r="BD746" s="258"/>
      <c r="BE746" s="258"/>
      <c r="BF746" s="258"/>
      <c r="BG746" s="258"/>
      <c r="BH746" s="258"/>
    </row>
    <row r="747" spans="1:60">
      <c r="A747" s="298">
        <v>746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3"/>
        <v/>
      </c>
      <c r="E747" s="311"/>
      <c r="F747" s="311"/>
      <c r="G747" s="302"/>
      <c r="H747" s="302"/>
      <c r="I747" s="263"/>
      <c r="J747" s="249"/>
      <c r="K747" s="303" t="e">
        <f t="shared" si="64"/>
        <v>#N/A</v>
      </c>
      <c r="L747" s="249"/>
      <c r="M747" s="302"/>
      <c r="N747" s="303" t="e">
        <f t="shared" si="65"/>
        <v>#N/A</v>
      </c>
      <c r="O747" s="303" t="e">
        <f t="shared" si="66"/>
        <v>#N/A</v>
      </c>
      <c r="P747" s="249" t="str">
        <f t="shared" si="69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364"/>
      <c r="Y747" s="258"/>
      <c r="Z747" s="258"/>
      <c r="AA747" s="258"/>
      <c r="AB747" s="258"/>
      <c r="AC747" s="258"/>
      <c r="AD747" s="258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2"/>
      <c r="BD747" s="258"/>
      <c r="BE747" s="258"/>
      <c r="BF747" s="258"/>
      <c r="BG747" s="258"/>
      <c r="BH747" s="258"/>
    </row>
    <row r="748" spans="1:60">
      <c r="A748" s="298">
        <v>747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3"/>
        <v/>
      </c>
      <c r="E748" s="311"/>
      <c r="F748" s="311"/>
      <c r="G748" s="302"/>
      <c r="H748" s="302"/>
      <c r="I748" s="263"/>
      <c r="J748" s="249"/>
      <c r="K748" s="303" t="e">
        <f t="shared" si="64"/>
        <v>#N/A</v>
      </c>
      <c r="L748" s="249"/>
      <c r="M748" s="302"/>
      <c r="N748" s="303" t="e">
        <f t="shared" si="65"/>
        <v>#N/A</v>
      </c>
      <c r="O748" s="303" t="e">
        <f t="shared" si="66"/>
        <v>#N/A</v>
      </c>
      <c r="P748" s="249" t="str">
        <f t="shared" si="69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364"/>
      <c r="Y748" s="258"/>
      <c r="Z748" s="258"/>
      <c r="AA748" s="258"/>
      <c r="AB748" s="258"/>
      <c r="AC748" s="258"/>
      <c r="AD748" s="258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2"/>
      <c r="BD748" s="258"/>
      <c r="BE748" s="258"/>
      <c r="BF748" s="258"/>
      <c r="BG748" s="258"/>
      <c r="BH748" s="258"/>
    </row>
    <row r="749" spans="1:60">
      <c r="A749" s="298">
        <v>748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3"/>
        <v/>
      </c>
      <c r="E749" s="311"/>
      <c r="F749" s="311"/>
      <c r="G749" s="302"/>
      <c r="H749" s="302"/>
      <c r="I749" s="263"/>
      <c r="J749" s="249"/>
      <c r="K749" s="303" t="e">
        <f t="shared" si="64"/>
        <v>#N/A</v>
      </c>
      <c r="L749" s="249"/>
      <c r="M749" s="302"/>
      <c r="N749" s="303" t="e">
        <f t="shared" si="65"/>
        <v>#N/A</v>
      </c>
      <c r="O749" s="303" t="e">
        <f t="shared" si="66"/>
        <v>#N/A</v>
      </c>
      <c r="P749" s="249" t="str">
        <f t="shared" si="69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364"/>
      <c r="Y749" s="258"/>
      <c r="Z749" s="258"/>
      <c r="AA749" s="258"/>
      <c r="AB749" s="258"/>
      <c r="AC749" s="258"/>
      <c r="AD749" s="249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2"/>
      <c r="BD749" s="258"/>
      <c r="BE749" s="258"/>
      <c r="BF749" s="258"/>
      <c r="BG749" s="258"/>
      <c r="BH749" s="258"/>
    </row>
    <row r="750" spans="1:60">
      <c r="A750" s="298">
        <v>749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3"/>
        <v/>
      </c>
      <c r="E750" s="311"/>
      <c r="F750" s="311"/>
      <c r="G750" s="302"/>
      <c r="H750" s="302"/>
      <c r="I750" s="263"/>
      <c r="J750" s="249"/>
      <c r="K750" s="303" t="e">
        <f t="shared" si="64"/>
        <v>#N/A</v>
      </c>
      <c r="L750" s="249"/>
      <c r="M750" s="302"/>
      <c r="N750" s="303" t="e">
        <f t="shared" si="65"/>
        <v>#N/A</v>
      </c>
      <c r="O750" s="303" t="e">
        <f t="shared" si="66"/>
        <v>#N/A</v>
      </c>
      <c r="P750" s="249" t="str">
        <f t="shared" si="69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364"/>
      <c r="Y750" s="258"/>
      <c r="Z750" s="258"/>
      <c r="AA750" s="258"/>
      <c r="AB750" s="258"/>
      <c r="AC750" s="258"/>
      <c r="AD750" s="249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2"/>
      <c r="BD750" s="258"/>
      <c r="BE750" s="258"/>
      <c r="BF750" s="258"/>
      <c r="BG750" s="258"/>
      <c r="BH750" s="258"/>
    </row>
    <row r="751" spans="1:60">
      <c r="A751" s="298">
        <v>750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3"/>
        <v/>
      </c>
      <c r="E751" s="311"/>
      <c r="F751" s="311"/>
      <c r="G751" s="302"/>
      <c r="H751" s="302"/>
      <c r="I751" s="263"/>
      <c r="J751" s="249"/>
      <c r="K751" s="303" t="e">
        <f t="shared" si="64"/>
        <v>#N/A</v>
      </c>
      <c r="L751" s="249"/>
      <c r="M751" s="302"/>
      <c r="N751" s="303" t="e">
        <f t="shared" si="65"/>
        <v>#N/A</v>
      </c>
      <c r="O751" s="303" t="e">
        <f t="shared" si="66"/>
        <v>#N/A</v>
      </c>
      <c r="P751" s="249" t="str">
        <f t="shared" si="69"/>
        <v/>
      </c>
      <c r="Q751" s="302"/>
      <c r="R751" s="258"/>
      <c r="S751" s="301"/>
      <c r="T751" s="305" t="str">
        <f>IF(S751="","-",VLOOKUP(S751,'Fail list'!$A$5:$B$220,2,FALSE))</f>
        <v>-</v>
      </c>
      <c r="U751" s="258"/>
      <c r="V751" s="258"/>
      <c r="W751" s="258"/>
      <c r="X751" s="364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2"/>
      <c r="BD751" s="258"/>
      <c r="BE751" s="258"/>
      <c r="BF751" s="258"/>
      <c r="BG751" s="258"/>
      <c r="BH751" s="258"/>
    </row>
    <row r="752" spans="1:60">
      <c r="A752" s="298">
        <v>751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3"/>
        <v/>
      </c>
      <c r="E752" s="311"/>
      <c r="F752" s="311"/>
      <c r="G752" s="302"/>
      <c r="H752" s="302"/>
      <c r="I752" s="263"/>
      <c r="J752" s="249"/>
      <c r="K752" s="303" t="e">
        <f t="shared" si="64"/>
        <v>#N/A</v>
      </c>
      <c r="L752" s="249"/>
      <c r="M752" s="302"/>
      <c r="N752" s="303" t="e">
        <f t="shared" si="65"/>
        <v>#N/A</v>
      </c>
      <c r="O752" s="303" t="e">
        <f t="shared" si="66"/>
        <v>#N/A</v>
      </c>
      <c r="P752" s="249" t="str">
        <f t="shared" si="69"/>
        <v/>
      </c>
      <c r="Q752" s="302"/>
      <c r="R752" s="258"/>
      <c r="S752" s="258"/>
      <c r="T752" s="305" t="str">
        <f>IF(S752="","-",VLOOKUP(S752,'Fail list'!$A$5:$B$220,2,FALSE))</f>
        <v>-</v>
      </c>
      <c r="U752" s="258"/>
      <c r="V752" s="258"/>
      <c r="W752" s="258"/>
      <c r="X752" s="364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2"/>
      <c r="BD752" s="258"/>
      <c r="BE752" s="258"/>
      <c r="BF752" s="258"/>
      <c r="BG752" s="258"/>
      <c r="BH752" s="258"/>
    </row>
    <row r="753" spans="1:60">
      <c r="A753" s="298">
        <v>752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3"/>
        <v/>
      </c>
      <c r="E753" s="311"/>
      <c r="F753" s="311"/>
      <c r="G753" s="302"/>
      <c r="H753" s="302"/>
      <c r="I753" s="263"/>
      <c r="J753" s="249"/>
      <c r="K753" s="303" t="e">
        <f t="shared" si="64"/>
        <v>#N/A</v>
      </c>
      <c r="L753" s="249"/>
      <c r="M753" s="302"/>
      <c r="N753" s="303" t="e">
        <f t="shared" si="65"/>
        <v>#N/A</v>
      </c>
      <c r="O753" s="303" t="e">
        <f t="shared" si="66"/>
        <v>#N/A</v>
      </c>
      <c r="P753" s="249" t="str">
        <f t="shared" si="69"/>
        <v/>
      </c>
      <c r="Q753" s="302"/>
      <c r="R753" s="258"/>
      <c r="S753" s="258"/>
      <c r="T753" s="305" t="str">
        <f>IF(S753="","-",VLOOKUP(S753,'Fail list'!$A$5:$B$220,2,FALSE))</f>
        <v>-</v>
      </c>
      <c r="U753" s="258"/>
      <c r="V753" s="258"/>
      <c r="W753" s="258"/>
      <c r="X753" s="364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2"/>
      <c r="BD753" s="258"/>
      <c r="BE753" s="258"/>
      <c r="BF753" s="258"/>
      <c r="BG753" s="258"/>
      <c r="BH753" s="258"/>
    </row>
    <row r="754" spans="1:60">
      <c r="A754" s="298">
        <v>753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3"/>
        <v/>
      </c>
      <c r="E754" s="311"/>
      <c r="F754" s="311"/>
      <c r="G754" s="302"/>
      <c r="H754" s="302"/>
      <c r="I754" s="263"/>
      <c r="J754" s="249"/>
      <c r="K754" s="303" t="e">
        <f t="shared" si="64"/>
        <v>#N/A</v>
      </c>
      <c r="L754" s="249"/>
      <c r="M754" s="302"/>
      <c r="N754" s="303" t="e">
        <f t="shared" si="65"/>
        <v>#N/A</v>
      </c>
      <c r="O754" s="303" t="e">
        <f t="shared" si="66"/>
        <v>#N/A</v>
      </c>
      <c r="P754" s="249" t="str">
        <f t="shared" si="69"/>
        <v/>
      </c>
      <c r="Q754" s="302"/>
      <c r="R754" s="258"/>
      <c r="S754" s="301"/>
      <c r="T754" s="305" t="str">
        <f>IF(S754="","-",VLOOKUP(S754,'Fail list'!$A$5:$B$220,2,FALSE))</f>
        <v>-</v>
      </c>
      <c r="U754" s="258"/>
      <c r="V754" s="258"/>
      <c r="W754" s="258"/>
      <c r="X754" s="364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2"/>
      <c r="BD754" s="258"/>
      <c r="BE754" s="258"/>
      <c r="BF754" s="258"/>
      <c r="BG754" s="258"/>
      <c r="BH754" s="258"/>
    </row>
    <row r="755" spans="1:60">
      <c r="A755" s="298">
        <v>754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3"/>
        <v/>
      </c>
      <c r="E755" s="311"/>
      <c r="F755" s="311"/>
      <c r="G755" s="302"/>
      <c r="H755" s="302"/>
      <c r="I755" s="263"/>
      <c r="J755" s="249"/>
      <c r="K755" s="303" t="e">
        <f t="shared" si="64"/>
        <v>#N/A</v>
      </c>
      <c r="L755" s="249"/>
      <c r="M755" s="302"/>
      <c r="N755" s="303" t="e">
        <f t="shared" si="65"/>
        <v>#N/A</v>
      </c>
      <c r="O755" s="303" t="e">
        <f t="shared" si="66"/>
        <v>#N/A</v>
      </c>
      <c r="P755" s="249" t="str">
        <f t="shared" si="69"/>
        <v/>
      </c>
      <c r="Q755" s="302"/>
      <c r="R755" s="258"/>
      <c r="S755" s="301"/>
      <c r="T755" s="305" t="str">
        <f>IF(S755="","-",VLOOKUP(S755,'Fail list'!$A$5:$B$220,2,FALSE))</f>
        <v>-</v>
      </c>
      <c r="U755" s="258"/>
      <c r="V755" s="258"/>
      <c r="W755" s="258"/>
      <c r="X755" s="364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2"/>
      <c r="BD755" s="258"/>
      <c r="BE755" s="258"/>
      <c r="BF755" s="258"/>
      <c r="BG755" s="258"/>
      <c r="BH755" s="258"/>
    </row>
    <row r="756" spans="1:60">
      <c r="A756" s="298">
        <v>755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3"/>
        <v/>
      </c>
      <c r="E756" s="311"/>
      <c r="F756" s="311"/>
      <c r="G756" s="302"/>
      <c r="H756" s="302"/>
      <c r="I756" s="267"/>
      <c r="J756" s="302"/>
      <c r="K756" s="303" t="e">
        <f t="shared" si="64"/>
        <v>#N/A</v>
      </c>
      <c r="L756" s="302"/>
      <c r="M756" s="302"/>
      <c r="N756" s="303" t="e">
        <f t="shared" si="65"/>
        <v>#N/A</v>
      </c>
      <c r="O756" s="303" t="e">
        <f t="shared" si="66"/>
        <v>#N/A</v>
      </c>
      <c r="P756" s="249" t="str">
        <f t="shared" si="69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364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2"/>
      <c r="BD756" s="258"/>
      <c r="BE756" s="258"/>
      <c r="BF756" s="258"/>
      <c r="BG756" s="258"/>
      <c r="BH756" s="258"/>
    </row>
    <row r="757" spans="1:60">
      <c r="A757" s="298">
        <v>756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3"/>
        <v/>
      </c>
      <c r="E757" s="311"/>
      <c r="F757" s="311"/>
      <c r="G757" s="302"/>
      <c r="H757" s="302"/>
      <c r="I757" s="267"/>
      <c r="J757" s="302"/>
      <c r="K757" s="303" t="e">
        <f t="shared" si="64"/>
        <v>#N/A</v>
      </c>
      <c r="L757" s="302"/>
      <c r="M757" s="302"/>
      <c r="N757" s="303" t="e">
        <f t="shared" si="65"/>
        <v>#N/A</v>
      </c>
      <c r="O757" s="303" t="e">
        <f t="shared" si="66"/>
        <v>#N/A</v>
      </c>
      <c r="P757" s="249" t="str">
        <f t="shared" si="69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364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2"/>
      <c r="BD757" s="258"/>
      <c r="BE757" s="258"/>
      <c r="BF757" s="258"/>
      <c r="BG757" s="258"/>
      <c r="BH757" s="258"/>
    </row>
    <row r="758" spans="1:60">
      <c r="A758" s="298">
        <v>757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3"/>
        <v/>
      </c>
      <c r="E758" s="311"/>
      <c r="F758" s="311"/>
      <c r="G758" s="302"/>
      <c r="H758" s="302"/>
      <c r="I758" s="267"/>
      <c r="J758" s="302"/>
      <c r="K758" s="303" t="e">
        <f t="shared" si="64"/>
        <v>#N/A</v>
      </c>
      <c r="L758" s="302"/>
      <c r="M758" s="302"/>
      <c r="N758" s="303" t="e">
        <f t="shared" si="65"/>
        <v>#N/A</v>
      </c>
      <c r="O758" s="303" t="e">
        <f t="shared" si="66"/>
        <v>#N/A</v>
      </c>
      <c r="P758" s="249" t="str">
        <f t="shared" si="69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364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2"/>
      <c r="BD758" s="258"/>
      <c r="BE758" s="258"/>
      <c r="BF758" s="258"/>
      <c r="BG758" s="258"/>
      <c r="BH758" s="258"/>
    </row>
    <row r="759" spans="1:60">
      <c r="A759" s="298">
        <v>758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3"/>
        <v/>
      </c>
      <c r="E759" s="311"/>
      <c r="F759" s="311"/>
      <c r="G759" s="302"/>
      <c r="H759" s="302"/>
      <c r="I759" s="267"/>
      <c r="J759" s="302"/>
      <c r="K759" s="303" t="e">
        <f t="shared" si="64"/>
        <v>#N/A</v>
      </c>
      <c r="L759" s="302"/>
      <c r="M759" s="302"/>
      <c r="N759" s="303" t="e">
        <f t="shared" si="65"/>
        <v>#N/A</v>
      </c>
      <c r="O759" s="303" t="e">
        <f t="shared" si="66"/>
        <v>#N/A</v>
      </c>
      <c r="P759" s="249" t="str">
        <f t="shared" si="69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364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2"/>
      <c r="BD759" s="258"/>
      <c r="BE759" s="258"/>
      <c r="BF759" s="258"/>
      <c r="BG759" s="258"/>
      <c r="BH759" s="258"/>
    </row>
    <row r="760" spans="1:60">
      <c r="A760" s="298">
        <v>759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3"/>
        <v/>
      </c>
      <c r="E760" s="311"/>
      <c r="F760" s="311"/>
      <c r="G760" s="302"/>
      <c r="H760" s="302"/>
      <c r="I760" s="267"/>
      <c r="J760" s="302"/>
      <c r="K760" s="303" t="e">
        <f t="shared" si="64"/>
        <v>#N/A</v>
      </c>
      <c r="L760" s="302"/>
      <c r="M760" s="302"/>
      <c r="N760" s="303" t="e">
        <f t="shared" si="65"/>
        <v>#N/A</v>
      </c>
      <c r="O760" s="303" t="e">
        <f t="shared" si="66"/>
        <v>#N/A</v>
      </c>
      <c r="P760" s="249" t="str">
        <f t="shared" si="69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364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2"/>
      <c r="BD760" s="258"/>
      <c r="BE760" s="258"/>
      <c r="BF760" s="258"/>
      <c r="BG760" s="258"/>
      <c r="BH760" s="258"/>
    </row>
    <row r="761" spans="1:60">
      <c r="A761" s="298">
        <v>760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3"/>
        <v/>
      </c>
      <c r="E761" s="311"/>
      <c r="F761" s="311"/>
      <c r="G761" s="302"/>
      <c r="H761" s="302"/>
      <c r="I761" s="267"/>
      <c r="J761" s="302"/>
      <c r="K761" s="303" t="e">
        <f t="shared" si="64"/>
        <v>#N/A</v>
      </c>
      <c r="L761" s="302"/>
      <c r="M761" s="302"/>
      <c r="N761" s="303" t="e">
        <f t="shared" si="65"/>
        <v>#N/A</v>
      </c>
      <c r="O761" s="303" t="e">
        <f t="shared" si="66"/>
        <v>#N/A</v>
      </c>
      <c r="P761" s="249" t="str">
        <f t="shared" si="69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364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2"/>
      <c r="BD761" s="258"/>
      <c r="BE761" s="258"/>
      <c r="BF761" s="258"/>
      <c r="BG761" s="258"/>
      <c r="BH761" s="258"/>
    </row>
    <row r="762" spans="1:60">
      <c r="A762" s="298">
        <v>761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3"/>
        <v/>
      </c>
      <c r="E762" s="311"/>
      <c r="F762" s="311"/>
      <c r="G762" s="302"/>
      <c r="H762" s="302"/>
      <c r="I762" s="267"/>
      <c r="J762" s="302"/>
      <c r="K762" s="303" t="e">
        <f t="shared" si="64"/>
        <v>#N/A</v>
      </c>
      <c r="L762" s="302"/>
      <c r="M762" s="302"/>
      <c r="N762" s="303" t="e">
        <f t="shared" si="65"/>
        <v>#N/A</v>
      </c>
      <c r="O762" s="303" t="e">
        <f t="shared" si="66"/>
        <v>#N/A</v>
      </c>
      <c r="P762" s="249" t="str">
        <f t="shared" si="69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364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2"/>
      <c r="BD762" s="258"/>
      <c r="BE762" s="258"/>
      <c r="BF762" s="258"/>
      <c r="BG762" s="258"/>
      <c r="BH762" s="258"/>
    </row>
    <row r="763" spans="1:60">
      <c r="A763" s="298">
        <v>762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3"/>
        <v/>
      </c>
      <c r="E763" s="311"/>
      <c r="F763" s="311"/>
      <c r="G763" s="302"/>
      <c r="H763" s="302"/>
      <c r="I763" s="267"/>
      <c r="J763" s="302"/>
      <c r="K763" s="303" t="e">
        <f t="shared" si="64"/>
        <v>#N/A</v>
      </c>
      <c r="L763" s="302"/>
      <c r="M763" s="302"/>
      <c r="N763" s="303" t="e">
        <f t="shared" si="65"/>
        <v>#N/A</v>
      </c>
      <c r="O763" s="303" t="e">
        <f t="shared" si="66"/>
        <v>#N/A</v>
      </c>
      <c r="P763" s="249" t="str">
        <f t="shared" si="69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364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2"/>
      <c r="BD763" s="258"/>
      <c r="BE763" s="258"/>
      <c r="BF763" s="258"/>
      <c r="BG763" s="258"/>
      <c r="BH763" s="258"/>
    </row>
    <row r="764" spans="1:60">
      <c r="A764" s="298">
        <v>763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3"/>
        <v/>
      </c>
      <c r="E764" s="311"/>
      <c r="F764" s="311"/>
      <c r="G764" s="302"/>
      <c r="H764" s="302"/>
      <c r="I764" s="267"/>
      <c r="J764" s="302"/>
      <c r="K764" s="303" t="e">
        <f t="shared" si="64"/>
        <v>#N/A</v>
      </c>
      <c r="L764" s="302"/>
      <c r="M764" s="302"/>
      <c r="N764" s="303" t="e">
        <f t="shared" si="65"/>
        <v>#N/A</v>
      </c>
      <c r="O764" s="303" t="e">
        <f t="shared" si="66"/>
        <v>#N/A</v>
      </c>
      <c r="P764" s="249" t="str">
        <f t="shared" si="69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364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2"/>
      <c r="BD764" s="258"/>
      <c r="BE764" s="258"/>
      <c r="BF764" s="258"/>
      <c r="BG764" s="258"/>
      <c r="BH764" s="258"/>
    </row>
    <row r="765" spans="1:60">
      <c r="A765" s="298">
        <v>764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3"/>
        <v/>
      </c>
      <c r="E765" s="311"/>
      <c r="F765" s="311"/>
      <c r="G765" s="302"/>
      <c r="H765" s="302"/>
      <c r="I765" s="267"/>
      <c r="J765" s="302"/>
      <c r="K765" s="303" t="e">
        <f t="shared" si="64"/>
        <v>#N/A</v>
      </c>
      <c r="L765" s="302"/>
      <c r="M765" s="302"/>
      <c r="N765" s="303" t="e">
        <f t="shared" si="65"/>
        <v>#N/A</v>
      </c>
      <c r="O765" s="303" t="e">
        <f t="shared" si="66"/>
        <v>#N/A</v>
      </c>
      <c r="P765" s="249" t="str">
        <f t="shared" si="69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364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2"/>
      <c r="BD765" s="258"/>
      <c r="BE765" s="258"/>
      <c r="BF765" s="258"/>
      <c r="BG765" s="258"/>
      <c r="BH765" s="258"/>
    </row>
    <row r="766" spans="1:60">
      <c r="A766" s="298">
        <v>765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3"/>
        <v/>
      </c>
      <c r="E766" s="311"/>
      <c r="F766" s="311"/>
      <c r="G766" s="302"/>
      <c r="H766" s="302"/>
      <c r="I766" s="267"/>
      <c r="J766" s="302"/>
      <c r="K766" s="303" t="e">
        <f t="shared" si="64"/>
        <v>#N/A</v>
      </c>
      <c r="L766" s="302"/>
      <c r="M766" s="302"/>
      <c r="N766" s="303" t="e">
        <f t="shared" si="65"/>
        <v>#N/A</v>
      </c>
      <c r="O766" s="303" t="e">
        <f t="shared" si="66"/>
        <v>#N/A</v>
      </c>
      <c r="P766" s="249" t="str">
        <f t="shared" si="69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364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2"/>
      <c r="BD766" s="258"/>
      <c r="BE766" s="258"/>
      <c r="BF766" s="258"/>
      <c r="BG766" s="258"/>
      <c r="BH766" s="258"/>
    </row>
    <row r="767" spans="1:60">
      <c r="A767" s="298">
        <v>766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3"/>
        <v/>
      </c>
      <c r="E767" s="311"/>
      <c r="F767" s="311"/>
      <c r="G767" s="302"/>
      <c r="H767" s="302"/>
      <c r="I767" s="267"/>
      <c r="J767" s="302"/>
      <c r="K767" s="303" t="e">
        <f t="shared" si="64"/>
        <v>#N/A</v>
      </c>
      <c r="L767" s="302"/>
      <c r="M767" s="302"/>
      <c r="N767" s="303" t="e">
        <f t="shared" si="65"/>
        <v>#N/A</v>
      </c>
      <c r="O767" s="303" t="e">
        <f t="shared" si="66"/>
        <v>#N/A</v>
      </c>
      <c r="P767" s="249" t="str">
        <f t="shared" si="69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364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2"/>
      <c r="BD767" s="258"/>
      <c r="BE767" s="258"/>
      <c r="BF767" s="258"/>
      <c r="BG767" s="258"/>
      <c r="BH767" s="258"/>
    </row>
    <row r="768" spans="1:60">
      <c r="A768" s="298">
        <v>767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3"/>
        <v/>
      </c>
      <c r="E768" s="311"/>
      <c r="F768" s="311"/>
      <c r="G768" s="302"/>
      <c r="H768" s="302"/>
      <c r="I768" s="267"/>
      <c r="J768" s="302"/>
      <c r="K768" s="303" t="e">
        <f t="shared" si="64"/>
        <v>#N/A</v>
      </c>
      <c r="L768" s="302"/>
      <c r="M768" s="302"/>
      <c r="N768" s="303" t="e">
        <f t="shared" si="65"/>
        <v>#N/A</v>
      </c>
      <c r="O768" s="303" t="e">
        <f t="shared" si="66"/>
        <v>#N/A</v>
      </c>
      <c r="P768" s="249" t="str">
        <f t="shared" si="69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364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2"/>
      <c r="BD768" s="258"/>
      <c r="BE768" s="258"/>
      <c r="BF768" s="258"/>
      <c r="BG768" s="258"/>
      <c r="BH768" s="258"/>
    </row>
    <row r="769" spans="1:60">
      <c r="A769" s="298">
        <v>768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si="63"/>
        <v/>
      </c>
      <c r="E769" s="311"/>
      <c r="F769" s="311"/>
      <c r="G769" s="302"/>
      <c r="H769" s="302"/>
      <c r="I769" s="267"/>
      <c r="J769" s="302"/>
      <c r="K769" s="303" t="e">
        <f t="shared" si="64"/>
        <v>#N/A</v>
      </c>
      <c r="L769" s="302"/>
      <c r="M769" s="302"/>
      <c r="N769" s="303" t="e">
        <f t="shared" si="65"/>
        <v>#N/A</v>
      </c>
      <c r="O769" s="303" t="e">
        <f t="shared" si="66"/>
        <v>#N/A</v>
      </c>
      <c r="P769" s="249" t="str">
        <f t="shared" si="69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364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2"/>
      <c r="BD769" s="258"/>
      <c r="BE769" s="258"/>
      <c r="BF769" s="258"/>
      <c r="BG769" s="258"/>
      <c r="BH769" s="258"/>
    </row>
    <row r="770" spans="1:60">
      <c r="A770" s="298">
        <v>769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3"/>
        <v/>
      </c>
      <c r="E770" s="311"/>
      <c r="F770" s="311"/>
      <c r="G770" s="302"/>
      <c r="H770" s="302"/>
      <c r="I770" s="267"/>
      <c r="J770" s="302"/>
      <c r="K770" s="303" t="e">
        <f t="shared" si="64"/>
        <v>#N/A</v>
      </c>
      <c r="L770" s="302"/>
      <c r="M770" s="302"/>
      <c r="N770" s="303" t="e">
        <f t="shared" si="65"/>
        <v>#N/A</v>
      </c>
      <c r="O770" s="303" t="e">
        <f t="shared" si="66"/>
        <v>#N/A</v>
      </c>
      <c r="P770" s="249" t="str">
        <f t="shared" si="69"/>
        <v/>
      </c>
      <c r="Q770" s="302"/>
      <c r="R770" s="258"/>
      <c r="S770" s="258"/>
      <c r="T770" s="305" t="str">
        <f>IF(S770="","-",VLOOKUP(S770,'Fail list'!$A$5:$B$220,2,FALSE))</f>
        <v>-</v>
      </c>
      <c r="U770" s="258"/>
      <c r="V770" s="258"/>
      <c r="W770" s="258"/>
      <c r="X770" s="364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2"/>
      <c r="BD770" s="258"/>
      <c r="BE770" s="258"/>
      <c r="BF770" s="258"/>
      <c r="BG770" s="258"/>
      <c r="BH770" s="258"/>
    </row>
    <row r="771" spans="1:60">
      <c r="A771" s="298">
        <v>770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ref="D771:D834" si="70">IF(LEFT(I771,1)="L","Inprocess",IF(LEFT(I771,3)="IQC","Inprocess",IF(LEFT(I771,2)="QA","QA",IF(LEFT(I771,3)="TV","TV",""))))</f>
        <v/>
      </c>
      <c r="E771" s="311"/>
      <c r="F771" s="311"/>
      <c r="G771" s="302"/>
      <c r="H771" s="302"/>
      <c r="I771" s="267"/>
      <c r="J771" s="302"/>
      <c r="K771" s="303" t="e">
        <f t="shared" si="64"/>
        <v>#N/A</v>
      </c>
      <c r="L771" s="302"/>
      <c r="M771" s="302"/>
      <c r="N771" s="303" t="e">
        <f t="shared" si="65"/>
        <v>#N/A</v>
      </c>
      <c r="O771" s="303" t="e">
        <f t="shared" si="66"/>
        <v>#N/A</v>
      </c>
      <c r="P771" s="249" t="str">
        <f t="shared" si="69"/>
        <v/>
      </c>
      <c r="Q771" s="302"/>
      <c r="R771" s="258"/>
      <c r="S771" s="258"/>
      <c r="T771" s="305" t="str">
        <f>IF(S771="","-",VLOOKUP(S771,'Fail list'!$A$5:$B$220,2,FALSE))</f>
        <v>-</v>
      </c>
      <c r="U771" s="258"/>
      <c r="V771" s="258"/>
      <c r="W771" s="258"/>
      <c r="X771" s="364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2"/>
      <c r="BD771" s="258"/>
      <c r="BE771" s="258"/>
      <c r="BF771" s="258"/>
      <c r="BG771" s="258"/>
      <c r="BH771" s="258"/>
    </row>
    <row r="772" spans="1:60">
      <c r="A772" s="298">
        <v>771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70"/>
        <v/>
      </c>
      <c r="E772" s="311"/>
      <c r="F772" s="311"/>
      <c r="G772" s="302"/>
      <c r="H772" s="302"/>
      <c r="I772" s="267"/>
      <c r="J772" s="302"/>
      <c r="K772" s="303" t="e">
        <f t="shared" ref="K772:K835" si="71">VLOOKUP(J772,AY:BA,2,0)</f>
        <v>#N/A</v>
      </c>
      <c r="L772" s="302"/>
      <c r="M772" s="302"/>
      <c r="N772" s="303" t="e">
        <f t="shared" ref="N772:N835" si="72">VLOOKUP(K772,AZ:BB,2,0)</f>
        <v>#N/A</v>
      </c>
      <c r="O772" s="303" t="e">
        <f t="shared" ref="O772:O835" si="73">VLOOKUP(K772,AZ:BB,3,0)</f>
        <v>#N/A</v>
      </c>
      <c r="P772" s="249" t="str">
        <f t="shared" si="69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364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2"/>
      <c r="BD772" s="258"/>
      <c r="BE772" s="258"/>
      <c r="BF772" s="258"/>
      <c r="BG772" s="258"/>
      <c r="BH772" s="258"/>
    </row>
    <row r="773" spans="1:60">
      <c r="A773" s="298">
        <v>772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70"/>
        <v/>
      </c>
      <c r="E773" s="311"/>
      <c r="F773" s="311"/>
      <c r="G773" s="302"/>
      <c r="H773" s="302"/>
      <c r="I773" s="267"/>
      <c r="J773" s="302"/>
      <c r="K773" s="303" t="e">
        <f t="shared" si="71"/>
        <v>#N/A</v>
      </c>
      <c r="L773" s="302"/>
      <c r="M773" s="302"/>
      <c r="N773" s="303" t="e">
        <f t="shared" si="72"/>
        <v>#N/A</v>
      </c>
      <c r="O773" s="303" t="e">
        <f t="shared" si="73"/>
        <v>#N/A</v>
      </c>
      <c r="P773" s="249" t="str">
        <f t="shared" si="69"/>
        <v/>
      </c>
      <c r="Q773" s="302"/>
      <c r="R773" s="258"/>
      <c r="S773" s="301"/>
      <c r="T773" s="305" t="str">
        <f>IF(S773="","-",VLOOKUP(S773,'Fail list'!$A$5:$B$220,2,FALSE))</f>
        <v>-</v>
      </c>
      <c r="U773" s="258"/>
      <c r="V773" s="258"/>
      <c r="W773" s="258"/>
      <c r="X773" s="364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2"/>
      <c r="BD773" s="258"/>
      <c r="BE773" s="258"/>
      <c r="BF773" s="258"/>
      <c r="BG773" s="258"/>
      <c r="BH773" s="258"/>
    </row>
    <row r="774" spans="1:60">
      <c r="A774" s="298">
        <v>773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70"/>
        <v/>
      </c>
      <c r="E774" s="311"/>
      <c r="F774" s="311"/>
      <c r="G774" s="302"/>
      <c r="H774" s="302"/>
      <c r="I774" s="267"/>
      <c r="J774" s="302"/>
      <c r="K774" s="303" t="e">
        <f t="shared" si="71"/>
        <v>#N/A</v>
      </c>
      <c r="L774" s="302"/>
      <c r="M774" s="302"/>
      <c r="N774" s="303" t="e">
        <f t="shared" si="72"/>
        <v>#N/A</v>
      </c>
      <c r="O774" s="303" t="e">
        <f t="shared" si="73"/>
        <v>#N/A</v>
      </c>
      <c r="P774" s="249" t="str">
        <f t="shared" si="69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364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2"/>
      <c r="BD774" s="258"/>
      <c r="BE774" s="258"/>
      <c r="BF774" s="258"/>
      <c r="BG774" s="258"/>
      <c r="BH774" s="258"/>
    </row>
    <row r="775" spans="1:60">
      <c r="A775" s="298">
        <v>774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70"/>
        <v/>
      </c>
      <c r="E775" s="311"/>
      <c r="F775" s="311"/>
      <c r="G775" s="302"/>
      <c r="H775" s="302"/>
      <c r="I775" s="267"/>
      <c r="J775" s="302"/>
      <c r="K775" s="303" t="e">
        <f t="shared" si="71"/>
        <v>#N/A</v>
      </c>
      <c r="L775" s="302"/>
      <c r="M775" s="302"/>
      <c r="N775" s="303" t="e">
        <f t="shared" si="72"/>
        <v>#N/A</v>
      </c>
      <c r="O775" s="303" t="e">
        <f t="shared" si="73"/>
        <v>#N/A</v>
      </c>
      <c r="P775" s="249" t="str">
        <f t="shared" si="69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364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2"/>
      <c r="BD775" s="258"/>
      <c r="BE775" s="258"/>
      <c r="BF775" s="258"/>
      <c r="BG775" s="258"/>
      <c r="BH775" s="258"/>
    </row>
    <row r="776" spans="1:60">
      <c r="A776" s="298">
        <v>775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70"/>
        <v/>
      </c>
      <c r="E776" s="311"/>
      <c r="F776" s="311"/>
      <c r="G776" s="302"/>
      <c r="H776" s="302"/>
      <c r="I776" s="267"/>
      <c r="J776" s="302"/>
      <c r="K776" s="303" t="e">
        <f t="shared" si="71"/>
        <v>#N/A</v>
      </c>
      <c r="L776" s="302"/>
      <c r="M776" s="302"/>
      <c r="N776" s="303" t="e">
        <f t="shared" si="72"/>
        <v>#N/A</v>
      </c>
      <c r="O776" s="303" t="e">
        <f t="shared" si="73"/>
        <v>#N/A</v>
      </c>
      <c r="P776" s="249" t="str">
        <f t="shared" si="69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364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2"/>
      <c r="BD776" s="258"/>
      <c r="BE776" s="258"/>
      <c r="BF776" s="258"/>
      <c r="BG776" s="258"/>
      <c r="BH776" s="258"/>
    </row>
    <row r="777" spans="1:60">
      <c r="A777" s="298">
        <v>776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70"/>
        <v/>
      </c>
      <c r="E777" s="311"/>
      <c r="F777" s="311"/>
      <c r="G777" s="302"/>
      <c r="H777" s="302"/>
      <c r="I777" s="267"/>
      <c r="J777" s="302"/>
      <c r="K777" s="303" t="e">
        <f t="shared" si="71"/>
        <v>#N/A</v>
      </c>
      <c r="L777" s="302"/>
      <c r="M777" s="302"/>
      <c r="N777" s="303" t="e">
        <f t="shared" si="72"/>
        <v>#N/A</v>
      </c>
      <c r="O777" s="303" t="e">
        <f t="shared" si="73"/>
        <v>#N/A</v>
      </c>
      <c r="P777" s="249" t="str">
        <f t="shared" si="69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364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2"/>
      <c r="BD777" s="258"/>
      <c r="BE777" s="258"/>
      <c r="BF777" s="258"/>
      <c r="BG777" s="258"/>
      <c r="BH777" s="258"/>
    </row>
    <row r="778" spans="1:60">
      <c r="A778" s="298">
        <v>777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70"/>
        <v/>
      </c>
      <c r="E778" s="311"/>
      <c r="F778" s="311"/>
      <c r="G778" s="302"/>
      <c r="H778" s="302"/>
      <c r="I778" s="267"/>
      <c r="J778" s="302"/>
      <c r="K778" s="303" t="e">
        <f t="shared" si="71"/>
        <v>#N/A</v>
      </c>
      <c r="L778" s="302"/>
      <c r="M778" s="302"/>
      <c r="N778" s="303" t="e">
        <f t="shared" si="72"/>
        <v>#N/A</v>
      </c>
      <c r="O778" s="303" t="e">
        <f t="shared" si="73"/>
        <v>#N/A</v>
      </c>
      <c r="P778" s="249" t="str">
        <f t="shared" si="69"/>
        <v/>
      </c>
      <c r="Q778" s="302"/>
      <c r="R778" s="258"/>
      <c r="S778" s="301"/>
      <c r="T778" s="305" t="str">
        <f>IF(S778="","-",VLOOKUP(S778,'Fail list'!$A$5:$B$220,2,FALSE))</f>
        <v>-</v>
      </c>
      <c r="U778" s="258"/>
      <c r="V778" s="258"/>
      <c r="W778" s="258"/>
      <c r="X778" s="364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2"/>
      <c r="BD778" s="258"/>
      <c r="BE778" s="258"/>
      <c r="BF778" s="258"/>
      <c r="BG778" s="258"/>
      <c r="BH778" s="258"/>
    </row>
    <row r="779" spans="1:60">
      <c r="A779" s="298">
        <v>778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70"/>
        <v/>
      </c>
      <c r="E779" s="311"/>
      <c r="F779" s="311"/>
      <c r="G779" s="302"/>
      <c r="H779" s="302"/>
      <c r="I779" s="267"/>
      <c r="J779" s="302"/>
      <c r="K779" s="303" t="e">
        <f t="shared" si="71"/>
        <v>#N/A</v>
      </c>
      <c r="L779" s="302"/>
      <c r="M779" s="302"/>
      <c r="N779" s="303" t="e">
        <f t="shared" si="72"/>
        <v>#N/A</v>
      </c>
      <c r="O779" s="303" t="e">
        <f t="shared" si="73"/>
        <v>#N/A</v>
      </c>
      <c r="P779" s="249" t="str">
        <f t="shared" si="69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364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2"/>
      <c r="BD779" s="258"/>
      <c r="BE779" s="258"/>
      <c r="BF779" s="258"/>
      <c r="BG779" s="258"/>
      <c r="BH779" s="258"/>
    </row>
    <row r="780" spans="1:60">
      <c r="A780" s="298">
        <v>779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70"/>
        <v/>
      </c>
      <c r="E780" s="311"/>
      <c r="F780" s="311"/>
      <c r="G780" s="302"/>
      <c r="H780" s="302"/>
      <c r="I780" s="267"/>
      <c r="J780" s="302"/>
      <c r="K780" s="303" t="e">
        <f t="shared" si="71"/>
        <v>#N/A</v>
      </c>
      <c r="L780" s="302"/>
      <c r="M780" s="302"/>
      <c r="N780" s="303" t="e">
        <f t="shared" si="72"/>
        <v>#N/A</v>
      </c>
      <c r="O780" s="303" t="e">
        <f t="shared" si="73"/>
        <v>#N/A</v>
      </c>
      <c r="P780" s="249" t="str">
        <f t="shared" ref="P780:P804" si="74">MID(M780,8,2)</f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364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2"/>
      <c r="BD780" s="258"/>
      <c r="BE780" s="258"/>
      <c r="BF780" s="258"/>
      <c r="BG780" s="258"/>
      <c r="BH780" s="258"/>
    </row>
    <row r="781" spans="1:60">
      <c r="A781" s="298">
        <v>780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70"/>
        <v/>
      </c>
      <c r="E781" s="311"/>
      <c r="F781" s="311"/>
      <c r="G781" s="302"/>
      <c r="H781" s="302"/>
      <c r="I781" s="267"/>
      <c r="J781" s="302"/>
      <c r="K781" s="303" t="e">
        <f t="shared" si="71"/>
        <v>#N/A</v>
      </c>
      <c r="L781" s="302"/>
      <c r="M781" s="302"/>
      <c r="N781" s="303" t="e">
        <f t="shared" si="72"/>
        <v>#N/A</v>
      </c>
      <c r="O781" s="303" t="e">
        <f t="shared" si="73"/>
        <v>#N/A</v>
      </c>
      <c r="P781" s="249" t="str">
        <f t="shared" si="74"/>
        <v/>
      </c>
      <c r="Q781" s="302"/>
      <c r="R781" s="258"/>
      <c r="S781" s="258"/>
      <c r="T781" s="305" t="str">
        <f>IF(S781="","-",VLOOKUP(S781,'Fail list'!$A$5:$B$220,2,FALSE))</f>
        <v>-</v>
      </c>
      <c r="U781" s="258"/>
      <c r="V781" s="258"/>
      <c r="W781" s="258"/>
      <c r="X781" s="364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2"/>
      <c r="BD781" s="258"/>
      <c r="BE781" s="258"/>
      <c r="BF781" s="258"/>
      <c r="BG781" s="258"/>
      <c r="BH781" s="258"/>
    </row>
    <row r="782" spans="1:60">
      <c r="A782" s="298">
        <v>781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70"/>
        <v/>
      </c>
      <c r="E782" s="311"/>
      <c r="F782" s="311"/>
      <c r="G782" s="302"/>
      <c r="H782" s="302"/>
      <c r="I782" s="267"/>
      <c r="J782" s="302"/>
      <c r="K782" s="303" t="e">
        <f t="shared" si="71"/>
        <v>#N/A</v>
      </c>
      <c r="L782" s="302"/>
      <c r="M782" s="302"/>
      <c r="N782" s="303" t="e">
        <f t="shared" si="72"/>
        <v>#N/A</v>
      </c>
      <c r="O782" s="303" t="e">
        <f t="shared" si="73"/>
        <v>#N/A</v>
      </c>
      <c r="P782" s="249" t="str">
        <f t="shared" si="74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364"/>
      <c r="Y782" s="258"/>
      <c r="Z782" s="258"/>
      <c r="AA782" s="258"/>
      <c r="AB782" s="258"/>
      <c r="AC782" s="258"/>
      <c r="AD782" s="258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2"/>
      <c r="BD782" s="258"/>
      <c r="BE782" s="258"/>
      <c r="BF782" s="258"/>
      <c r="BG782" s="258"/>
      <c r="BH782" s="258"/>
    </row>
    <row r="783" spans="1:60">
      <c r="A783" s="298">
        <v>782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70"/>
        <v/>
      </c>
      <c r="E783" s="311"/>
      <c r="F783" s="311"/>
      <c r="G783" s="302"/>
      <c r="H783" s="302"/>
      <c r="I783" s="267"/>
      <c r="J783" s="249"/>
      <c r="K783" s="303" t="e">
        <f t="shared" si="71"/>
        <v>#N/A</v>
      </c>
      <c r="L783" s="249"/>
      <c r="M783" s="302"/>
      <c r="N783" s="303" t="e">
        <f t="shared" si="72"/>
        <v>#N/A</v>
      </c>
      <c r="O783" s="303" t="e">
        <f t="shared" si="73"/>
        <v>#N/A</v>
      </c>
      <c r="P783" s="249" t="str">
        <f t="shared" si="74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364"/>
      <c r="Y783" s="258"/>
      <c r="Z783" s="258"/>
      <c r="AA783" s="258"/>
      <c r="AB783" s="258"/>
      <c r="AC783" s="258"/>
      <c r="AD783" s="258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2"/>
      <c r="BD783" s="258"/>
      <c r="BE783" s="258"/>
      <c r="BF783" s="258"/>
      <c r="BG783" s="258"/>
      <c r="BH783" s="258"/>
    </row>
    <row r="784" spans="1:60">
      <c r="A784" s="298">
        <v>783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70"/>
        <v/>
      </c>
      <c r="E784" s="311"/>
      <c r="F784" s="311"/>
      <c r="G784" s="302"/>
      <c r="H784" s="302"/>
      <c r="I784" s="267"/>
      <c r="J784" s="249"/>
      <c r="K784" s="303" t="e">
        <f t="shared" si="71"/>
        <v>#N/A</v>
      </c>
      <c r="L784" s="249"/>
      <c r="M784" s="302"/>
      <c r="N784" s="303" t="e">
        <f t="shared" si="72"/>
        <v>#N/A</v>
      </c>
      <c r="O784" s="303" t="e">
        <f t="shared" si="73"/>
        <v>#N/A</v>
      </c>
      <c r="P784" s="249" t="str">
        <f t="shared" si="74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364"/>
      <c r="Y784" s="258"/>
      <c r="Z784" s="258"/>
      <c r="AA784" s="258"/>
      <c r="AB784" s="258"/>
      <c r="AC784" s="258"/>
      <c r="AD784" s="249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2"/>
      <c r="BD784" s="258"/>
      <c r="BE784" s="258"/>
      <c r="BF784" s="258"/>
      <c r="BG784" s="258"/>
      <c r="BH784" s="258"/>
    </row>
    <row r="785" spans="1:60">
      <c r="A785" s="298">
        <v>784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70"/>
        <v/>
      </c>
      <c r="E785" s="311"/>
      <c r="F785" s="311"/>
      <c r="G785" s="302"/>
      <c r="H785" s="302"/>
      <c r="I785" s="267"/>
      <c r="J785" s="249"/>
      <c r="K785" s="303" t="e">
        <f t="shared" si="71"/>
        <v>#N/A</v>
      </c>
      <c r="L785" s="249"/>
      <c r="M785" s="302"/>
      <c r="N785" s="303" t="e">
        <f t="shared" si="72"/>
        <v>#N/A</v>
      </c>
      <c r="O785" s="303" t="e">
        <f t="shared" si="73"/>
        <v>#N/A</v>
      </c>
      <c r="P785" s="249" t="str">
        <f t="shared" si="74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364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2"/>
      <c r="BD785" s="258"/>
      <c r="BE785" s="258"/>
      <c r="BF785" s="258"/>
      <c r="BG785" s="258"/>
      <c r="BH785" s="258"/>
    </row>
    <row r="786" spans="1:60">
      <c r="A786" s="298">
        <v>785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70"/>
        <v/>
      </c>
      <c r="E786" s="311"/>
      <c r="F786" s="311"/>
      <c r="G786" s="302"/>
      <c r="H786" s="302"/>
      <c r="I786" s="267"/>
      <c r="J786" s="249"/>
      <c r="K786" s="303" t="e">
        <f t="shared" si="71"/>
        <v>#N/A</v>
      </c>
      <c r="L786" s="249"/>
      <c r="M786" s="302"/>
      <c r="N786" s="303" t="e">
        <f t="shared" si="72"/>
        <v>#N/A</v>
      </c>
      <c r="O786" s="303" t="e">
        <f t="shared" si="73"/>
        <v>#N/A</v>
      </c>
      <c r="P786" s="249" t="str">
        <f t="shared" si="74"/>
        <v/>
      </c>
      <c r="Q786" s="302"/>
      <c r="R786" s="258"/>
      <c r="S786" s="258"/>
      <c r="T786" s="305" t="str">
        <f>IF(S786="","-",VLOOKUP(S786,'Fail list'!$A$5:$B$220,2,FALSE))</f>
        <v>-</v>
      </c>
      <c r="U786" s="258"/>
      <c r="V786" s="258"/>
      <c r="W786" s="258"/>
      <c r="X786" s="364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2"/>
      <c r="BD786" s="258"/>
      <c r="BE786" s="258"/>
      <c r="BF786" s="258"/>
      <c r="BG786" s="258"/>
      <c r="BH786" s="258"/>
    </row>
    <row r="787" spans="1:60">
      <c r="A787" s="298">
        <v>786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70"/>
        <v/>
      </c>
      <c r="E787" s="311"/>
      <c r="F787" s="311"/>
      <c r="G787" s="302"/>
      <c r="H787" s="302"/>
      <c r="I787" s="267"/>
      <c r="J787" s="249"/>
      <c r="K787" s="303" t="e">
        <f t="shared" si="71"/>
        <v>#N/A</v>
      </c>
      <c r="L787" s="249"/>
      <c r="M787" s="302"/>
      <c r="N787" s="303" t="e">
        <f t="shared" si="72"/>
        <v>#N/A</v>
      </c>
      <c r="O787" s="303" t="e">
        <f t="shared" si="73"/>
        <v>#N/A</v>
      </c>
      <c r="P787" s="249" t="str">
        <f t="shared" si="74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364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2"/>
      <c r="BD787" s="258"/>
      <c r="BE787" s="258"/>
      <c r="BF787" s="258"/>
      <c r="BG787" s="258"/>
      <c r="BH787" s="258"/>
    </row>
    <row r="788" spans="1:60">
      <c r="A788" s="298">
        <v>787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70"/>
        <v/>
      </c>
      <c r="E788" s="311"/>
      <c r="F788" s="311"/>
      <c r="G788" s="302"/>
      <c r="H788" s="302"/>
      <c r="I788" s="267"/>
      <c r="J788" s="249"/>
      <c r="K788" s="303" t="e">
        <f t="shared" si="71"/>
        <v>#N/A</v>
      </c>
      <c r="L788" s="249"/>
      <c r="M788" s="302"/>
      <c r="N788" s="303" t="e">
        <f t="shared" si="72"/>
        <v>#N/A</v>
      </c>
      <c r="O788" s="303" t="e">
        <f t="shared" si="73"/>
        <v>#N/A</v>
      </c>
      <c r="P788" s="249" t="str">
        <f t="shared" si="74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364"/>
      <c r="Y788" s="258"/>
      <c r="Z788" s="258"/>
      <c r="AA788" s="258"/>
      <c r="AB788" s="258"/>
      <c r="AC788" s="258"/>
      <c r="AD788" s="258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2"/>
      <c r="BD788" s="258"/>
      <c r="BE788" s="258"/>
      <c r="BF788" s="258"/>
      <c r="BG788" s="258"/>
      <c r="BH788" s="258"/>
    </row>
    <row r="789" spans="1:60">
      <c r="A789" s="298">
        <v>788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70"/>
        <v/>
      </c>
      <c r="E789" s="311"/>
      <c r="F789" s="311"/>
      <c r="G789" s="302"/>
      <c r="H789" s="302"/>
      <c r="I789" s="263"/>
      <c r="J789" s="249"/>
      <c r="K789" s="303" t="e">
        <f t="shared" si="71"/>
        <v>#N/A</v>
      </c>
      <c r="L789" s="249"/>
      <c r="M789" s="302"/>
      <c r="N789" s="303" t="e">
        <f t="shared" si="72"/>
        <v>#N/A</v>
      </c>
      <c r="O789" s="303" t="e">
        <f t="shared" si="73"/>
        <v>#N/A</v>
      </c>
      <c r="P789" s="249" t="str">
        <f t="shared" si="74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364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2"/>
      <c r="BD789" s="258"/>
      <c r="BE789" s="258"/>
      <c r="BF789" s="258"/>
      <c r="BG789" s="258"/>
      <c r="BH789" s="258"/>
    </row>
    <row r="790" spans="1:60">
      <c r="A790" s="298">
        <v>789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70"/>
        <v/>
      </c>
      <c r="E790" s="311"/>
      <c r="F790" s="311"/>
      <c r="G790" s="302"/>
      <c r="H790" s="302"/>
      <c r="I790" s="263"/>
      <c r="J790" s="249"/>
      <c r="K790" s="303" t="e">
        <f t="shared" si="71"/>
        <v>#N/A</v>
      </c>
      <c r="L790" s="249"/>
      <c r="M790" s="302"/>
      <c r="N790" s="303" t="e">
        <f t="shared" si="72"/>
        <v>#N/A</v>
      </c>
      <c r="O790" s="303" t="e">
        <f t="shared" si="73"/>
        <v>#N/A</v>
      </c>
      <c r="P790" s="249" t="str">
        <f t="shared" si="74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364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2"/>
      <c r="BD790" s="258"/>
      <c r="BE790" s="258"/>
      <c r="BF790" s="258"/>
      <c r="BG790" s="258"/>
      <c r="BH790" s="258"/>
    </row>
    <row r="791" spans="1:60">
      <c r="A791" s="298">
        <v>790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70"/>
        <v/>
      </c>
      <c r="E791" s="311"/>
      <c r="F791" s="311"/>
      <c r="G791" s="302"/>
      <c r="H791" s="302"/>
      <c r="I791" s="263"/>
      <c r="J791" s="249"/>
      <c r="K791" s="303" t="e">
        <f t="shared" si="71"/>
        <v>#N/A</v>
      </c>
      <c r="L791" s="249"/>
      <c r="M791" s="302"/>
      <c r="N791" s="303" t="e">
        <f t="shared" si="72"/>
        <v>#N/A</v>
      </c>
      <c r="O791" s="303" t="e">
        <f t="shared" si="73"/>
        <v>#N/A</v>
      </c>
      <c r="P791" s="249" t="str">
        <f t="shared" si="74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364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2"/>
      <c r="BD791" s="258"/>
      <c r="BE791" s="258"/>
      <c r="BF791" s="258"/>
      <c r="BG791" s="258"/>
      <c r="BH791" s="258"/>
    </row>
    <row r="792" spans="1:60">
      <c r="A792" s="298">
        <v>791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70"/>
        <v/>
      </c>
      <c r="E792" s="311"/>
      <c r="F792" s="311"/>
      <c r="G792" s="302"/>
      <c r="H792" s="302"/>
      <c r="I792" s="263"/>
      <c r="J792" s="302"/>
      <c r="K792" s="303" t="e">
        <f t="shared" si="71"/>
        <v>#N/A</v>
      </c>
      <c r="L792" s="302"/>
      <c r="M792" s="302"/>
      <c r="N792" s="303" t="e">
        <f t="shared" si="72"/>
        <v>#N/A</v>
      </c>
      <c r="O792" s="303" t="e">
        <f t="shared" si="73"/>
        <v>#N/A</v>
      </c>
      <c r="P792" s="249" t="str">
        <f t="shared" si="74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364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2"/>
      <c r="BD792" s="258"/>
      <c r="BE792" s="258"/>
      <c r="BF792" s="258"/>
      <c r="BG792" s="258"/>
      <c r="BH792" s="258"/>
    </row>
    <row r="793" spans="1:60">
      <c r="A793" s="298">
        <v>792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70"/>
        <v/>
      </c>
      <c r="E793" s="311"/>
      <c r="F793" s="311"/>
      <c r="G793" s="302"/>
      <c r="H793" s="302"/>
      <c r="I793" s="263"/>
      <c r="J793" s="302"/>
      <c r="K793" s="303" t="e">
        <f t="shared" si="71"/>
        <v>#N/A</v>
      </c>
      <c r="L793" s="302"/>
      <c r="M793" s="302"/>
      <c r="N793" s="303" t="e">
        <f t="shared" si="72"/>
        <v>#N/A</v>
      </c>
      <c r="O793" s="303" t="e">
        <f t="shared" si="73"/>
        <v>#N/A</v>
      </c>
      <c r="P793" s="249" t="str">
        <f t="shared" si="74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364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2"/>
      <c r="BD793" s="258"/>
      <c r="BE793" s="258"/>
      <c r="BF793" s="258"/>
      <c r="BG793" s="258"/>
      <c r="BH793" s="258"/>
    </row>
    <row r="794" spans="1:60">
      <c r="A794" s="298">
        <v>793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70"/>
        <v/>
      </c>
      <c r="E794" s="311"/>
      <c r="F794" s="311"/>
      <c r="G794" s="302"/>
      <c r="H794" s="302"/>
      <c r="I794" s="263"/>
      <c r="J794" s="302"/>
      <c r="K794" s="303" t="e">
        <f t="shared" si="71"/>
        <v>#N/A</v>
      </c>
      <c r="L794" s="302"/>
      <c r="M794" s="302"/>
      <c r="N794" s="303" t="e">
        <f t="shared" si="72"/>
        <v>#N/A</v>
      </c>
      <c r="O794" s="303" t="e">
        <f t="shared" si="73"/>
        <v>#N/A</v>
      </c>
      <c r="P794" s="249" t="str">
        <f t="shared" si="74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364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2"/>
      <c r="BD794" s="258"/>
      <c r="BE794" s="258"/>
      <c r="BF794" s="258"/>
      <c r="BG794" s="258"/>
      <c r="BH794" s="258"/>
    </row>
    <row r="795" spans="1:60">
      <c r="A795" s="298">
        <v>794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70"/>
        <v/>
      </c>
      <c r="E795" s="311"/>
      <c r="F795" s="311"/>
      <c r="G795" s="302"/>
      <c r="H795" s="302"/>
      <c r="I795" s="263"/>
      <c r="J795" s="302"/>
      <c r="K795" s="303" t="e">
        <f t="shared" si="71"/>
        <v>#N/A</v>
      </c>
      <c r="L795" s="302"/>
      <c r="M795" s="302"/>
      <c r="N795" s="303" t="e">
        <f t="shared" si="72"/>
        <v>#N/A</v>
      </c>
      <c r="O795" s="303" t="e">
        <f t="shared" si="73"/>
        <v>#N/A</v>
      </c>
      <c r="P795" s="249" t="str">
        <f t="shared" si="74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364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2"/>
      <c r="BD795" s="258"/>
      <c r="BE795" s="258"/>
      <c r="BF795" s="258"/>
      <c r="BG795" s="258"/>
      <c r="BH795" s="258"/>
    </row>
    <row r="796" spans="1:60">
      <c r="A796" s="298">
        <v>795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70"/>
        <v/>
      </c>
      <c r="E796" s="311"/>
      <c r="F796" s="311"/>
      <c r="G796" s="302"/>
      <c r="H796" s="302"/>
      <c r="I796" s="263"/>
      <c r="J796" s="302"/>
      <c r="K796" s="303" t="e">
        <f t="shared" si="71"/>
        <v>#N/A</v>
      </c>
      <c r="L796" s="302"/>
      <c r="M796" s="302"/>
      <c r="N796" s="303" t="e">
        <f t="shared" si="72"/>
        <v>#N/A</v>
      </c>
      <c r="O796" s="303" t="e">
        <f t="shared" si="73"/>
        <v>#N/A</v>
      </c>
      <c r="P796" s="249" t="str">
        <f t="shared" si="74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364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2"/>
      <c r="BD796" s="258"/>
      <c r="BE796" s="258"/>
      <c r="BF796" s="258"/>
      <c r="BG796" s="258"/>
      <c r="BH796" s="258"/>
    </row>
    <row r="797" spans="1:60">
      <c r="A797" s="298">
        <v>796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70"/>
        <v/>
      </c>
      <c r="E797" s="311"/>
      <c r="F797" s="311"/>
      <c r="G797" s="302"/>
      <c r="H797" s="302"/>
      <c r="I797" s="263"/>
      <c r="J797" s="302"/>
      <c r="K797" s="303" t="e">
        <f t="shared" si="71"/>
        <v>#N/A</v>
      </c>
      <c r="L797" s="302"/>
      <c r="M797" s="302"/>
      <c r="N797" s="303" t="e">
        <f t="shared" si="72"/>
        <v>#N/A</v>
      </c>
      <c r="O797" s="303" t="e">
        <f t="shared" si="73"/>
        <v>#N/A</v>
      </c>
      <c r="P797" s="249" t="str">
        <f t="shared" si="74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364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2"/>
      <c r="BD797" s="258"/>
      <c r="BE797" s="258"/>
      <c r="BF797" s="258"/>
      <c r="BG797" s="258"/>
      <c r="BH797" s="258"/>
    </row>
    <row r="798" spans="1:60">
      <c r="A798" s="298">
        <v>797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70"/>
        <v/>
      </c>
      <c r="E798" s="311"/>
      <c r="F798" s="311"/>
      <c r="G798" s="302"/>
      <c r="H798" s="302"/>
      <c r="I798" s="263"/>
      <c r="J798" s="302"/>
      <c r="K798" s="303" t="e">
        <f t="shared" si="71"/>
        <v>#N/A</v>
      </c>
      <c r="L798" s="302"/>
      <c r="M798" s="302"/>
      <c r="N798" s="303" t="e">
        <f t="shared" si="72"/>
        <v>#N/A</v>
      </c>
      <c r="O798" s="303" t="e">
        <f t="shared" si="73"/>
        <v>#N/A</v>
      </c>
      <c r="P798" s="249" t="str">
        <f t="shared" si="74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364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2"/>
      <c r="BD798" s="258"/>
      <c r="BE798" s="258"/>
      <c r="BF798" s="258"/>
      <c r="BG798" s="258"/>
      <c r="BH798" s="258"/>
    </row>
    <row r="799" spans="1:60">
      <c r="A799" s="298">
        <v>798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70"/>
        <v/>
      </c>
      <c r="E799" s="311"/>
      <c r="F799" s="311"/>
      <c r="G799" s="302"/>
      <c r="H799" s="302"/>
      <c r="I799" s="263"/>
      <c r="J799" s="302"/>
      <c r="K799" s="303" t="e">
        <f t="shared" si="71"/>
        <v>#N/A</v>
      </c>
      <c r="L799" s="302"/>
      <c r="M799" s="302"/>
      <c r="N799" s="303" t="e">
        <f t="shared" si="72"/>
        <v>#N/A</v>
      </c>
      <c r="O799" s="303" t="e">
        <f t="shared" si="73"/>
        <v>#N/A</v>
      </c>
      <c r="P799" s="249" t="str">
        <f t="shared" si="74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364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2"/>
      <c r="BD799" s="258"/>
      <c r="BE799" s="258"/>
      <c r="BF799" s="258"/>
      <c r="BG799" s="258"/>
      <c r="BH799" s="258"/>
    </row>
    <row r="800" spans="1:60">
      <c r="A800" s="298">
        <v>799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70"/>
        <v/>
      </c>
      <c r="E800" s="311"/>
      <c r="F800" s="311"/>
      <c r="G800" s="302"/>
      <c r="H800" s="302"/>
      <c r="I800" s="263"/>
      <c r="J800" s="302"/>
      <c r="K800" s="303" t="e">
        <f t="shared" si="71"/>
        <v>#N/A</v>
      </c>
      <c r="L800" s="302"/>
      <c r="M800" s="302"/>
      <c r="N800" s="303" t="e">
        <f t="shared" si="72"/>
        <v>#N/A</v>
      </c>
      <c r="O800" s="303" t="e">
        <f t="shared" si="73"/>
        <v>#N/A</v>
      </c>
      <c r="P800" s="249" t="str">
        <f t="shared" si="74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364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2"/>
      <c r="BD800" s="258"/>
      <c r="BE800" s="258"/>
      <c r="BF800" s="258"/>
      <c r="BG800" s="258"/>
      <c r="BH800" s="258"/>
    </row>
    <row r="801" spans="1:60">
      <c r="A801" s="298">
        <v>800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70"/>
        <v/>
      </c>
      <c r="E801" s="311"/>
      <c r="F801" s="311"/>
      <c r="G801" s="302"/>
      <c r="H801" s="302"/>
      <c r="I801" s="263"/>
      <c r="J801" s="302"/>
      <c r="K801" s="303" t="e">
        <f t="shared" si="71"/>
        <v>#N/A</v>
      </c>
      <c r="L801" s="302"/>
      <c r="M801" s="302"/>
      <c r="N801" s="303" t="e">
        <f t="shared" si="72"/>
        <v>#N/A</v>
      </c>
      <c r="O801" s="303" t="e">
        <f t="shared" si="73"/>
        <v>#N/A</v>
      </c>
      <c r="P801" s="249" t="str">
        <f t="shared" si="74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364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2"/>
      <c r="BD801" s="258"/>
      <c r="BE801" s="258"/>
      <c r="BF801" s="258"/>
      <c r="BG801" s="258"/>
      <c r="BH801" s="258"/>
    </row>
    <row r="802" spans="1:60">
      <c r="A802" s="298">
        <v>801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70"/>
        <v/>
      </c>
      <c r="E802" s="311"/>
      <c r="F802" s="311"/>
      <c r="G802" s="302"/>
      <c r="H802" s="302"/>
      <c r="I802" s="263"/>
      <c r="J802" s="302"/>
      <c r="K802" s="303" t="e">
        <f t="shared" si="71"/>
        <v>#N/A</v>
      </c>
      <c r="L802" s="302"/>
      <c r="M802" s="302"/>
      <c r="N802" s="303" t="e">
        <f t="shared" si="72"/>
        <v>#N/A</v>
      </c>
      <c r="O802" s="303" t="e">
        <f t="shared" si="73"/>
        <v>#N/A</v>
      </c>
      <c r="P802" s="249" t="str">
        <f t="shared" si="74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364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2"/>
      <c r="BD802" s="258"/>
      <c r="BE802" s="258"/>
      <c r="BF802" s="258"/>
      <c r="BG802" s="258"/>
      <c r="BH802" s="258"/>
    </row>
    <row r="803" spans="1:60">
      <c r="A803" s="298">
        <v>802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70"/>
        <v/>
      </c>
      <c r="E803" s="311"/>
      <c r="F803" s="311"/>
      <c r="G803" s="302"/>
      <c r="H803" s="302"/>
      <c r="I803" s="263"/>
      <c r="J803" s="302"/>
      <c r="K803" s="303" t="e">
        <f t="shared" si="71"/>
        <v>#N/A</v>
      </c>
      <c r="L803" s="302"/>
      <c r="M803" s="302"/>
      <c r="N803" s="303" t="e">
        <f t="shared" si="72"/>
        <v>#N/A</v>
      </c>
      <c r="O803" s="303" t="e">
        <f t="shared" si="73"/>
        <v>#N/A</v>
      </c>
      <c r="P803" s="249" t="str">
        <f t="shared" si="74"/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364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2"/>
      <c r="BD803" s="258"/>
      <c r="BE803" s="258"/>
      <c r="BF803" s="258"/>
      <c r="BG803" s="258"/>
      <c r="BH803" s="258"/>
    </row>
    <row r="804" spans="1:60">
      <c r="A804" s="298">
        <v>803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70"/>
        <v/>
      </c>
      <c r="E804" s="311"/>
      <c r="F804" s="311"/>
      <c r="G804" s="302"/>
      <c r="H804" s="302"/>
      <c r="I804" s="263"/>
      <c r="J804" s="302"/>
      <c r="K804" s="303" t="e">
        <f t="shared" si="71"/>
        <v>#N/A</v>
      </c>
      <c r="L804" s="302"/>
      <c r="M804" s="302"/>
      <c r="N804" s="303" t="e">
        <f t="shared" si="72"/>
        <v>#N/A</v>
      </c>
      <c r="O804" s="303" t="e">
        <f t="shared" si="73"/>
        <v>#N/A</v>
      </c>
      <c r="P804" s="249" t="str">
        <f t="shared" si="74"/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364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2"/>
      <c r="BD804" s="258"/>
      <c r="BE804" s="258"/>
      <c r="BF804" s="258"/>
      <c r="BG804" s="258"/>
      <c r="BH804" s="258"/>
    </row>
    <row r="805" spans="1:60">
      <c r="A805" s="298">
        <v>804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70"/>
        <v/>
      </c>
      <c r="E805" s="311"/>
      <c r="F805" s="311"/>
      <c r="G805" s="302"/>
      <c r="H805" s="302"/>
      <c r="I805" s="263"/>
      <c r="J805" s="302"/>
      <c r="K805" s="303" t="e">
        <f t="shared" si="71"/>
        <v>#N/A</v>
      </c>
      <c r="L805" s="302"/>
      <c r="M805" s="302"/>
      <c r="N805" s="303" t="e">
        <f t="shared" si="72"/>
        <v>#N/A</v>
      </c>
      <c r="O805" s="303" t="e">
        <f t="shared" si="73"/>
        <v>#N/A</v>
      </c>
      <c r="P805" s="249" t="str">
        <f>MID(M805,9,2)</f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364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2"/>
      <c r="BD805" s="258"/>
      <c r="BE805" s="258"/>
      <c r="BF805" s="258"/>
      <c r="BG805" s="258"/>
      <c r="BH805" s="258"/>
    </row>
    <row r="806" spans="1:60">
      <c r="A806" s="298">
        <v>805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70"/>
        <v/>
      </c>
      <c r="E806" s="311"/>
      <c r="F806" s="311"/>
      <c r="G806" s="302"/>
      <c r="H806" s="302"/>
      <c r="I806" s="263"/>
      <c r="J806" s="302"/>
      <c r="K806" s="303" t="e">
        <f t="shared" si="71"/>
        <v>#N/A</v>
      </c>
      <c r="L806" s="302"/>
      <c r="M806" s="302"/>
      <c r="N806" s="303" t="e">
        <f t="shared" si="72"/>
        <v>#N/A</v>
      </c>
      <c r="O806" s="303" t="e">
        <f t="shared" si="73"/>
        <v>#N/A</v>
      </c>
      <c r="P806" s="249" t="str">
        <f t="shared" ref="P806:P869" si="75">MID(M806,8,2)</f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364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2"/>
      <c r="BD806" s="258"/>
      <c r="BE806" s="258"/>
      <c r="BF806" s="258"/>
      <c r="BG806" s="258"/>
      <c r="BH806" s="258"/>
    </row>
    <row r="807" spans="1:60">
      <c r="A807" s="298">
        <v>806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70"/>
        <v/>
      </c>
      <c r="E807" s="311"/>
      <c r="F807" s="311"/>
      <c r="G807" s="302"/>
      <c r="H807" s="302"/>
      <c r="I807" s="263"/>
      <c r="J807" s="302"/>
      <c r="K807" s="303" t="e">
        <f t="shared" si="71"/>
        <v>#N/A</v>
      </c>
      <c r="L807" s="302"/>
      <c r="M807" s="302"/>
      <c r="N807" s="303" t="e">
        <f t="shared" si="72"/>
        <v>#N/A</v>
      </c>
      <c r="O807" s="303" t="e">
        <f t="shared" si="73"/>
        <v>#N/A</v>
      </c>
      <c r="P807" s="249" t="str">
        <f t="shared" si="75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364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2"/>
      <c r="BD807" s="258"/>
      <c r="BE807" s="258"/>
      <c r="BF807" s="258"/>
      <c r="BG807" s="258"/>
      <c r="BH807" s="258"/>
    </row>
    <row r="808" spans="1:60">
      <c r="A808" s="298">
        <v>807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70"/>
        <v/>
      </c>
      <c r="E808" s="311"/>
      <c r="F808" s="311"/>
      <c r="G808" s="302"/>
      <c r="H808" s="302"/>
      <c r="I808" s="261"/>
      <c r="J808" s="302"/>
      <c r="K808" s="303" t="e">
        <f t="shared" si="71"/>
        <v>#N/A</v>
      </c>
      <c r="L808" s="302"/>
      <c r="M808" s="302"/>
      <c r="N808" s="303" t="e">
        <f t="shared" si="72"/>
        <v>#N/A</v>
      </c>
      <c r="O808" s="303" t="e">
        <f t="shared" si="73"/>
        <v>#N/A</v>
      </c>
      <c r="P808" s="249" t="str">
        <f t="shared" si="75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364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2"/>
      <c r="BD808" s="258"/>
      <c r="BE808" s="258"/>
      <c r="BF808" s="258"/>
      <c r="BG808" s="258"/>
      <c r="BH808" s="258"/>
    </row>
    <row r="809" spans="1:60">
      <c r="A809" s="298">
        <v>808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70"/>
        <v/>
      </c>
      <c r="E809" s="311"/>
      <c r="F809" s="311"/>
      <c r="G809" s="302"/>
      <c r="H809" s="302"/>
      <c r="I809" s="263"/>
      <c r="J809" s="302"/>
      <c r="K809" s="303" t="e">
        <f t="shared" si="71"/>
        <v>#N/A</v>
      </c>
      <c r="L809" s="302"/>
      <c r="M809" s="302"/>
      <c r="N809" s="303" t="e">
        <f t="shared" si="72"/>
        <v>#N/A</v>
      </c>
      <c r="O809" s="303" t="e">
        <f t="shared" si="73"/>
        <v>#N/A</v>
      </c>
      <c r="P809" s="249" t="str">
        <f t="shared" si="75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364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2"/>
      <c r="BD809" s="258"/>
      <c r="BE809" s="258"/>
      <c r="BF809" s="258"/>
      <c r="BG809" s="258"/>
      <c r="BH809" s="258"/>
    </row>
    <row r="810" spans="1:60">
      <c r="A810" s="298">
        <v>809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70"/>
        <v/>
      </c>
      <c r="E810" s="311"/>
      <c r="F810" s="311"/>
      <c r="G810" s="302"/>
      <c r="H810" s="302"/>
      <c r="I810" s="263"/>
      <c r="J810" s="302"/>
      <c r="K810" s="303" t="e">
        <f t="shared" si="71"/>
        <v>#N/A</v>
      </c>
      <c r="L810" s="302"/>
      <c r="M810" s="302"/>
      <c r="N810" s="303" t="e">
        <f t="shared" si="72"/>
        <v>#N/A</v>
      </c>
      <c r="O810" s="303" t="e">
        <f t="shared" si="73"/>
        <v>#N/A</v>
      </c>
      <c r="P810" s="249" t="str">
        <f t="shared" si="75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364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2"/>
      <c r="BD810" s="258"/>
      <c r="BE810" s="258"/>
      <c r="BF810" s="258"/>
      <c r="BG810" s="258"/>
      <c r="BH810" s="258"/>
    </row>
    <row r="811" spans="1:60">
      <c r="A811" s="298">
        <v>810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70"/>
        <v/>
      </c>
      <c r="E811" s="311"/>
      <c r="F811" s="311"/>
      <c r="G811" s="302"/>
      <c r="H811" s="302"/>
      <c r="I811" s="263"/>
      <c r="J811" s="302"/>
      <c r="K811" s="303" t="e">
        <f t="shared" si="71"/>
        <v>#N/A</v>
      </c>
      <c r="L811" s="302"/>
      <c r="M811" s="302"/>
      <c r="N811" s="303" t="e">
        <f t="shared" si="72"/>
        <v>#N/A</v>
      </c>
      <c r="O811" s="303" t="e">
        <f t="shared" si="73"/>
        <v>#N/A</v>
      </c>
      <c r="P811" s="249" t="str">
        <f t="shared" si="75"/>
        <v/>
      </c>
      <c r="Q811" s="302"/>
      <c r="R811" s="258"/>
      <c r="S811" s="301"/>
      <c r="T811" s="305" t="str">
        <f>IF(S811="","-",VLOOKUP(S811,'Fail list'!$A$5:$B$220,2,FALSE))</f>
        <v>-</v>
      </c>
      <c r="U811" s="258"/>
      <c r="V811" s="258"/>
      <c r="W811" s="258"/>
      <c r="X811" s="364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2"/>
      <c r="BD811" s="258"/>
      <c r="BE811" s="258"/>
      <c r="BF811" s="258"/>
      <c r="BG811" s="258"/>
      <c r="BH811" s="258"/>
    </row>
    <row r="812" spans="1:60">
      <c r="A812" s="298">
        <v>811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70"/>
        <v/>
      </c>
      <c r="E812" s="311"/>
      <c r="F812" s="311"/>
      <c r="G812" s="302"/>
      <c r="H812" s="302"/>
      <c r="I812" s="263"/>
      <c r="J812" s="302"/>
      <c r="K812" s="303" t="e">
        <f t="shared" si="71"/>
        <v>#N/A</v>
      </c>
      <c r="L812" s="302"/>
      <c r="M812" s="302"/>
      <c r="N812" s="303" t="e">
        <f t="shared" si="72"/>
        <v>#N/A</v>
      </c>
      <c r="O812" s="303" t="e">
        <f t="shared" si="73"/>
        <v>#N/A</v>
      </c>
      <c r="P812" s="249" t="str">
        <f t="shared" si="75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364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2"/>
      <c r="BD812" s="258"/>
      <c r="BE812" s="258"/>
      <c r="BF812" s="258"/>
      <c r="BG812" s="258"/>
      <c r="BH812" s="258"/>
    </row>
    <row r="813" spans="1:60">
      <c r="A813" s="298">
        <v>812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70"/>
        <v/>
      </c>
      <c r="E813" s="311"/>
      <c r="F813" s="311"/>
      <c r="G813" s="302"/>
      <c r="H813" s="302"/>
      <c r="I813" s="261"/>
      <c r="J813" s="302"/>
      <c r="K813" s="303" t="e">
        <f t="shared" si="71"/>
        <v>#N/A</v>
      </c>
      <c r="L813" s="302"/>
      <c r="M813" s="302"/>
      <c r="N813" s="303" t="e">
        <f t="shared" si="72"/>
        <v>#N/A</v>
      </c>
      <c r="O813" s="303" t="e">
        <f t="shared" si="73"/>
        <v>#N/A</v>
      </c>
      <c r="P813" s="249" t="str">
        <f t="shared" si="75"/>
        <v/>
      </c>
      <c r="Q813" s="302"/>
      <c r="R813" s="258"/>
      <c r="S813" s="258"/>
      <c r="T813" s="305" t="str">
        <f>IF(S813="","-",VLOOKUP(S813,'Fail list'!$A$5:$B$220,2,FALSE))</f>
        <v>-</v>
      </c>
      <c r="U813" s="258"/>
      <c r="V813" s="258"/>
      <c r="W813" s="258"/>
      <c r="X813" s="364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2"/>
      <c r="BD813" s="258"/>
      <c r="BE813" s="258"/>
      <c r="BF813" s="258"/>
      <c r="BG813" s="258"/>
      <c r="BH813" s="258"/>
    </row>
    <row r="814" spans="1:60">
      <c r="A814" s="298">
        <v>813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70"/>
        <v/>
      </c>
      <c r="E814" s="311"/>
      <c r="F814" s="311"/>
      <c r="G814" s="302"/>
      <c r="H814" s="302"/>
      <c r="I814" s="263"/>
      <c r="J814" s="302"/>
      <c r="K814" s="303" t="e">
        <f t="shared" si="71"/>
        <v>#N/A</v>
      </c>
      <c r="L814" s="302"/>
      <c r="M814" s="302"/>
      <c r="N814" s="303" t="e">
        <f t="shared" si="72"/>
        <v>#N/A</v>
      </c>
      <c r="O814" s="303" t="e">
        <f t="shared" si="73"/>
        <v>#N/A</v>
      </c>
      <c r="P814" s="249" t="str">
        <f t="shared" si="75"/>
        <v/>
      </c>
      <c r="Q814" s="302"/>
      <c r="R814" s="258"/>
      <c r="S814" s="301"/>
      <c r="T814" s="305" t="str">
        <f>IF(S814="","-",VLOOKUP(S814,'Fail list'!$A$5:$B$220,2,FALSE))</f>
        <v>-</v>
      </c>
      <c r="U814" s="258"/>
      <c r="V814" s="258"/>
      <c r="W814" s="258"/>
      <c r="X814" s="364"/>
      <c r="Y814" s="258"/>
      <c r="Z814" s="258"/>
      <c r="AA814" s="258"/>
      <c r="AB814" s="258"/>
      <c r="AC814" s="258"/>
      <c r="AD814" s="249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2"/>
      <c r="BD814" s="258"/>
      <c r="BE814" s="258"/>
      <c r="BF814" s="258"/>
      <c r="BG814" s="258"/>
      <c r="BH814" s="258"/>
    </row>
    <row r="815" spans="1:60">
      <c r="A815" s="298">
        <v>814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70"/>
        <v/>
      </c>
      <c r="E815" s="311"/>
      <c r="F815" s="311"/>
      <c r="G815" s="302"/>
      <c r="H815" s="302"/>
      <c r="I815" s="263"/>
      <c r="J815" s="302"/>
      <c r="K815" s="303" t="e">
        <f t="shared" si="71"/>
        <v>#N/A</v>
      </c>
      <c r="L815" s="302"/>
      <c r="M815" s="302"/>
      <c r="N815" s="303" t="e">
        <f t="shared" si="72"/>
        <v>#N/A</v>
      </c>
      <c r="O815" s="303" t="e">
        <f t="shared" si="73"/>
        <v>#N/A</v>
      </c>
      <c r="P815" s="249" t="str">
        <f t="shared" si="75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364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2"/>
      <c r="BD815" s="258"/>
      <c r="BE815" s="258"/>
      <c r="BF815" s="258"/>
      <c r="BG815" s="258"/>
      <c r="BH815" s="258"/>
    </row>
    <row r="816" spans="1:60">
      <c r="A816" s="298">
        <v>815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70"/>
        <v/>
      </c>
      <c r="E816" s="311"/>
      <c r="F816" s="311"/>
      <c r="G816" s="302"/>
      <c r="H816" s="302"/>
      <c r="I816" s="263"/>
      <c r="J816" s="302"/>
      <c r="K816" s="303" t="e">
        <f t="shared" si="71"/>
        <v>#N/A</v>
      </c>
      <c r="L816" s="302"/>
      <c r="M816" s="302"/>
      <c r="N816" s="303" t="e">
        <f t="shared" si="72"/>
        <v>#N/A</v>
      </c>
      <c r="O816" s="303" t="e">
        <f t="shared" si="73"/>
        <v>#N/A</v>
      </c>
      <c r="P816" s="249" t="str">
        <f t="shared" si="75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364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2"/>
      <c r="BD816" s="258"/>
      <c r="BE816" s="258"/>
      <c r="BF816" s="258"/>
      <c r="BG816" s="258"/>
      <c r="BH816" s="258"/>
    </row>
    <row r="817" spans="1:60">
      <c r="A817" s="298">
        <v>816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70"/>
        <v/>
      </c>
      <c r="E817" s="311"/>
      <c r="F817" s="311"/>
      <c r="G817" s="302"/>
      <c r="H817" s="302"/>
      <c r="I817" s="263"/>
      <c r="J817" s="302"/>
      <c r="K817" s="303" t="e">
        <f t="shared" si="71"/>
        <v>#N/A</v>
      </c>
      <c r="L817" s="302"/>
      <c r="M817" s="302"/>
      <c r="N817" s="303" t="e">
        <f t="shared" si="72"/>
        <v>#N/A</v>
      </c>
      <c r="O817" s="303" t="e">
        <f t="shared" si="73"/>
        <v>#N/A</v>
      </c>
      <c r="P817" s="249" t="str">
        <f t="shared" si="75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364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2"/>
      <c r="BD817" s="258"/>
      <c r="BE817" s="258"/>
      <c r="BF817" s="258"/>
      <c r="BG817" s="258"/>
      <c r="BH817" s="258"/>
    </row>
    <row r="818" spans="1:60">
      <c r="A818" s="298">
        <v>817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70"/>
        <v/>
      </c>
      <c r="E818" s="311"/>
      <c r="F818" s="311"/>
      <c r="G818" s="302"/>
      <c r="H818" s="302"/>
      <c r="I818" s="263"/>
      <c r="J818" s="302"/>
      <c r="K818" s="303" t="e">
        <f t="shared" si="71"/>
        <v>#N/A</v>
      </c>
      <c r="L818" s="302"/>
      <c r="M818" s="302"/>
      <c r="N818" s="303" t="e">
        <f t="shared" si="72"/>
        <v>#N/A</v>
      </c>
      <c r="O818" s="303" t="e">
        <f t="shared" si="73"/>
        <v>#N/A</v>
      </c>
      <c r="P818" s="249" t="str">
        <f t="shared" si="75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364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2"/>
      <c r="BD818" s="258"/>
      <c r="BE818" s="258"/>
      <c r="BF818" s="258"/>
      <c r="BG818" s="258"/>
      <c r="BH818" s="258"/>
    </row>
    <row r="819" spans="1:60">
      <c r="A819" s="298">
        <v>818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70"/>
        <v/>
      </c>
      <c r="E819" s="311"/>
      <c r="F819" s="311"/>
      <c r="G819" s="302"/>
      <c r="H819" s="302"/>
      <c r="I819" s="263"/>
      <c r="J819" s="302"/>
      <c r="K819" s="303" t="e">
        <f t="shared" si="71"/>
        <v>#N/A</v>
      </c>
      <c r="L819" s="302"/>
      <c r="M819" s="302"/>
      <c r="N819" s="303" t="e">
        <f t="shared" si="72"/>
        <v>#N/A</v>
      </c>
      <c r="O819" s="303" t="e">
        <f t="shared" si="73"/>
        <v>#N/A</v>
      </c>
      <c r="P819" s="249" t="str">
        <f t="shared" si="75"/>
        <v/>
      </c>
      <c r="Q819" s="302"/>
      <c r="R819" s="258"/>
      <c r="S819" s="301"/>
      <c r="T819" s="305" t="str">
        <f>IF(S819="","-",VLOOKUP(S819,'Fail list'!$A$5:$B$220,2,FALSE))</f>
        <v>-</v>
      </c>
      <c r="U819" s="258"/>
      <c r="V819" s="258"/>
      <c r="W819" s="258"/>
      <c r="X819" s="364"/>
      <c r="Y819" s="258"/>
      <c r="Z819" s="258"/>
      <c r="AA819" s="258"/>
      <c r="AB819" s="258"/>
      <c r="AC819" s="258"/>
      <c r="AD819" s="249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2"/>
      <c r="BD819" s="258"/>
      <c r="BE819" s="258"/>
      <c r="BF819" s="258"/>
      <c r="BG819" s="258"/>
      <c r="BH819" s="258"/>
    </row>
    <row r="820" spans="1:60">
      <c r="A820" s="298">
        <v>819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70"/>
        <v/>
      </c>
      <c r="E820" s="311"/>
      <c r="F820" s="311"/>
      <c r="G820" s="302"/>
      <c r="H820" s="302"/>
      <c r="I820" s="263"/>
      <c r="J820" s="302"/>
      <c r="K820" s="303" t="e">
        <f t="shared" si="71"/>
        <v>#N/A</v>
      </c>
      <c r="L820" s="302"/>
      <c r="M820" s="302"/>
      <c r="N820" s="303" t="e">
        <f t="shared" si="72"/>
        <v>#N/A</v>
      </c>
      <c r="O820" s="303" t="e">
        <f t="shared" si="73"/>
        <v>#N/A</v>
      </c>
      <c r="P820" s="249" t="str">
        <f t="shared" si="75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364"/>
      <c r="Y820" s="258"/>
      <c r="Z820" s="258"/>
      <c r="AA820" s="258"/>
      <c r="AB820" s="258"/>
      <c r="AC820" s="258"/>
      <c r="AD820" s="258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2"/>
      <c r="BD820" s="258"/>
      <c r="BE820" s="258"/>
      <c r="BF820" s="258"/>
      <c r="BG820" s="258"/>
      <c r="BH820" s="258"/>
    </row>
    <row r="821" spans="1:60">
      <c r="A821" s="298">
        <v>820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70"/>
        <v/>
      </c>
      <c r="E821" s="311"/>
      <c r="F821" s="311"/>
      <c r="G821" s="302"/>
      <c r="H821" s="302"/>
      <c r="I821" s="263"/>
      <c r="J821" s="302"/>
      <c r="K821" s="303" t="e">
        <f t="shared" si="71"/>
        <v>#N/A</v>
      </c>
      <c r="L821" s="302"/>
      <c r="M821" s="302"/>
      <c r="N821" s="303" t="e">
        <f t="shared" si="72"/>
        <v>#N/A</v>
      </c>
      <c r="O821" s="303" t="e">
        <f t="shared" si="73"/>
        <v>#N/A</v>
      </c>
      <c r="P821" s="249" t="str">
        <f t="shared" si="75"/>
        <v/>
      </c>
      <c r="Q821" s="302"/>
      <c r="R821" s="258"/>
      <c r="S821" s="258"/>
      <c r="T821" s="305" t="str">
        <f>IF(S821="","-",VLOOKUP(S821,'Fail list'!$A$5:$B$220,2,FALSE))</f>
        <v>-</v>
      </c>
      <c r="U821" s="258"/>
      <c r="V821" s="258"/>
      <c r="W821" s="258"/>
      <c r="X821" s="364"/>
      <c r="Y821" s="258"/>
      <c r="Z821" s="258"/>
      <c r="AA821" s="258"/>
      <c r="AB821" s="258"/>
      <c r="AC821" s="258"/>
      <c r="AD821" s="258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2"/>
      <c r="BD821" s="258"/>
      <c r="BE821" s="258"/>
      <c r="BF821" s="258"/>
      <c r="BG821" s="258"/>
      <c r="BH821" s="258"/>
    </row>
    <row r="822" spans="1:60">
      <c r="A822" s="298">
        <v>821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70"/>
        <v/>
      </c>
      <c r="E822" s="311"/>
      <c r="F822" s="311"/>
      <c r="G822" s="302"/>
      <c r="H822" s="302"/>
      <c r="I822" s="263"/>
      <c r="J822" s="302"/>
      <c r="K822" s="303" t="e">
        <f t="shared" si="71"/>
        <v>#N/A</v>
      </c>
      <c r="L822" s="302"/>
      <c r="M822" s="302"/>
      <c r="N822" s="303" t="e">
        <f t="shared" si="72"/>
        <v>#N/A</v>
      </c>
      <c r="O822" s="303" t="e">
        <f t="shared" si="73"/>
        <v>#N/A</v>
      </c>
      <c r="P822" s="249" t="str">
        <f t="shared" si="75"/>
        <v/>
      </c>
      <c r="Q822" s="302"/>
      <c r="R822" s="258"/>
      <c r="S822" s="258"/>
      <c r="T822" s="305" t="str">
        <f>IF(S822="","-",VLOOKUP(S822,'Fail list'!$A$5:$B$220,2,FALSE))</f>
        <v>-</v>
      </c>
      <c r="U822" s="258"/>
      <c r="V822" s="258"/>
      <c r="W822" s="258"/>
      <c r="X822" s="364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2"/>
      <c r="BD822" s="258"/>
      <c r="BE822" s="258"/>
      <c r="BF822" s="258"/>
      <c r="BG822" s="258"/>
      <c r="BH822" s="258"/>
    </row>
    <row r="823" spans="1:60">
      <c r="A823" s="298">
        <v>822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70"/>
        <v/>
      </c>
      <c r="E823" s="311"/>
      <c r="F823" s="311"/>
      <c r="G823" s="302"/>
      <c r="H823" s="302"/>
      <c r="I823" s="261"/>
      <c r="J823" s="302"/>
      <c r="K823" s="303" t="e">
        <f t="shared" si="71"/>
        <v>#N/A</v>
      </c>
      <c r="L823" s="302"/>
      <c r="M823" s="302"/>
      <c r="N823" s="303" t="e">
        <f t="shared" si="72"/>
        <v>#N/A</v>
      </c>
      <c r="O823" s="303" t="e">
        <f t="shared" si="73"/>
        <v>#N/A</v>
      </c>
      <c r="P823" s="249" t="str">
        <f t="shared" si="75"/>
        <v/>
      </c>
      <c r="Q823" s="302"/>
      <c r="R823" s="258"/>
      <c r="S823" s="301"/>
      <c r="T823" s="305" t="str">
        <f>IF(S823="","-",VLOOKUP(S823,'Fail list'!$A$5:$B$220,2,FALSE))</f>
        <v>-</v>
      </c>
      <c r="U823" s="258"/>
      <c r="V823" s="258"/>
      <c r="W823" s="258"/>
      <c r="X823" s="364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2"/>
      <c r="BD823" s="258"/>
      <c r="BE823" s="258"/>
      <c r="BF823" s="258"/>
      <c r="BG823" s="258"/>
      <c r="BH823" s="258"/>
    </row>
    <row r="824" spans="1:60">
      <c r="A824" s="298">
        <v>823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70"/>
        <v/>
      </c>
      <c r="E824" s="311"/>
      <c r="F824" s="311"/>
      <c r="G824" s="302"/>
      <c r="H824" s="302"/>
      <c r="I824" s="261"/>
      <c r="J824" s="302"/>
      <c r="K824" s="303" t="e">
        <f t="shared" si="71"/>
        <v>#N/A</v>
      </c>
      <c r="L824" s="302"/>
      <c r="M824" s="302"/>
      <c r="N824" s="303" t="e">
        <f t="shared" si="72"/>
        <v>#N/A</v>
      </c>
      <c r="O824" s="303" t="e">
        <f t="shared" si="73"/>
        <v>#N/A</v>
      </c>
      <c r="P824" s="249" t="str">
        <f t="shared" si="75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364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2"/>
      <c r="BD824" s="258"/>
      <c r="BE824" s="258"/>
      <c r="BF824" s="258"/>
      <c r="BG824" s="258"/>
      <c r="BH824" s="258"/>
    </row>
    <row r="825" spans="1:60">
      <c r="A825" s="298">
        <v>824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70"/>
        <v/>
      </c>
      <c r="E825" s="311"/>
      <c r="F825" s="311"/>
      <c r="G825" s="302"/>
      <c r="H825" s="302"/>
      <c r="I825" s="261"/>
      <c r="J825" s="302"/>
      <c r="K825" s="303" t="e">
        <f t="shared" si="71"/>
        <v>#N/A</v>
      </c>
      <c r="L825" s="302"/>
      <c r="M825" s="302"/>
      <c r="N825" s="303" t="e">
        <f t="shared" si="72"/>
        <v>#N/A</v>
      </c>
      <c r="O825" s="303" t="e">
        <f t="shared" si="73"/>
        <v>#N/A</v>
      </c>
      <c r="P825" s="249" t="str">
        <f t="shared" si="75"/>
        <v/>
      </c>
      <c r="Q825" s="302"/>
      <c r="R825" s="258"/>
      <c r="S825" s="258"/>
      <c r="T825" s="305" t="str">
        <f>IF(S825="","-",VLOOKUP(S825,'Fail list'!$A$5:$B$220,2,FALSE))</f>
        <v>-</v>
      </c>
      <c r="U825" s="258"/>
      <c r="V825" s="258"/>
      <c r="W825" s="258"/>
      <c r="X825" s="364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2"/>
      <c r="BD825" s="258"/>
      <c r="BE825" s="258"/>
      <c r="BF825" s="258"/>
      <c r="BG825" s="258"/>
      <c r="BH825" s="258"/>
    </row>
    <row r="826" spans="1:60">
      <c r="A826" s="298">
        <v>825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70"/>
        <v/>
      </c>
      <c r="E826" s="311"/>
      <c r="F826" s="311"/>
      <c r="G826" s="302"/>
      <c r="H826" s="302"/>
      <c r="I826" s="261"/>
      <c r="J826" s="302"/>
      <c r="K826" s="303" t="e">
        <f t="shared" si="71"/>
        <v>#N/A</v>
      </c>
      <c r="L826" s="302"/>
      <c r="M826" s="302"/>
      <c r="N826" s="303" t="e">
        <f t="shared" si="72"/>
        <v>#N/A</v>
      </c>
      <c r="O826" s="303" t="e">
        <f t="shared" si="73"/>
        <v>#N/A</v>
      </c>
      <c r="P826" s="249" t="str">
        <f t="shared" si="75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364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2"/>
      <c r="BD826" s="258"/>
      <c r="BE826" s="258"/>
      <c r="BF826" s="258"/>
      <c r="BG826" s="258"/>
      <c r="BH826" s="258"/>
    </row>
    <row r="827" spans="1:60">
      <c r="A827" s="298">
        <v>826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70"/>
        <v/>
      </c>
      <c r="E827" s="311"/>
      <c r="F827" s="311"/>
      <c r="G827" s="302"/>
      <c r="H827" s="302"/>
      <c r="I827" s="261"/>
      <c r="J827" s="302"/>
      <c r="K827" s="303" t="e">
        <f t="shared" si="71"/>
        <v>#N/A</v>
      </c>
      <c r="L827" s="302"/>
      <c r="M827" s="302"/>
      <c r="N827" s="303" t="e">
        <f t="shared" si="72"/>
        <v>#N/A</v>
      </c>
      <c r="O827" s="303" t="e">
        <f t="shared" si="73"/>
        <v>#N/A</v>
      </c>
      <c r="P827" s="249" t="str">
        <f t="shared" si="75"/>
        <v/>
      </c>
      <c r="Q827" s="302"/>
      <c r="R827" s="258"/>
      <c r="S827" s="301"/>
      <c r="T827" s="305" t="str">
        <f>IF(S827="","-",VLOOKUP(S827,'Fail list'!$A$5:$B$220,2,FALSE))</f>
        <v>-</v>
      </c>
      <c r="U827" s="258"/>
      <c r="V827" s="258"/>
      <c r="W827" s="258"/>
      <c r="X827" s="364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2"/>
      <c r="BD827" s="258"/>
      <c r="BE827" s="258"/>
      <c r="BF827" s="258"/>
      <c r="BG827" s="258"/>
      <c r="BH827" s="258"/>
    </row>
    <row r="828" spans="1:60">
      <c r="A828" s="298">
        <v>827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70"/>
        <v/>
      </c>
      <c r="E828" s="311"/>
      <c r="F828" s="311"/>
      <c r="G828" s="302"/>
      <c r="H828" s="302"/>
      <c r="I828" s="261"/>
      <c r="J828" s="302"/>
      <c r="K828" s="303" t="e">
        <f t="shared" si="71"/>
        <v>#N/A</v>
      </c>
      <c r="L828" s="302"/>
      <c r="M828" s="302"/>
      <c r="N828" s="303" t="e">
        <f t="shared" si="72"/>
        <v>#N/A</v>
      </c>
      <c r="O828" s="303" t="e">
        <f t="shared" si="73"/>
        <v>#N/A</v>
      </c>
      <c r="P828" s="249" t="str">
        <f t="shared" si="75"/>
        <v/>
      </c>
      <c r="Q828" s="302"/>
      <c r="R828" s="258"/>
      <c r="S828" s="301"/>
      <c r="T828" s="305" t="str">
        <f>IF(S828="","-",VLOOKUP(S828,'Fail list'!$A$5:$B$220,2,FALSE))</f>
        <v>-</v>
      </c>
      <c r="U828" s="258"/>
      <c r="V828" s="258"/>
      <c r="W828" s="258"/>
      <c r="X828" s="364"/>
      <c r="Y828" s="258"/>
      <c r="Z828" s="258"/>
      <c r="AA828" s="258"/>
      <c r="AB828" s="258"/>
      <c r="AC828" s="258"/>
      <c r="AD828" s="249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2"/>
      <c r="BD828" s="258"/>
      <c r="BE828" s="258"/>
      <c r="BF828" s="258"/>
      <c r="BG828" s="258"/>
      <c r="BH828" s="258"/>
    </row>
    <row r="829" spans="1:60">
      <c r="A829" s="298">
        <v>828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70"/>
        <v/>
      </c>
      <c r="E829" s="311"/>
      <c r="F829" s="311"/>
      <c r="G829" s="302"/>
      <c r="H829" s="302"/>
      <c r="I829" s="261"/>
      <c r="J829" s="302"/>
      <c r="K829" s="303" t="e">
        <f t="shared" si="71"/>
        <v>#N/A</v>
      </c>
      <c r="L829" s="302"/>
      <c r="M829" s="302"/>
      <c r="N829" s="303" t="e">
        <f t="shared" si="72"/>
        <v>#N/A</v>
      </c>
      <c r="O829" s="303" t="e">
        <f t="shared" si="73"/>
        <v>#N/A</v>
      </c>
      <c r="P829" s="249" t="str">
        <f t="shared" si="75"/>
        <v/>
      </c>
      <c r="Q829" s="302"/>
      <c r="R829" s="258"/>
      <c r="S829" s="258"/>
      <c r="T829" s="305" t="str">
        <f>IF(S829="","-",VLOOKUP(S829,'Fail list'!$A$5:$B$220,2,FALSE))</f>
        <v>-</v>
      </c>
      <c r="U829" s="258"/>
      <c r="V829" s="258"/>
      <c r="W829" s="258"/>
      <c r="X829" s="364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2"/>
      <c r="BD829" s="258"/>
      <c r="BE829" s="258"/>
      <c r="BF829" s="258"/>
      <c r="BG829" s="258"/>
      <c r="BH829" s="258"/>
    </row>
    <row r="830" spans="1:60">
      <c r="A830" s="298">
        <v>829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70"/>
        <v/>
      </c>
      <c r="E830" s="311"/>
      <c r="F830" s="311"/>
      <c r="G830" s="302"/>
      <c r="H830" s="302"/>
      <c r="I830" s="261"/>
      <c r="J830" s="302"/>
      <c r="K830" s="303" t="e">
        <f t="shared" si="71"/>
        <v>#N/A</v>
      </c>
      <c r="L830" s="302"/>
      <c r="M830" s="302"/>
      <c r="N830" s="303" t="e">
        <f t="shared" si="72"/>
        <v>#N/A</v>
      </c>
      <c r="O830" s="303" t="e">
        <f t="shared" si="73"/>
        <v>#N/A</v>
      </c>
      <c r="P830" s="249" t="str">
        <f t="shared" si="75"/>
        <v/>
      </c>
      <c r="Q830" s="302"/>
      <c r="R830" s="258"/>
      <c r="S830" s="258"/>
      <c r="T830" s="305" t="str">
        <f>IF(S830="","-",VLOOKUP(S830,'Fail list'!$A$5:$B$220,2,FALSE))</f>
        <v>-</v>
      </c>
      <c r="U830" s="258"/>
      <c r="V830" s="258"/>
      <c r="W830" s="258"/>
      <c r="X830" s="364"/>
      <c r="Y830" s="258"/>
      <c r="Z830" s="258"/>
      <c r="AA830" s="258"/>
      <c r="AB830" s="258"/>
      <c r="AC830" s="258"/>
      <c r="AD830" s="258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2"/>
      <c r="BD830" s="258"/>
      <c r="BE830" s="258"/>
      <c r="BF830" s="258"/>
      <c r="BG830" s="258"/>
      <c r="BH830" s="258"/>
    </row>
    <row r="831" spans="1:60">
      <c r="A831" s="298">
        <v>830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70"/>
        <v/>
      </c>
      <c r="E831" s="311"/>
      <c r="F831" s="311"/>
      <c r="G831" s="302"/>
      <c r="H831" s="302"/>
      <c r="I831" s="261"/>
      <c r="J831" s="302"/>
      <c r="K831" s="303" t="e">
        <f t="shared" si="71"/>
        <v>#N/A</v>
      </c>
      <c r="L831" s="302"/>
      <c r="M831" s="302"/>
      <c r="N831" s="303" t="e">
        <f t="shared" si="72"/>
        <v>#N/A</v>
      </c>
      <c r="O831" s="303" t="e">
        <f t="shared" si="73"/>
        <v>#N/A</v>
      </c>
      <c r="P831" s="249" t="str">
        <f t="shared" si="75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364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2"/>
      <c r="BD831" s="258"/>
      <c r="BE831" s="258"/>
      <c r="BF831" s="258"/>
      <c r="BG831" s="258"/>
      <c r="BH831" s="258"/>
    </row>
    <row r="832" spans="1:60">
      <c r="A832" s="298">
        <v>831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70"/>
        <v/>
      </c>
      <c r="E832" s="311"/>
      <c r="F832" s="311"/>
      <c r="G832" s="302"/>
      <c r="H832" s="302"/>
      <c r="I832" s="261"/>
      <c r="J832" s="302"/>
      <c r="K832" s="303" t="e">
        <f t="shared" si="71"/>
        <v>#N/A</v>
      </c>
      <c r="L832" s="302"/>
      <c r="M832" s="302"/>
      <c r="N832" s="303" t="e">
        <f t="shared" si="72"/>
        <v>#N/A</v>
      </c>
      <c r="O832" s="303" t="e">
        <f t="shared" si="73"/>
        <v>#N/A</v>
      </c>
      <c r="P832" s="249" t="str">
        <f t="shared" si="75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364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2"/>
      <c r="BD832" s="258"/>
      <c r="BE832" s="258"/>
      <c r="BF832" s="258"/>
      <c r="BG832" s="258"/>
      <c r="BH832" s="258"/>
    </row>
    <row r="833" spans="1:60">
      <c r="A833" s="298">
        <v>832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si="70"/>
        <v/>
      </c>
      <c r="E833" s="311"/>
      <c r="F833" s="311"/>
      <c r="G833" s="302"/>
      <c r="H833" s="302"/>
      <c r="I833" s="261"/>
      <c r="J833" s="302"/>
      <c r="K833" s="303" t="e">
        <f t="shared" si="71"/>
        <v>#N/A</v>
      </c>
      <c r="L833" s="302"/>
      <c r="M833" s="302"/>
      <c r="N833" s="303" t="e">
        <f t="shared" si="72"/>
        <v>#N/A</v>
      </c>
      <c r="O833" s="303" t="e">
        <f t="shared" si="73"/>
        <v>#N/A</v>
      </c>
      <c r="P833" s="249" t="str">
        <f t="shared" si="75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364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2"/>
      <c r="BD833" s="258"/>
      <c r="BE833" s="258"/>
      <c r="BF833" s="258"/>
      <c r="BG833" s="258"/>
      <c r="BH833" s="258"/>
    </row>
    <row r="834" spans="1:60">
      <c r="A834" s="298">
        <v>833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0"/>
        <v/>
      </c>
      <c r="E834" s="311"/>
      <c r="F834" s="311"/>
      <c r="G834" s="302"/>
      <c r="H834" s="302"/>
      <c r="I834" s="261"/>
      <c r="J834" s="302"/>
      <c r="K834" s="303" t="e">
        <f t="shared" si="71"/>
        <v>#N/A</v>
      </c>
      <c r="L834" s="302"/>
      <c r="M834" s="302"/>
      <c r="N834" s="303" t="e">
        <f t="shared" si="72"/>
        <v>#N/A</v>
      </c>
      <c r="O834" s="303" t="e">
        <f t="shared" si="73"/>
        <v>#N/A</v>
      </c>
      <c r="P834" s="249" t="str">
        <f t="shared" si="75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364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2"/>
      <c r="BD834" s="258"/>
      <c r="BE834" s="258"/>
      <c r="BF834" s="258"/>
      <c r="BG834" s="258"/>
      <c r="BH834" s="258"/>
    </row>
    <row r="835" spans="1:60">
      <c r="A835" s="298">
        <v>834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ref="D835:D898" si="76">IF(LEFT(I835,1)="L","Inprocess",IF(LEFT(I835,3)="IQC","Inprocess",IF(LEFT(I835,2)="QA","QA",IF(LEFT(I835,3)="TV","TV",""))))</f>
        <v/>
      </c>
      <c r="E835" s="311"/>
      <c r="F835" s="311"/>
      <c r="G835" s="302"/>
      <c r="H835" s="302"/>
      <c r="I835" s="261"/>
      <c r="J835" s="302"/>
      <c r="K835" s="303" t="e">
        <f t="shared" si="71"/>
        <v>#N/A</v>
      </c>
      <c r="L835" s="302"/>
      <c r="M835" s="302"/>
      <c r="N835" s="303" t="e">
        <f t="shared" si="72"/>
        <v>#N/A</v>
      </c>
      <c r="O835" s="303" t="e">
        <f t="shared" si="73"/>
        <v>#N/A</v>
      </c>
      <c r="P835" s="249" t="str">
        <f t="shared" si="75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364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2"/>
      <c r="BD835" s="258"/>
      <c r="BE835" s="258"/>
      <c r="BF835" s="258"/>
      <c r="BG835" s="258"/>
      <c r="BH835" s="258"/>
    </row>
    <row r="836" spans="1:60">
      <c r="A836" s="298">
        <v>835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6"/>
        <v/>
      </c>
      <c r="E836" s="311"/>
      <c r="F836" s="311"/>
      <c r="G836" s="302"/>
      <c r="H836" s="302"/>
      <c r="I836" s="261"/>
      <c r="J836" s="302"/>
      <c r="K836" s="303" t="e">
        <f t="shared" ref="K836:K899" si="77">VLOOKUP(J836,AY:BA,2,0)</f>
        <v>#N/A</v>
      </c>
      <c r="L836" s="302"/>
      <c r="M836" s="302"/>
      <c r="N836" s="303" t="e">
        <f t="shared" ref="N836:N899" si="78">VLOOKUP(K836,AZ:BB,2,0)</f>
        <v>#N/A</v>
      </c>
      <c r="O836" s="303" t="e">
        <f t="shared" ref="O836:O899" si="79">VLOOKUP(K836,AZ:BB,3,0)</f>
        <v>#N/A</v>
      </c>
      <c r="P836" s="249" t="str">
        <f t="shared" si="75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364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2"/>
      <c r="BD836" s="258"/>
      <c r="BE836" s="258"/>
      <c r="BF836" s="258"/>
      <c r="BG836" s="258"/>
      <c r="BH836" s="258"/>
    </row>
    <row r="837" spans="1:60">
      <c r="A837" s="298">
        <v>836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6"/>
        <v/>
      </c>
      <c r="E837" s="311"/>
      <c r="F837" s="311"/>
      <c r="G837" s="302"/>
      <c r="H837" s="302"/>
      <c r="I837" s="261"/>
      <c r="J837" s="302"/>
      <c r="K837" s="303" t="e">
        <f t="shared" si="77"/>
        <v>#N/A</v>
      </c>
      <c r="L837" s="302"/>
      <c r="M837" s="302"/>
      <c r="N837" s="303" t="e">
        <f t="shared" si="78"/>
        <v>#N/A</v>
      </c>
      <c r="O837" s="303" t="e">
        <f t="shared" si="79"/>
        <v>#N/A</v>
      </c>
      <c r="P837" s="249" t="str">
        <f t="shared" si="75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364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2"/>
      <c r="BD837" s="258"/>
      <c r="BE837" s="258"/>
      <c r="BF837" s="258"/>
      <c r="BG837" s="258"/>
      <c r="BH837" s="258"/>
    </row>
    <row r="838" spans="1:60">
      <c r="A838" s="298">
        <v>837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6"/>
        <v/>
      </c>
      <c r="E838" s="311"/>
      <c r="F838" s="311"/>
      <c r="G838" s="302"/>
      <c r="H838" s="302"/>
      <c r="I838" s="261"/>
      <c r="J838" s="302"/>
      <c r="K838" s="303" t="e">
        <f t="shared" si="77"/>
        <v>#N/A</v>
      </c>
      <c r="L838" s="302"/>
      <c r="M838" s="302"/>
      <c r="N838" s="303" t="e">
        <f t="shared" si="78"/>
        <v>#N/A</v>
      </c>
      <c r="O838" s="303" t="e">
        <f t="shared" si="79"/>
        <v>#N/A</v>
      </c>
      <c r="P838" s="249" t="str">
        <f t="shared" si="75"/>
        <v/>
      </c>
      <c r="Q838" s="302"/>
      <c r="R838" s="258"/>
      <c r="S838" s="301"/>
      <c r="T838" s="305" t="str">
        <f>IF(S838="","-",VLOOKUP(S838,'Fail list'!$A$5:$B$220,2,FALSE))</f>
        <v>-</v>
      </c>
      <c r="U838" s="258"/>
      <c r="V838" s="258"/>
      <c r="W838" s="258"/>
      <c r="X838" s="364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2"/>
      <c r="BD838" s="258"/>
      <c r="BE838" s="258"/>
      <c r="BF838" s="258"/>
      <c r="BG838" s="258"/>
      <c r="BH838" s="258"/>
    </row>
    <row r="839" spans="1:60">
      <c r="A839" s="298">
        <v>838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6"/>
        <v/>
      </c>
      <c r="E839" s="311"/>
      <c r="F839" s="311"/>
      <c r="G839" s="302"/>
      <c r="H839" s="302"/>
      <c r="I839" s="261"/>
      <c r="J839" s="302"/>
      <c r="K839" s="303" t="e">
        <f t="shared" si="77"/>
        <v>#N/A</v>
      </c>
      <c r="L839" s="302"/>
      <c r="M839" s="302"/>
      <c r="N839" s="303" t="e">
        <f t="shared" si="78"/>
        <v>#N/A</v>
      </c>
      <c r="O839" s="303" t="e">
        <f t="shared" si="79"/>
        <v>#N/A</v>
      </c>
      <c r="P839" s="249" t="str">
        <f t="shared" si="75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364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2"/>
      <c r="BD839" s="258"/>
      <c r="BE839" s="258"/>
      <c r="BF839" s="258"/>
      <c r="BG839" s="258"/>
      <c r="BH839" s="258"/>
    </row>
    <row r="840" spans="1:60">
      <c r="A840" s="298">
        <v>839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6"/>
        <v/>
      </c>
      <c r="E840" s="311"/>
      <c r="F840" s="311"/>
      <c r="G840" s="302"/>
      <c r="H840" s="302"/>
      <c r="I840" s="261"/>
      <c r="J840" s="302"/>
      <c r="K840" s="303" t="e">
        <f t="shared" si="77"/>
        <v>#N/A</v>
      </c>
      <c r="L840" s="302"/>
      <c r="M840" s="302"/>
      <c r="N840" s="303" t="e">
        <f t="shared" si="78"/>
        <v>#N/A</v>
      </c>
      <c r="O840" s="303" t="e">
        <f t="shared" si="79"/>
        <v>#N/A</v>
      </c>
      <c r="P840" s="249" t="str">
        <f t="shared" si="75"/>
        <v/>
      </c>
      <c r="Q840" s="302"/>
      <c r="R840" s="258"/>
      <c r="S840" s="258"/>
      <c r="T840" s="305" t="str">
        <f>IF(S840="","-",VLOOKUP(S840,'Fail list'!$A$5:$B$220,2,FALSE))</f>
        <v>-</v>
      </c>
      <c r="U840" s="258"/>
      <c r="V840" s="258"/>
      <c r="W840" s="258"/>
      <c r="X840" s="364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2"/>
      <c r="BD840" s="258"/>
      <c r="BE840" s="258"/>
      <c r="BF840" s="258"/>
      <c r="BG840" s="258"/>
      <c r="BH840" s="258"/>
    </row>
    <row r="841" spans="1:60">
      <c r="A841" s="298">
        <v>840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6"/>
        <v/>
      </c>
      <c r="E841" s="311"/>
      <c r="F841" s="311"/>
      <c r="G841" s="302"/>
      <c r="H841" s="302"/>
      <c r="I841" s="261"/>
      <c r="J841" s="302"/>
      <c r="K841" s="303" t="e">
        <f t="shared" si="77"/>
        <v>#N/A</v>
      </c>
      <c r="L841" s="302"/>
      <c r="M841" s="302"/>
      <c r="N841" s="303" t="e">
        <f t="shared" si="78"/>
        <v>#N/A</v>
      </c>
      <c r="O841" s="303" t="e">
        <f t="shared" si="79"/>
        <v>#N/A</v>
      </c>
      <c r="P841" s="249" t="str">
        <f t="shared" si="75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364"/>
      <c r="Y841" s="258"/>
      <c r="Z841" s="258"/>
      <c r="AA841" s="258"/>
      <c r="AB841" s="258"/>
      <c r="AC841" s="258"/>
      <c r="AD841" s="249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2"/>
      <c r="BD841" s="258"/>
      <c r="BE841" s="258"/>
      <c r="BF841" s="258"/>
      <c r="BG841" s="258"/>
      <c r="BH841" s="258"/>
    </row>
    <row r="842" spans="1:60">
      <c r="A842" s="298">
        <v>841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6"/>
        <v/>
      </c>
      <c r="E842" s="311"/>
      <c r="F842" s="311"/>
      <c r="G842" s="302"/>
      <c r="H842" s="302"/>
      <c r="I842" s="261"/>
      <c r="J842" s="302"/>
      <c r="K842" s="303" t="e">
        <f t="shared" si="77"/>
        <v>#N/A</v>
      </c>
      <c r="L842" s="302"/>
      <c r="M842" s="302"/>
      <c r="N842" s="303" t="e">
        <f t="shared" si="78"/>
        <v>#N/A</v>
      </c>
      <c r="O842" s="303" t="e">
        <f t="shared" si="79"/>
        <v>#N/A</v>
      </c>
      <c r="P842" s="249" t="str">
        <f t="shared" si="75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364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2"/>
      <c r="BD842" s="258"/>
      <c r="BE842" s="258"/>
      <c r="BF842" s="258"/>
      <c r="BG842" s="258"/>
      <c r="BH842" s="258"/>
    </row>
    <row r="843" spans="1:60">
      <c r="A843" s="298">
        <v>842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6"/>
        <v/>
      </c>
      <c r="E843" s="311"/>
      <c r="F843" s="311"/>
      <c r="G843" s="302"/>
      <c r="H843" s="302"/>
      <c r="I843" s="261"/>
      <c r="J843" s="302"/>
      <c r="K843" s="303" t="e">
        <f t="shared" si="77"/>
        <v>#N/A</v>
      </c>
      <c r="L843" s="302"/>
      <c r="M843" s="302"/>
      <c r="N843" s="303" t="e">
        <f t="shared" si="78"/>
        <v>#N/A</v>
      </c>
      <c r="O843" s="303" t="e">
        <f t="shared" si="79"/>
        <v>#N/A</v>
      </c>
      <c r="P843" s="249" t="str">
        <f t="shared" si="75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364"/>
      <c r="Y843" s="258"/>
      <c r="Z843" s="258"/>
      <c r="AA843" s="258"/>
      <c r="AB843" s="258"/>
      <c r="AC843" s="258"/>
      <c r="AD843" s="258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2"/>
      <c r="BD843" s="258"/>
      <c r="BE843" s="258"/>
      <c r="BF843" s="258"/>
      <c r="BG843" s="258"/>
      <c r="BH843" s="258"/>
    </row>
    <row r="844" spans="1:60">
      <c r="A844" s="298">
        <v>843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6"/>
        <v/>
      </c>
      <c r="E844" s="311"/>
      <c r="F844" s="311"/>
      <c r="G844" s="302"/>
      <c r="H844" s="302"/>
      <c r="I844" s="261"/>
      <c r="J844" s="302"/>
      <c r="K844" s="303" t="e">
        <f t="shared" si="77"/>
        <v>#N/A</v>
      </c>
      <c r="L844" s="302"/>
      <c r="M844" s="302"/>
      <c r="N844" s="303" t="e">
        <f t="shared" si="78"/>
        <v>#N/A</v>
      </c>
      <c r="O844" s="303" t="e">
        <f t="shared" si="79"/>
        <v>#N/A</v>
      </c>
      <c r="P844" s="249" t="str">
        <f t="shared" si="75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364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2"/>
      <c r="BD844" s="258"/>
      <c r="BE844" s="258"/>
      <c r="BF844" s="258"/>
      <c r="BG844" s="258"/>
      <c r="BH844" s="258"/>
    </row>
    <row r="845" spans="1:60">
      <c r="A845" s="298">
        <v>844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6"/>
        <v/>
      </c>
      <c r="E845" s="311"/>
      <c r="F845" s="311"/>
      <c r="G845" s="302"/>
      <c r="H845" s="302"/>
      <c r="I845" s="261"/>
      <c r="J845" s="302"/>
      <c r="K845" s="303" t="e">
        <f t="shared" si="77"/>
        <v>#N/A</v>
      </c>
      <c r="L845" s="302"/>
      <c r="M845" s="302"/>
      <c r="N845" s="303" t="e">
        <f t="shared" si="78"/>
        <v>#N/A</v>
      </c>
      <c r="O845" s="303" t="e">
        <f t="shared" si="79"/>
        <v>#N/A</v>
      </c>
      <c r="P845" s="249" t="str">
        <f t="shared" si="75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364"/>
      <c r="Y845" s="258"/>
      <c r="Z845" s="258"/>
      <c r="AA845" s="258"/>
      <c r="AB845" s="258"/>
      <c r="AC845" s="258"/>
      <c r="AD845" s="249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2"/>
      <c r="BD845" s="258"/>
      <c r="BE845" s="258"/>
      <c r="BF845" s="258"/>
      <c r="BG845" s="258"/>
      <c r="BH845" s="258"/>
    </row>
    <row r="846" spans="1:60">
      <c r="A846" s="298">
        <v>845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6"/>
        <v/>
      </c>
      <c r="E846" s="311"/>
      <c r="F846" s="311"/>
      <c r="G846" s="302"/>
      <c r="H846" s="302"/>
      <c r="I846" s="261"/>
      <c r="J846" s="302"/>
      <c r="K846" s="303" t="e">
        <f t="shared" si="77"/>
        <v>#N/A</v>
      </c>
      <c r="L846" s="302"/>
      <c r="M846" s="302"/>
      <c r="N846" s="303" t="e">
        <f t="shared" si="78"/>
        <v>#N/A</v>
      </c>
      <c r="O846" s="303" t="e">
        <f t="shared" si="79"/>
        <v>#N/A</v>
      </c>
      <c r="P846" s="249" t="str">
        <f t="shared" si="75"/>
        <v/>
      </c>
      <c r="Q846" s="302"/>
      <c r="R846" s="258"/>
      <c r="S846" s="301"/>
      <c r="T846" s="305" t="str">
        <f>IF(S846="","-",VLOOKUP(S846,'Fail list'!$A$5:$B$220,2,FALSE))</f>
        <v>-</v>
      </c>
      <c r="U846" s="258"/>
      <c r="V846" s="258"/>
      <c r="W846" s="258"/>
      <c r="X846" s="364"/>
      <c r="Y846" s="258"/>
      <c r="Z846" s="258"/>
      <c r="AA846" s="258"/>
      <c r="AB846" s="258"/>
      <c r="AC846" s="258"/>
      <c r="AD846" s="249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2"/>
      <c r="BD846" s="258"/>
      <c r="BE846" s="258"/>
      <c r="BF846" s="258"/>
      <c r="BG846" s="258"/>
      <c r="BH846" s="258"/>
    </row>
    <row r="847" spans="1:60">
      <c r="A847" s="298">
        <v>846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6"/>
        <v/>
      </c>
      <c r="E847" s="311"/>
      <c r="F847" s="311"/>
      <c r="G847" s="302"/>
      <c r="H847" s="302"/>
      <c r="I847" s="261"/>
      <c r="J847" s="302"/>
      <c r="K847" s="303" t="e">
        <f t="shared" si="77"/>
        <v>#N/A</v>
      </c>
      <c r="L847" s="302"/>
      <c r="M847" s="302"/>
      <c r="N847" s="303" t="e">
        <f t="shared" si="78"/>
        <v>#N/A</v>
      </c>
      <c r="O847" s="303" t="e">
        <f t="shared" si="79"/>
        <v>#N/A</v>
      </c>
      <c r="P847" s="249" t="str">
        <f t="shared" si="75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364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2"/>
      <c r="BD847" s="258"/>
      <c r="BE847" s="258"/>
      <c r="BF847" s="258"/>
      <c r="BG847" s="258"/>
      <c r="BH847" s="258"/>
    </row>
    <row r="848" spans="1:60">
      <c r="A848" s="298">
        <v>847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6"/>
        <v/>
      </c>
      <c r="E848" s="311"/>
      <c r="F848" s="311"/>
      <c r="G848" s="302"/>
      <c r="H848" s="302"/>
      <c r="I848" s="261"/>
      <c r="J848" s="302"/>
      <c r="K848" s="303" t="e">
        <f t="shared" si="77"/>
        <v>#N/A</v>
      </c>
      <c r="L848" s="302"/>
      <c r="M848" s="302"/>
      <c r="N848" s="303" t="e">
        <f t="shared" si="78"/>
        <v>#N/A</v>
      </c>
      <c r="O848" s="303" t="e">
        <f t="shared" si="79"/>
        <v>#N/A</v>
      </c>
      <c r="P848" s="249" t="str">
        <f t="shared" si="75"/>
        <v/>
      </c>
      <c r="Q848" s="302"/>
      <c r="R848" s="258"/>
      <c r="S848" s="258"/>
      <c r="T848" s="305" t="str">
        <f>IF(S848="","-",VLOOKUP(S848,'Fail list'!$A$5:$B$220,2,FALSE))</f>
        <v>-</v>
      </c>
      <c r="U848" s="258"/>
      <c r="V848" s="258"/>
      <c r="W848" s="258"/>
      <c r="X848" s="364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2"/>
      <c r="BD848" s="258"/>
      <c r="BE848" s="258"/>
      <c r="BF848" s="258"/>
      <c r="BG848" s="258"/>
      <c r="BH848" s="258"/>
    </row>
    <row r="849" spans="1:60">
      <c r="A849" s="298">
        <v>848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6"/>
        <v/>
      </c>
      <c r="E849" s="311"/>
      <c r="F849" s="311"/>
      <c r="G849" s="302"/>
      <c r="H849" s="302"/>
      <c r="I849" s="261"/>
      <c r="J849" s="302"/>
      <c r="K849" s="303" t="e">
        <f t="shared" si="77"/>
        <v>#N/A</v>
      </c>
      <c r="L849" s="302"/>
      <c r="M849" s="302"/>
      <c r="N849" s="303" t="e">
        <f t="shared" si="78"/>
        <v>#N/A</v>
      </c>
      <c r="O849" s="303" t="e">
        <f t="shared" si="79"/>
        <v>#N/A</v>
      </c>
      <c r="P849" s="249" t="str">
        <f t="shared" si="75"/>
        <v/>
      </c>
      <c r="Q849" s="302"/>
      <c r="R849" s="258"/>
      <c r="S849" s="301"/>
      <c r="T849" s="305" t="str">
        <f>IF(S849="","-",VLOOKUP(S849,'Fail list'!$A$5:$B$220,2,FALSE))</f>
        <v>-</v>
      </c>
      <c r="U849" s="258"/>
      <c r="V849" s="258"/>
      <c r="W849" s="258"/>
      <c r="X849" s="364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2"/>
      <c r="BD849" s="258"/>
      <c r="BE849" s="258"/>
      <c r="BF849" s="258"/>
      <c r="BG849" s="258"/>
      <c r="BH849" s="258"/>
    </row>
    <row r="850" spans="1:60">
      <c r="A850" s="298">
        <v>849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6"/>
        <v/>
      </c>
      <c r="E850" s="311"/>
      <c r="F850" s="311"/>
      <c r="G850" s="302"/>
      <c r="H850" s="302"/>
      <c r="I850" s="261"/>
      <c r="J850" s="302"/>
      <c r="K850" s="303" t="e">
        <f t="shared" si="77"/>
        <v>#N/A</v>
      </c>
      <c r="L850" s="302"/>
      <c r="M850" s="302"/>
      <c r="N850" s="303" t="e">
        <f t="shared" si="78"/>
        <v>#N/A</v>
      </c>
      <c r="O850" s="303" t="e">
        <f t="shared" si="79"/>
        <v>#N/A</v>
      </c>
      <c r="P850" s="249" t="str">
        <f t="shared" si="75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364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2"/>
      <c r="BD850" s="258"/>
      <c r="BE850" s="258"/>
      <c r="BF850" s="258"/>
      <c r="BG850" s="258"/>
      <c r="BH850" s="258"/>
    </row>
    <row r="851" spans="1:60">
      <c r="A851" s="298">
        <v>850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6"/>
        <v/>
      </c>
      <c r="E851" s="311"/>
      <c r="F851" s="311"/>
      <c r="G851" s="302"/>
      <c r="H851" s="302"/>
      <c r="I851" s="261"/>
      <c r="J851" s="302"/>
      <c r="K851" s="303" t="e">
        <f t="shared" si="77"/>
        <v>#N/A</v>
      </c>
      <c r="L851" s="302"/>
      <c r="M851" s="302"/>
      <c r="N851" s="303" t="e">
        <f t="shared" si="78"/>
        <v>#N/A</v>
      </c>
      <c r="O851" s="303" t="e">
        <f t="shared" si="79"/>
        <v>#N/A</v>
      </c>
      <c r="P851" s="249" t="str">
        <f t="shared" si="75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364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2"/>
      <c r="BD851" s="258"/>
      <c r="BE851" s="258"/>
      <c r="BF851" s="258"/>
      <c r="BG851" s="258"/>
      <c r="BH851" s="258"/>
    </row>
    <row r="852" spans="1:60">
      <c r="A852" s="298">
        <v>851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6"/>
        <v/>
      </c>
      <c r="E852" s="311"/>
      <c r="F852" s="311"/>
      <c r="G852" s="302"/>
      <c r="H852" s="302"/>
      <c r="I852" s="261"/>
      <c r="J852" s="302"/>
      <c r="K852" s="303" t="e">
        <f t="shared" si="77"/>
        <v>#N/A</v>
      </c>
      <c r="L852" s="302"/>
      <c r="M852" s="302"/>
      <c r="N852" s="303" t="e">
        <f t="shared" si="78"/>
        <v>#N/A</v>
      </c>
      <c r="O852" s="303" t="e">
        <f t="shared" si="79"/>
        <v>#N/A</v>
      </c>
      <c r="P852" s="249" t="str">
        <f t="shared" si="75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364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2"/>
      <c r="BD852" s="258"/>
      <c r="BE852" s="258"/>
      <c r="BF852" s="258"/>
      <c r="BG852" s="258"/>
      <c r="BH852" s="258"/>
    </row>
    <row r="853" spans="1:60">
      <c r="A853" s="298">
        <v>852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6"/>
        <v/>
      </c>
      <c r="E853" s="311"/>
      <c r="F853" s="311"/>
      <c r="G853" s="302"/>
      <c r="H853" s="302"/>
      <c r="I853" s="261"/>
      <c r="J853" s="302"/>
      <c r="K853" s="303" t="e">
        <f t="shared" si="77"/>
        <v>#N/A</v>
      </c>
      <c r="L853" s="302"/>
      <c r="M853" s="302"/>
      <c r="N853" s="303" t="e">
        <f t="shared" si="78"/>
        <v>#N/A</v>
      </c>
      <c r="O853" s="303" t="e">
        <f t="shared" si="79"/>
        <v>#N/A</v>
      </c>
      <c r="P853" s="249" t="str">
        <f t="shared" si="75"/>
        <v/>
      </c>
      <c r="Q853" s="302"/>
      <c r="R853" s="258"/>
      <c r="S853" s="258"/>
      <c r="T853" s="305" t="str">
        <f>IF(S853="","-",VLOOKUP(S853,'Fail list'!$A$5:$B$220,2,FALSE))</f>
        <v>-</v>
      </c>
      <c r="U853" s="258"/>
      <c r="V853" s="258"/>
      <c r="W853" s="258"/>
      <c r="X853" s="364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2"/>
      <c r="BD853" s="258"/>
      <c r="BE853" s="258"/>
      <c r="BF853" s="258"/>
      <c r="BG853" s="258"/>
      <c r="BH853" s="258"/>
    </row>
    <row r="854" spans="1:60">
      <c r="A854" s="298">
        <v>853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6"/>
        <v/>
      </c>
      <c r="E854" s="311"/>
      <c r="F854" s="311"/>
      <c r="G854" s="302"/>
      <c r="H854" s="302"/>
      <c r="I854" s="261"/>
      <c r="J854" s="302"/>
      <c r="K854" s="303" t="e">
        <f t="shared" si="77"/>
        <v>#N/A</v>
      </c>
      <c r="L854" s="302"/>
      <c r="M854" s="302"/>
      <c r="N854" s="303" t="e">
        <f t="shared" si="78"/>
        <v>#N/A</v>
      </c>
      <c r="O854" s="303" t="e">
        <f t="shared" si="79"/>
        <v>#N/A</v>
      </c>
      <c r="P854" s="249" t="str">
        <f t="shared" si="75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364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2"/>
      <c r="BD854" s="258"/>
      <c r="BE854" s="258"/>
      <c r="BF854" s="258"/>
      <c r="BG854" s="258"/>
      <c r="BH854" s="258"/>
    </row>
    <row r="855" spans="1:60">
      <c r="A855" s="298">
        <v>854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6"/>
        <v/>
      </c>
      <c r="E855" s="311"/>
      <c r="F855" s="311"/>
      <c r="G855" s="302"/>
      <c r="H855" s="302"/>
      <c r="I855" s="261"/>
      <c r="J855" s="302"/>
      <c r="K855" s="303" t="e">
        <f t="shared" si="77"/>
        <v>#N/A</v>
      </c>
      <c r="L855" s="302"/>
      <c r="M855" s="302"/>
      <c r="N855" s="303" t="e">
        <f t="shared" si="78"/>
        <v>#N/A</v>
      </c>
      <c r="O855" s="303" t="e">
        <f t="shared" si="79"/>
        <v>#N/A</v>
      </c>
      <c r="P855" s="249" t="str">
        <f t="shared" si="75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364"/>
      <c r="Y855" s="258"/>
      <c r="Z855" s="258"/>
      <c r="AA855" s="258"/>
      <c r="AB855" s="258"/>
      <c r="AC855" s="258"/>
      <c r="AD855" s="258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2"/>
      <c r="BD855" s="258"/>
      <c r="BE855" s="258"/>
      <c r="BF855" s="258"/>
      <c r="BG855" s="258"/>
      <c r="BH855" s="258"/>
    </row>
    <row r="856" spans="1:60">
      <c r="A856" s="298">
        <v>855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6"/>
        <v/>
      </c>
      <c r="E856" s="311"/>
      <c r="F856" s="311"/>
      <c r="G856" s="302"/>
      <c r="H856" s="302"/>
      <c r="I856" s="261"/>
      <c r="J856" s="302"/>
      <c r="K856" s="303" t="e">
        <f t="shared" si="77"/>
        <v>#N/A</v>
      </c>
      <c r="L856" s="302"/>
      <c r="M856" s="302"/>
      <c r="N856" s="303" t="e">
        <f t="shared" si="78"/>
        <v>#N/A</v>
      </c>
      <c r="O856" s="303" t="e">
        <f t="shared" si="79"/>
        <v>#N/A</v>
      </c>
      <c r="P856" s="249" t="str">
        <f t="shared" si="75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364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2"/>
      <c r="BD856" s="258"/>
      <c r="BE856" s="258"/>
      <c r="BF856" s="258"/>
      <c r="BG856" s="258"/>
      <c r="BH856" s="258"/>
    </row>
    <row r="857" spans="1:60">
      <c r="A857" s="298">
        <v>856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6"/>
        <v/>
      </c>
      <c r="E857" s="311"/>
      <c r="F857" s="311"/>
      <c r="G857" s="302"/>
      <c r="H857" s="302"/>
      <c r="I857" s="261"/>
      <c r="J857" s="302"/>
      <c r="K857" s="303" t="e">
        <f t="shared" si="77"/>
        <v>#N/A</v>
      </c>
      <c r="L857" s="302"/>
      <c r="M857" s="302"/>
      <c r="N857" s="303" t="e">
        <f t="shared" si="78"/>
        <v>#N/A</v>
      </c>
      <c r="O857" s="303" t="e">
        <f t="shared" si="79"/>
        <v>#N/A</v>
      </c>
      <c r="P857" s="249" t="str">
        <f t="shared" si="75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364"/>
      <c r="Y857" s="258"/>
      <c r="Z857" s="258"/>
      <c r="AA857" s="258"/>
      <c r="AB857" s="258"/>
      <c r="AC857" s="258"/>
      <c r="AD857" s="249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2"/>
      <c r="BD857" s="258"/>
      <c r="BE857" s="258"/>
      <c r="BF857" s="258"/>
      <c r="BG857" s="258"/>
      <c r="BH857" s="258"/>
    </row>
    <row r="858" spans="1:60">
      <c r="A858" s="298">
        <v>857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6"/>
        <v/>
      </c>
      <c r="E858" s="311"/>
      <c r="F858" s="311"/>
      <c r="G858" s="302"/>
      <c r="H858" s="302"/>
      <c r="I858" s="261"/>
      <c r="J858" s="302"/>
      <c r="K858" s="303" t="e">
        <f t="shared" si="77"/>
        <v>#N/A</v>
      </c>
      <c r="L858" s="302"/>
      <c r="M858" s="302"/>
      <c r="N858" s="303" t="e">
        <f t="shared" si="78"/>
        <v>#N/A</v>
      </c>
      <c r="O858" s="303" t="e">
        <f t="shared" si="79"/>
        <v>#N/A</v>
      </c>
      <c r="P858" s="249" t="str">
        <f t="shared" si="75"/>
        <v/>
      </c>
      <c r="Q858" s="302"/>
      <c r="R858" s="258"/>
      <c r="S858" s="301"/>
      <c r="T858" s="305" t="str">
        <f>IF(S858="","-",VLOOKUP(S858,'Fail list'!$A$5:$B$220,2,FALSE))</f>
        <v>-</v>
      </c>
      <c r="U858" s="258"/>
      <c r="V858" s="258"/>
      <c r="W858" s="258"/>
      <c r="X858" s="364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2"/>
      <c r="BD858" s="258"/>
      <c r="BE858" s="258"/>
      <c r="BF858" s="258"/>
      <c r="BG858" s="258"/>
      <c r="BH858" s="258"/>
    </row>
    <row r="859" spans="1:60">
      <c r="A859" s="298">
        <v>858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6"/>
        <v/>
      </c>
      <c r="E859" s="311"/>
      <c r="F859" s="311"/>
      <c r="G859" s="302"/>
      <c r="H859" s="302"/>
      <c r="I859" s="261"/>
      <c r="J859" s="302"/>
      <c r="K859" s="303" t="e">
        <f t="shared" si="77"/>
        <v>#N/A</v>
      </c>
      <c r="L859" s="302"/>
      <c r="M859" s="302"/>
      <c r="N859" s="303" t="e">
        <f t="shared" si="78"/>
        <v>#N/A</v>
      </c>
      <c r="O859" s="303" t="e">
        <f t="shared" si="79"/>
        <v>#N/A</v>
      </c>
      <c r="P859" s="249" t="str">
        <f t="shared" si="75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364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2"/>
      <c r="BD859" s="258"/>
      <c r="BE859" s="258"/>
      <c r="BF859" s="258"/>
      <c r="BG859" s="258"/>
      <c r="BH859" s="258"/>
    </row>
    <row r="860" spans="1:60">
      <c r="A860" s="298">
        <v>859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6"/>
        <v/>
      </c>
      <c r="E860" s="311"/>
      <c r="F860" s="311"/>
      <c r="G860" s="302"/>
      <c r="H860" s="302"/>
      <c r="I860" s="261"/>
      <c r="J860" s="302"/>
      <c r="K860" s="303" t="e">
        <f t="shared" si="77"/>
        <v>#N/A</v>
      </c>
      <c r="L860" s="302"/>
      <c r="M860" s="302"/>
      <c r="N860" s="303" t="e">
        <f t="shared" si="78"/>
        <v>#N/A</v>
      </c>
      <c r="O860" s="303" t="e">
        <f t="shared" si="79"/>
        <v>#N/A</v>
      </c>
      <c r="P860" s="249" t="str">
        <f t="shared" si="75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364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2"/>
      <c r="BD860" s="258"/>
      <c r="BE860" s="258"/>
      <c r="BF860" s="258"/>
      <c r="BG860" s="258"/>
      <c r="BH860" s="258"/>
    </row>
    <row r="861" spans="1:60">
      <c r="A861" s="298">
        <v>860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6"/>
        <v/>
      </c>
      <c r="E861" s="311"/>
      <c r="F861" s="311"/>
      <c r="G861" s="302"/>
      <c r="H861" s="302"/>
      <c r="I861" s="261"/>
      <c r="J861" s="302"/>
      <c r="K861" s="303" t="e">
        <f t="shared" si="77"/>
        <v>#N/A</v>
      </c>
      <c r="L861" s="302"/>
      <c r="M861" s="302"/>
      <c r="N861" s="303" t="e">
        <f t="shared" si="78"/>
        <v>#N/A</v>
      </c>
      <c r="O861" s="303" t="e">
        <f t="shared" si="79"/>
        <v>#N/A</v>
      </c>
      <c r="P861" s="249" t="str">
        <f t="shared" si="75"/>
        <v/>
      </c>
      <c r="Q861" s="302"/>
      <c r="R861" s="258"/>
      <c r="S861" s="301"/>
      <c r="T861" s="305" t="str">
        <f>IF(S861="","-",VLOOKUP(S861,'Fail list'!$A$5:$B$220,2,FALSE))</f>
        <v>-</v>
      </c>
      <c r="U861" s="258"/>
      <c r="V861" s="258"/>
      <c r="W861" s="258"/>
      <c r="X861" s="364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2"/>
      <c r="BD861" s="258"/>
      <c r="BE861" s="258"/>
      <c r="BF861" s="258"/>
      <c r="BG861" s="258"/>
      <c r="BH861" s="258"/>
    </row>
    <row r="862" spans="1:60">
      <c r="A862" s="298">
        <v>861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6"/>
        <v/>
      </c>
      <c r="E862" s="311"/>
      <c r="F862" s="311"/>
      <c r="G862" s="302"/>
      <c r="H862" s="302"/>
      <c r="I862" s="261"/>
      <c r="J862" s="302"/>
      <c r="K862" s="303" t="e">
        <f t="shared" si="77"/>
        <v>#N/A</v>
      </c>
      <c r="L862" s="302"/>
      <c r="M862" s="302"/>
      <c r="N862" s="303" t="e">
        <f t="shared" si="78"/>
        <v>#N/A</v>
      </c>
      <c r="O862" s="303" t="e">
        <f t="shared" si="79"/>
        <v>#N/A</v>
      </c>
      <c r="P862" s="249" t="str">
        <f t="shared" si="75"/>
        <v/>
      </c>
      <c r="Q862" s="302"/>
      <c r="R862" s="258"/>
      <c r="S862" s="258"/>
      <c r="T862" s="305" t="str">
        <f>IF(S862="","-",VLOOKUP(S862,'Fail list'!$A$5:$B$220,2,FALSE))</f>
        <v>-</v>
      </c>
      <c r="U862" s="258"/>
      <c r="V862" s="258"/>
      <c r="W862" s="258"/>
      <c r="X862" s="364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2"/>
      <c r="BD862" s="258"/>
      <c r="BE862" s="258"/>
      <c r="BF862" s="258"/>
      <c r="BG862" s="258"/>
      <c r="BH862" s="258"/>
    </row>
    <row r="863" spans="1:60">
      <c r="A863" s="298">
        <v>862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6"/>
        <v/>
      </c>
      <c r="E863" s="311"/>
      <c r="F863" s="311"/>
      <c r="G863" s="302"/>
      <c r="H863" s="302"/>
      <c r="I863" s="261"/>
      <c r="J863" s="302"/>
      <c r="K863" s="303" t="e">
        <f t="shared" si="77"/>
        <v>#N/A</v>
      </c>
      <c r="L863" s="302"/>
      <c r="M863" s="302"/>
      <c r="N863" s="303" t="e">
        <f t="shared" si="78"/>
        <v>#N/A</v>
      </c>
      <c r="O863" s="303" t="e">
        <f t="shared" si="79"/>
        <v>#N/A</v>
      </c>
      <c r="P863" s="249" t="str">
        <f t="shared" si="75"/>
        <v/>
      </c>
      <c r="Q863" s="302"/>
      <c r="R863" s="258"/>
      <c r="S863" s="258"/>
      <c r="T863" s="305" t="str">
        <f>IF(S863="","-",VLOOKUP(S863,'Fail list'!$A$5:$B$220,2,FALSE))</f>
        <v>-</v>
      </c>
      <c r="U863" s="258"/>
      <c r="V863" s="258"/>
      <c r="W863" s="258"/>
      <c r="X863" s="364"/>
      <c r="Y863" s="258"/>
      <c r="Z863" s="258"/>
      <c r="AA863" s="258"/>
      <c r="AB863" s="258"/>
      <c r="AC863" s="258"/>
      <c r="AD863" s="258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2"/>
      <c r="BD863" s="258"/>
      <c r="BE863" s="258"/>
      <c r="BF863" s="258"/>
      <c r="BG863" s="258"/>
      <c r="BH863" s="258"/>
    </row>
    <row r="864" spans="1:60">
      <c r="A864" s="298">
        <v>863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6"/>
        <v/>
      </c>
      <c r="E864" s="311"/>
      <c r="F864" s="311"/>
      <c r="G864" s="302"/>
      <c r="H864" s="302"/>
      <c r="I864" s="261"/>
      <c r="J864" s="302"/>
      <c r="K864" s="303" t="e">
        <f t="shared" si="77"/>
        <v>#N/A</v>
      </c>
      <c r="L864" s="302"/>
      <c r="M864" s="302"/>
      <c r="N864" s="303" t="e">
        <f t="shared" si="78"/>
        <v>#N/A</v>
      </c>
      <c r="O864" s="303" t="e">
        <f t="shared" si="79"/>
        <v>#N/A</v>
      </c>
      <c r="P864" s="249" t="str">
        <f t="shared" si="75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364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2"/>
      <c r="BD864" s="258"/>
      <c r="BE864" s="258"/>
      <c r="BF864" s="258"/>
      <c r="BG864" s="258"/>
      <c r="BH864" s="258"/>
    </row>
    <row r="865" spans="1:60">
      <c r="A865" s="298">
        <v>864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6"/>
        <v/>
      </c>
      <c r="E865" s="311"/>
      <c r="F865" s="311"/>
      <c r="G865" s="302"/>
      <c r="H865" s="302"/>
      <c r="I865" s="261"/>
      <c r="J865" s="302"/>
      <c r="K865" s="303" t="e">
        <f t="shared" si="77"/>
        <v>#N/A</v>
      </c>
      <c r="L865" s="302"/>
      <c r="M865" s="302"/>
      <c r="N865" s="303" t="e">
        <f t="shared" si="78"/>
        <v>#N/A</v>
      </c>
      <c r="O865" s="303" t="e">
        <f t="shared" si="79"/>
        <v>#N/A</v>
      </c>
      <c r="P865" s="249" t="str">
        <f t="shared" si="75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364"/>
      <c r="Y865" s="258"/>
      <c r="Z865" s="258"/>
      <c r="AA865" s="258"/>
      <c r="AB865" s="258"/>
      <c r="AC865" s="258"/>
      <c r="AD865" s="249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2"/>
      <c r="BD865" s="258"/>
      <c r="BE865" s="258"/>
      <c r="BF865" s="258"/>
      <c r="BG865" s="258"/>
      <c r="BH865" s="258"/>
    </row>
    <row r="866" spans="1:60">
      <c r="A866" s="298">
        <v>865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6"/>
        <v/>
      </c>
      <c r="E866" s="311"/>
      <c r="F866" s="311"/>
      <c r="G866" s="302"/>
      <c r="H866" s="302"/>
      <c r="I866" s="261"/>
      <c r="J866" s="302"/>
      <c r="K866" s="303" t="e">
        <f t="shared" si="77"/>
        <v>#N/A</v>
      </c>
      <c r="L866" s="302"/>
      <c r="M866" s="302"/>
      <c r="N866" s="303" t="e">
        <f t="shared" si="78"/>
        <v>#N/A</v>
      </c>
      <c r="O866" s="303" t="e">
        <f t="shared" si="79"/>
        <v>#N/A</v>
      </c>
      <c r="P866" s="249" t="str">
        <f t="shared" si="75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364"/>
      <c r="Y866" s="258"/>
      <c r="Z866" s="258"/>
      <c r="AA866" s="258"/>
      <c r="AB866" s="258"/>
      <c r="AC866" s="258"/>
      <c r="AD866" s="258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2"/>
      <c r="BD866" s="258"/>
      <c r="BE866" s="258"/>
      <c r="BF866" s="258"/>
      <c r="BG866" s="258"/>
      <c r="BH866" s="258"/>
    </row>
    <row r="867" spans="1:60">
      <c r="A867" s="298">
        <v>866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6"/>
        <v/>
      </c>
      <c r="E867" s="311"/>
      <c r="F867" s="311"/>
      <c r="G867" s="302"/>
      <c r="H867" s="302"/>
      <c r="I867" s="261"/>
      <c r="J867" s="302"/>
      <c r="K867" s="303" t="e">
        <f t="shared" si="77"/>
        <v>#N/A</v>
      </c>
      <c r="L867" s="302"/>
      <c r="M867" s="302"/>
      <c r="N867" s="303" t="e">
        <f t="shared" si="78"/>
        <v>#N/A</v>
      </c>
      <c r="O867" s="303" t="e">
        <f t="shared" si="79"/>
        <v>#N/A</v>
      </c>
      <c r="P867" s="249" t="str">
        <f t="shared" si="75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364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2"/>
      <c r="BD867" s="258"/>
      <c r="BE867" s="258"/>
      <c r="BF867" s="258"/>
      <c r="BG867" s="258"/>
      <c r="BH867" s="258"/>
    </row>
    <row r="868" spans="1:60">
      <c r="A868" s="298">
        <v>867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6"/>
        <v/>
      </c>
      <c r="E868" s="311"/>
      <c r="F868" s="311"/>
      <c r="G868" s="302"/>
      <c r="H868" s="302"/>
      <c r="I868" s="261"/>
      <c r="J868" s="302"/>
      <c r="K868" s="303" t="e">
        <f t="shared" si="77"/>
        <v>#N/A</v>
      </c>
      <c r="L868" s="302"/>
      <c r="M868" s="302"/>
      <c r="N868" s="303" t="e">
        <f t="shared" si="78"/>
        <v>#N/A</v>
      </c>
      <c r="O868" s="303" t="e">
        <f t="shared" si="79"/>
        <v>#N/A</v>
      </c>
      <c r="P868" s="249" t="str">
        <f t="shared" si="75"/>
        <v/>
      </c>
      <c r="Q868" s="302"/>
      <c r="R868" s="258"/>
      <c r="S868" s="301"/>
      <c r="T868" s="305" t="str">
        <f>IF(S868="","-",VLOOKUP(S868,'Fail list'!$A$5:$B$220,2,FALSE))</f>
        <v>-</v>
      </c>
      <c r="U868" s="258"/>
      <c r="V868" s="258"/>
      <c r="W868" s="258"/>
      <c r="X868" s="364"/>
      <c r="Y868" s="258"/>
      <c r="Z868" s="258"/>
      <c r="AA868" s="258"/>
      <c r="AB868" s="258"/>
      <c r="AC868" s="258"/>
      <c r="AD868" s="249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2"/>
      <c r="BD868" s="258"/>
      <c r="BE868" s="258"/>
      <c r="BF868" s="258"/>
      <c r="BG868" s="258"/>
      <c r="BH868" s="258"/>
    </row>
    <row r="869" spans="1:60">
      <c r="A869" s="298">
        <v>868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6"/>
        <v/>
      </c>
      <c r="E869" s="311"/>
      <c r="F869" s="311"/>
      <c r="G869" s="302"/>
      <c r="H869" s="302"/>
      <c r="I869" s="261"/>
      <c r="J869" s="302"/>
      <c r="K869" s="303" t="e">
        <f t="shared" si="77"/>
        <v>#N/A</v>
      </c>
      <c r="L869" s="302"/>
      <c r="M869" s="302"/>
      <c r="N869" s="303" t="e">
        <f t="shared" si="78"/>
        <v>#N/A</v>
      </c>
      <c r="O869" s="303" t="e">
        <f t="shared" si="79"/>
        <v>#N/A</v>
      </c>
      <c r="P869" s="249" t="str">
        <f t="shared" si="75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364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2"/>
      <c r="BD869" s="258"/>
      <c r="BE869" s="258"/>
      <c r="BF869" s="258"/>
      <c r="BG869" s="258"/>
      <c r="BH869" s="258"/>
    </row>
    <row r="870" spans="1:60">
      <c r="A870" s="298">
        <v>869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6"/>
        <v/>
      </c>
      <c r="E870" s="311"/>
      <c r="F870" s="311"/>
      <c r="G870" s="302"/>
      <c r="H870" s="302"/>
      <c r="I870" s="261"/>
      <c r="J870" s="302"/>
      <c r="K870" s="303" t="e">
        <f t="shared" si="77"/>
        <v>#N/A</v>
      </c>
      <c r="L870" s="302"/>
      <c r="M870" s="302"/>
      <c r="N870" s="303" t="e">
        <f t="shared" si="78"/>
        <v>#N/A</v>
      </c>
      <c r="O870" s="303" t="e">
        <f t="shared" si="79"/>
        <v>#N/A</v>
      </c>
      <c r="P870" s="249" t="str">
        <f t="shared" ref="P870:P880" si="80">MID(M870,8,2)</f>
        <v/>
      </c>
      <c r="Q870" s="302"/>
      <c r="R870" s="258"/>
      <c r="S870" s="258"/>
      <c r="T870" s="305" t="str">
        <f>IF(S870="","-",VLOOKUP(S870,'Fail list'!$A$5:$B$220,2,FALSE))</f>
        <v>-</v>
      </c>
      <c r="U870" s="258"/>
      <c r="V870" s="258"/>
      <c r="W870" s="258"/>
      <c r="X870" s="364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2"/>
      <c r="BD870" s="258"/>
      <c r="BE870" s="258"/>
      <c r="BF870" s="258"/>
      <c r="BG870" s="258"/>
      <c r="BH870" s="258"/>
    </row>
    <row r="871" spans="1:60">
      <c r="A871" s="298">
        <v>870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6"/>
        <v/>
      </c>
      <c r="E871" s="311"/>
      <c r="F871" s="311"/>
      <c r="G871" s="302"/>
      <c r="H871" s="302"/>
      <c r="I871" s="261"/>
      <c r="J871" s="302"/>
      <c r="K871" s="303" t="e">
        <f t="shared" si="77"/>
        <v>#N/A</v>
      </c>
      <c r="L871" s="302"/>
      <c r="M871" s="302"/>
      <c r="N871" s="303" t="e">
        <f t="shared" si="78"/>
        <v>#N/A</v>
      </c>
      <c r="O871" s="303" t="e">
        <f t="shared" si="79"/>
        <v>#N/A</v>
      </c>
      <c r="P871" s="249" t="str">
        <f t="shared" si="80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364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2"/>
      <c r="BD871" s="258"/>
      <c r="BE871" s="258"/>
      <c r="BF871" s="258"/>
      <c r="BG871" s="258"/>
      <c r="BH871" s="258"/>
    </row>
    <row r="872" spans="1:60">
      <c r="A872" s="298">
        <v>871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6"/>
        <v/>
      </c>
      <c r="E872" s="311"/>
      <c r="F872" s="311"/>
      <c r="G872" s="302"/>
      <c r="H872" s="302"/>
      <c r="I872" s="261"/>
      <c r="J872" s="302"/>
      <c r="K872" s="303" t="e">
        <f t="shared" si="77"/>
        <v>#N/A</v>
      </c>
      <c r="L872" s="302"/>
      <c r="M872" s="302"/>
      <c r="N872" s="303" t="e">
        <f t="shared" si="78"/>
        <v>#N/A</v>
      </c>
      <c r="O872" s="303" t="e">
        <f t="shared" si="79"/>
        <v>#N/A</v>
      </c>
      <c r="P872" s="249" t="str">
        <f t="shared" si="80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364"/>
      <c r="Y872" s="258"/>
      <c r="Z872" s="258"/>
      <c r="AA872" s="258"/>
      <c r="AB872" s="258"/>
      <c r="AC872" s="258"/>
      <c r="AD872" s="258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2"/>
      <c r="BD872" s="258"/>
      <c r="BE872" s="258"/>
      <c r="BF872" s="258"/>
      <c r="BG872" s="258"/>
      <c r="BH872" s="258"/>
    </row>
    <row r="873" spans="1:60">
      <c r="A873" s="298">
        <v>872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6"/>
        <v/>
      </c>
      <c r="E873" s="311"/>
      <c r="F873" s="311"/>
      <c r="G873" s="302"/>
      <c r="H873" s="302"/>
      <c r="I873" s="261"/>
      <c r="J873" s="302"/>
      <c r="K873" s="303" t="e">
        <f t="shared" si="77"/>
        <v>#N/A</v>
      </c>
      <c r="L873" s="302"/>
      <c r="M873" s="302"/>
      <c r="N873" s="303" t="e">
        <f t="shared" si="78"/>
        <v>#N/A</v>
      </c>
      <c r="O873" s="303" t="e">
        <f t="shared" si="79"/>
        <v>#N/A</v>
      </c>
      <c r="P873" s="249" t="str">
        <f t="shared" si="80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364"/>
      <c r="Y873" s="258"/>
      <c r="Z873" s="258"/>
      <c r="AA873" s="258"/>
      <c r="AB873" s="258"/>
      <c r="AC873" s="258"/>
      <c r="AD873" s="258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2"/>
      <c r="BD873" s="258"/>
      <c r="BE873" s="258"/>
      <c r="BF873" s="258"/>
      <c r="BG873" s="258"/>
      <c r="BH873" s="258"/>
    </row>
    <row r="874" spans="1:60">
      <c r="A874" s="298">
        <v>873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6"/>
        <v/>
      </c>
      <c r="E874" s="311"/>
      <c r="F874" s="311"/>
      <c r="G874" s="302"/>
      <c r="H874" s="302"/>
      <c r="I874" s="261"/>
      <c r="J874" s="302"/>
      <c r="K874" s="303" t="e">
        <f t="shared" si="77"/>
        <v>#N/A</v>
      </c>
      <c r="L874" s="302"/>
      <c r="M874" s="302"/>
      <c r="N874" s="303" t="e">
        <f t="shared" si="78"/>
        <v>#N/A</v>
      </c>
      <c r="O874" s="303" t="e">
        <f t="shared" si="79"/>
        <v>#N/A</v>
      </c>
      <c r="P874" s="249" t="str">
        <f t="shared" si="80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364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2"/>
      <c r="BD874" s="258"/>
      <c r="BE874" s="258"/>
      <c r="BF874" s="258"/>
      <c r="BG874" s="258"/>
      <c r="BH874" s="258"/>
    </row>
    <row r="875" spans="1:60">
      <c r="A875" s="298">
        <v>874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6"/>
        <v/>
      </c>
      <c r="E875" s="311"/>
      <c r="F875" s="311"/>
      <c r="G875" s="302"/>
      <c r="H875" s="302"/>
      <c r="I875" s="261"/>
      <c r="J875" s="302"/>
      <c r="K875" s="303" t="e">
        <f t="shared" si="77"/>
        <v>#N/A</v>
      </c>
      <c r="L875" s="302"/>
      <c r="M875" s="302"/>
      <c r="N875" s="303" t="e">
        <f t="shared" si="78"/>
        <v>#N/A</v>
      </c>
      <c r="O875" s="303" t="e">
        <f t="shared" si="79"/>
        <v>#N/A</v>
      </c>
      <c r="P875" s="249" t="str">
        <f t="shared" si="80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364"/>
      <c r="Y875" s="258"/>
      <c r="Z875" s="258"/>
      <c r="AA875" s="258"/>
      <c r="AB875" s="258"/>
      <c r="AC875" s="258"/>
      <c r="AD875" s="249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2"/>
      <c r="BD875" s="258"/>
      <c r="BE875" s="258"/>
      <c r="BF875" s="258"/>
      <c r="BG875" s="258"/>
      <c r="BH875" s="258"/>
    </row>
    <row r="876" spans="1:60">
      <c r="A876" s="298">
        <v>875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6"/>
        <v/>
      </c>
      <c r="E876" s="311"/>
      <c r="F876" s="311"/>
      <c r="G876" s="302"/>
      <c r="H876" s="302"/>
      <c r="I876" s="261"/>
      <c r="J876" s="302"/>
      <c r="K876" s="303" t="e">
        <f t="shared" si="77"/>
        <v>#N/A</v>
      </c>
      <c r="L876" s="302"/>
      <c r="M876" s="302"/>
      <c r="N876" s="303" t="e">
        <f t="shared" si="78"/>
        <v>#N/A</v>
      </c>
      <c r="O876" s="303" t="e">
        <f t="shared" si="79"/>
        <v>#N/A</v>
      </c>
      <c r="P876" s="249" t="str">
        <f t="shared" si="80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364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2"/>
      <c r="BD876" s="258"/>
      <c r="BE876" s="258"/>
      <c r="BF876" s="258"/>
      <c r="BG876" s="258"/>
      <c r="BH876" s="258"/>
    </row>
    <row r="877" spans="1:60">
      <c r="A877" s="298">
        <v>876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6"/>
        <v/>
      </c>
      <c r="E877" s="311"/>
      <c r="F877" s="311"/>
      <c r="G877" s="302"/>
      <c r="H877" s="302"/>
      <c r="I877" s="261"/>
      <c r="J877" s="302"/>
      <c r="K877" s="303" t="e">
        <f t="shared" si="77"/>
        <v>#N/A</v>
      </c>
      <c r="L877" s="302"/>
      <c r="M877" s="302"/>
      <c r="N877" s="303" t="e">
        <f t="shared" si="78"/>
        <v>#N/A</v>
      </c>
      <c r="O877" s="303" t="e">
        <f t="shared" si="79"/>
        <v>#N/A</v>
      </c>
      <c r="P877" s="249" t="str">
        <f t="shared" si="80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364"/>
      <c r="Y877" s="258"/>
      <c r="Z877" s="258"/>
      <c r="AA877" s="258"/>
      <c r="AB877" s="258"/>
      <c r="AC877" s="258"/>
      <c r="AD877" s="258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2"/>
      <c r="BD877" s="258"/>
      <c r="BE877" s="258"/>
      <c r="BF877" s="258"/>
      <c r="BG877" s="258"/>
      <c r="BH877" s="258"/>
    </row>
    <row r="878" spans="1:60">
      <c r="A878" s="298">
        <v>877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6"/>
        <v/>
      </c>
      <c r="E878" s="311"/>
      <c r="F878" s="311"/>
      <c r="G878" s="302"/>
      <c r="H878" s="302"/>
      <c r="I878" s="261"/>
      <c r="J878" s="302"/>
      <c r="K878" s="303" t="e">
        <f t="shared" si="77"/>
        <v>#N/A</v>
      </c>
      <c r="L878" s="302"/>
      <c r="M878" s="302"/>
      <c r="N878" s="303" t="e">
        <f t="shared" si="78"/>
        <v>#N/A</v>
      </c>
      <c r="O878" s="303" t="e">
        <f t="shared" si="79"/>
        <v>#N/A</v>
      </c>
      <c r="P878" s="249" t="str">
        <f t="shared" si="80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364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2"/>
      <c r="BD878" s="258"/>
      <c r="BE878" s="258"/>
      <c r="BF878" s="258"/>
      <c r="BG878" s="258"/>
      <c r="BH878" s="258"/>
    </row>
    <row r="879" spans="1:60">
      <c r="A879" s="298">
        <v>878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6"/>
        <v/>
      </c>
      <c r="E879" s="311"/>
      <c r="F879" s="311"/>
      <c r="G879" s="302"/>
      <c r="H879" s="302"/>
      <c r="I879" s="261"/>
      <c r="J879" s="302"/>
      <c r="K879" s="303" t="e">
        <f t="shared" si="77"/>
        <v>#N/A</v>
      </c>
      <c r="L879" s="302"/>
      <c r="M879" s="302"/>
      <c r="N879" s="303" t="e">
        <f t="shared" si="78"/>
        <v>#N/A</v>
      </c>
      <c r="O879" s="303" t="e">
        <f t="shared" si="79"/>
        <v>#N/A</v>
      </c>
      <c r="P879" s="249" t="str">
        <f t="shared" si="80"/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364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2"/>
      <c r="BD879" s="258"/>
      <c r="BE879" s="258"/>
      <c r="BF879" s="258"/>
      <c r="BG879" s="258"/>
      <c r="BH879" s="258"/>
    </row>
    <row r="880" spans="1:60">
      <c r="A880" s="298">
        <v>879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6"/>
        <v/>
      </c>
      <c r="E880" s="311"/>
      <c r="F880" s="311"/>
      <c r="G880" s="302"/>
      <c r="H880" s="302"/>
      <c r="I880" s="261"/>
      <c r="J880" s="302"/>
      <c r="K880" s="303" t="e">
        <f t="shared" si="77"/>
        <v>#N/A</v>
      </c>
      <c r="L880" s="302"/>
      <c r="M880" s="302"/>
      <c r="N880" s="303" t="e">
        <f t="shared" si="78"/>
        <v>#N/A</v>
      </c>
      <c r="O880" s="303" t="e">
        <f t="shared" si="79"/>
        <v>#N/A</v>
      </c>
      <c r="P880" s="249" t="str">
        <f t="shared" si="80"/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364"/>
      <c r="Y880" s="258"/>
      <c r="Z880" s="258"/>
      <c r="AA880" s="258"/>
      <c r="AB880" s="258"/>
      <c r="AC880" s="258"/>
      <c r="AD880" s="249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2"/>
      <c r="BD880" s="258"/>
      <c r="BE880" s="258"/>
      <c r="BF880" s="258"/>
      <c r="BG880" s="258"/>
      <c r="BH880" s="258"/>
    </row>
    <row r="881" spans="1:60">
      <c r="A881" s="298">
        <v>880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6"/>
        <v/>
      </c>
      <c r="E881" s="311"/>
      <c r="F881" s="311"/>
      <c r="G881" s="302"/>
      <c r="H881" s="302"/>
      <c r="I881" s="261"/>
      <c r="J881" s="302"/>
      <c r="K881" s="303" t="e">
        <f t="shared" si="77"/>
        <v>#N/A</v>
      </c>
      <c r="L881" s="302"/>
      <c r="M881" s="302"/>
      <c r="N881" s="303" t="e">
        <f t="shared" si="78"/>
        <v>#N/A</v>
      </c>
      <c r="O881" s="303" t="e">
        <f t="shared" si="79"/>
        <v>#N/A</v>
      </c>
      <c r="P881" s="249" t="str">
        <f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364"/>
      <c r="Y881" s="258"/>
      <c r="Z881" s="258"/>
      <c r="AA881" s="258"/>
      <c r="AB881" s="258"/>
      <c r="AC881" s="258"/>
      <c r="AD881" s="249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2"/>
      <c r="BD881" s="258"/>
      <c r="BE881" s="258"/>
      <c r="BF881" s="258"/>
      <c r="BG881" s="258"/>
      <c r="BH881" s="258"/>
    </row>
    <row r="882" spans="1:60">
      <c r="A882" s="298">
        <v>881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6"/>
        <v/>
      </c>
      <c r="E882" s="311"/>
      <c r="F882" s="311"/>
      <c r="G882" s="302"/>
      <c r="H882" s="302"/>
      <c r="I882" s="261"/>
      <c r="J882" s="302"/>
      <c r="K882" s="303" t="e">
        <f t="shared" si="77"/>
        <v>#N/A</v>
      </c>
      <c r="L882" s="302"/>
      <c r="M882" s="302"/>
      <c r="N882" s="303" t="e">
        <f t="shared" si="78"/>
        <v>#N/A</v>
      </c>
      <c r="O882" s="303" t="e">
        <f t="shared" si="79"/>
        <v>#N/A</v>
      </c>
      <c r="P882" s="249" t="str">
        <f>MID(M882,8,2)</f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364"/>
      <c r="Y882" s="258"/>
      <c r="Z882" s="258"/>
      <c r="AA882" s="258"/>
      <c r="AB882" s="258"/>
      <c r="AC882" s="258"/>
      <c r="AD882" s="258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2"/>
      <c r="BD882" s="258"/>
      <c r="BE882" s="258"/>
      <c r="BF882" s="258"/>
      <c r="BG882" s="258"/>
      <c r="BH882" s="258"/>
    </row>
    <row r="883" spans="1:60">
      <c r="A883" s="298">
        <v>882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6"/>
        <v/>
      </c>
      <c r="E883" s="311"/>
      <c r="F883" s="311"/>
      <c r="G883" s="302"/>
      <c r="H883" s="302"/>
      <c r="I883" s="261"/>
      <c r="J883" s="302"/>
      <c r="K883" s="303" t="e">
        <f t="shared" si="77"/>
        <v>#N/A</v>
      </c>
      <c r="L883" s="302"/>
      <c r="M883" s="302"/>
      <c r="N883" s="303" t="e">
        <f t="shared" si="78"/>
        <v>#N/A</v>
      </c>
      <c r="O883" s="303" t="e">
        <f t="shared" si="79"/>
        <v>#N/A</v>
      </c>
      <c r="P883" s="249" t="str">
        <f t="shared" ref="P883:P894" si="81">MID(M883,9,2)</f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364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2"/>
      <c r="BD883" s="258"/>
      <c r="BE883" s="258"/>
      <c r="BF883" s="258"/>
      <c r="BG883" s="258"/>
      <c r="BH883" s="258"/>
    </row>
    <row r="884" spans="1:60">
      <c r="A884" s="298">
        <v>883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6"/>
        <v/>
      </c>
      <c r="E884" s="311"/>
      <c r="F884" s="311"/>
      <c r="G884" s="302"/>
      <c r="H884" s="302"/>
      <c r="I884" s="261"/>
      <c r="J884" s="302"/>
      <c r="K884" s="303" t="e">
        <f t="shared" si="77"/>
        <v>#N/A</v>
      </c>
      <c r="L884" s="302"/>
      <c r="M884" s="302"/>
      <c r="N884" s="303" t="e">
        <f t="shared" si="78"/>
        <v>#N/A</v>
      </c>
      <c r="O884" s="303" t="e">
        <f t="shared" si="79"/>
        <v>#N/A</v>
      </c>
      <c r="P884" s="249" t="str">
        <f t="shared" si="81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364"/>
      <c r="Y884" s="258"/>
      <c r="Z884" s="258"/>
      <c r="AA884" s="258"/>
      <c r="AB884" s="258"/>
      <c r="AC884" s="258"/>
      <c r="AD884" s="249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2"/>
      <c r="BD884" s="258"/>
      <c r="BE884" s="258"/>
      <c r="BF884" s="258"/>
      <c r="BG884" s="258"/>
      <c r="BH884" s="258"/>
    </row>
    <row r="885" spans="1:60">
      <c r="A885" s="298">
        <v>884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6"/>
        <v/>
      </c>
      <c r="E885" s="311"/>
      <c r="F885" s="311"/>
      <c r="G885" s="302"/>
      <c r="H885" s="302"/>
      <c r="I885" s="261"/>
      <c r="J885" s="302"/>
      <c r="K885" s="303" t="e">
        <f t="shared" si="77"/>
        <v>#N/A</v>
      </c>
      <c r="L885" s="302"/>
      <c r="M885" s="302"/>
      <c r="N885" s="303" t="e">
        <f t="shared" si="78"/>
        <v>#N/A</v>
      </c>
      <c r="O885" s="303" t="e">
        <f t="shared" si="79"/>
        <v>#N/A</v>
      </c>
      <c r="P885" s="249" t="str">
        <f t="shared" si="81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364"/>
      <c r="Y885" s="258"/>
      <c r="Z885" s="258"/>
      <c r="AA885" s="258"/>
      <c r="AB885" s="258"/>
      <c r="AC885" s="258"/>
      <c r="AD885" s="258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2"/>
      <c r="BD885" s="258"/>
      <c r="BE885" s="258"/>
      <c r="BF885" s="258"/>
      <c r="BG885" s="258"/>
      <c r="BH885" s="258"/>
    </row>
    <row r="886" spans="1:60">
      <c r="A886" s="298">
        <v>885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6"/>
        <v/>
      </c>
      <c r="E886" s="311"/>
      <c r="F886" s="311"/>
      <c r="G886" s="302"/>
      <c r="H886" s="302"/>
      <c r="I886" s="261"/>
      <c r="J886" s="302"/>
      <c r="K886" s="303" t="e">
        <f t="shared" si="77"/>
        <v>#N/A</v>
      </c>
      <c r="L886" s="302"/>
      <c r="M886" s="302"/>
      <c r="N886" s="303" t="e">
        <f t="shared" si="78"/>
        <v>#N/A</v>
      </c>
      <c r="O886" s="303" t="e">
        <f t="shared" si="79"/>
        <v>#N/A</v>
      </c>
      <c r="P886" s="249" t="str">
        <f t="shared" si="81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364"/>
      <c r="Y886" s="258"/>
      <c r="Z886" s="258"/>
      <c r="AA886" s="258"/>
      <c r="AB886" s="258"/>
      <c r="AC886" s="258"/>
      <c r="AD886" s="258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2"/>
      <c r="BD886" s="258"/>
      <c r="BE886" s="258"/>
      <c r="BF886" s="258"/>
      <c r="BG886" s="258"/>
      <c r="BH886" s="258"/>
    </row>
    <row r="887" spans="1:60">
      <c r="A887" s="298">
        <v>886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6"/>
        <v/>
      </c>
      <c r="E887" s="311"/>
      <c r="F887" s="311"/>
      <c r="G887" s="302"/>
      <c r="H887" s="302"/>
      <c r="I887" s="261"/>
      <c r="J887" s="302"/>
      <c r="K887" s="303" t="e">
        <f t="shared" si="77"/>
        <v>#N/A</v>
      </c>
      <c r="L887" s="302"/>
      <c r="M887" s="302"/>
      <c r="N887" s="303" t="e">
        <f t="shared" si="78"/>
        <v>#N/A</v>
      </c>
      <c r="O887" s="303" t="e">
        <f t="shared" si="79"/>
        <v>#N/A</v>
      </c>
      <c r="P887" s="249" t="str">
        <f t="shared" si="81"/>
        <v/>
      </c>
      <c r="Q887" s="302"/>
      <c r="R887" s="258"/>
      <c r="S887" s="301"/>
      <c r="T887" s="305" t="str">
        <f>IF(S887="","-",VLOOKUP(S887,'Fail list'!$A$5:$B$220,2,FALSE))</f>
        <v>-</v>
      </c>
      <c r="U887" s="258"/>
      <c r="V887" s="258"/>
      <c r="W887" s="258"/>
      <c r="X887" s="364"/>
      <c r="Y887" s="258"/>
      <c r="Z887" s="258"/>
      <c r="AA887" s="258"/>
      <c r="AB887" s="258"/>
      <c r="AC887" s="258"/>
      <c r="AD887" s="249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2"/>
      <c r="BD887" s="258"/>
      <c r="BE887" s="258"/>
      <c r="BF887" s="258"/>
      <c r="BG887" s="258"/>
      <c r="BH887" s="258"/>
    </row>
    <row r="888" spans="1:60">
      <c r="A888" s="298">
        <v>887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6"/>
        <v/>
      </c>
      <c r="E888" s="311"/>
      <c r="F888" s="311"/>
      <c r="G888" s="302"/>
      <c r="H888" s="302"/>
      <c r="I888" s="261"/>
      <c r="J888" s="302"/>
      <c r="K888" s="303" t="e">
        <f t="shared" si="77"/>
        <v>#N/A</v>
      </c>
      <c r="L888" s="302"/>
      <c r="M888" s="302"/>
      <c r="N888" s="303" t="e">
        <f t="shared" si="78"/>
        <v>#N/A</v>
      </c>
      <c r="O888" s="303" t="e">
        <f t="shared" si="79"/>
        <v>#N/A</v>
      </c>
      <c r="P888" s="249" t="str">
        <f t="shared" si="81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364"/>
      <c r="Y888" s="258"/>
      <c r="Z888" s="258"/>
      <c r="AA888" s="258"/>
      <c r="AB888" s="258"/>
      <c r="AC888" s="258"/>
      <c r="AD888" s="249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2"/>
      <c r="BD888" s="258"/>
      <c r="BE888" s="258"/>
      <c r="BF888" s="258"/>
      <c r="BG888" s="258"/>
      <c r="BH888" s="258"/>
    </row>
    <row r="889" spans="1:60">
      <c r="A889" s="298">
        <v>888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6"/>
        <v/>
      </c>
      <c r="E889" s="311"/>
      <c r="F889" s="311"/>
      <c r="G889" s="302"/>
      <c r="H889" s="302"/>
      <c r="I889" s="261"/>
      <c r="J889" s="302"/>
      <c r="K889" s="303" t="e">
        <f t="shared" si="77"/>
        <v>#N/A</v>
      </c>
      <c r="L889" s="302"/>
      <c r="M889" s="302"/>
      <c r="N889" s="303" t="e">
        <f t="shared" si="78"/>
        <v>#N/A</v>
      </c>
      <c r="O889" s="303" t="e">
        <f t="shared" si="79"/>
        <v>#N/A</v>
      </c>
      <c r="P889" s="249" t="str">
        <f t="shared" si="81"/>
        <v/>
      </c>
      <c r="Q889" s="302"/>
      <c r="R889" s="258"/>
      <c r="S889" s="258"/>
      <c r="T889" s="305" t="str">
        <f>IF(S889="","-",VLOOKUP(S889,'Fail list'!$A$5:$B$220,2,FALSE))</f>
        <v>-</v>
      </c>
      <c r="U889" s="258"/>
      <c r="V889" s="258"/>
      <c r="W889" s="258"/>
      <c r="X889" s="364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2"/>
      <c r="BD889" s="258"/>
      <c r="BE889" s="258"/>
      <c r="BF889" s="258"/>
      <c r="BG889" s="258"/>
      <c r="BH889" s="258"/>
    </row>
    <row r="890" spans="1:60">
      <c r="A890" s="298">
        <v>889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6"/>
        <v/>
      </c>
      <c r="E890" s="311"/>
      <c r="F890" s="311"/>
      <c r="G890" s="302"/>
      <c r="H890" s="302"/>
      <c r="I890" s="261"/>
      <c r="J890" s="302"/>
      <c r="K890" s="303" t="e">
        <f t="shared" si="77"/>
        <v>#N/A</v>
      </c>
      <c r="L890" s="302"/>
      <c r="M890" s="302"/>
      <c r="N890" s="303" t="e">
        <f t="shared" si="78"/>
        <v>#N/A</v>
      </c>
      <c r="O890" s="303" t="e">
        <f t="shared" si="79"/>
        <v>#N/A</v>
      </c>
      <c r="P890" s="249" t="str">
        <f t="shared" si="81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364"/>
      <c r="Y890" s="258"/>
      <c r="Z890" s="258"/>
      <c r="AA890" s="258"/>
      <c r="AB890" s="258"/>
      <c r="AC890" s="258"/>
      <c r="AD890" s="258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2"/>
      <c r="BD890" s="258"/>
      <c r="BE890" s="258"/>
      <c r="BF890" s="258"/>
      <c r="BG890" s="258"/>
      <c r="BH890" s="258"/>
    </row>
    <row r="891" spans="1:60">
      <c r="A891" s="298">
        <v>890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6"/>
        <v/>
      </c>
      <c r="E891" s="311"/>
      <c r="F891" s="311"/>
      <c r="G891" s="302"/>
      <c r="H891" s="302"/>
      <c r="I891" s="261"/>
      <c r="J891" s="302"/>
      <c r="K891" s="303" t="e">
        <f t="shared" si="77"/>
        <v>#N/A</v>
      </c>
      <c r="L891" s="302"/>
      <c r="M891" s="302"/>
      <c r="N891" s="303" t="e">
        <f t="shared" si="78"/>
        <v>#N/A</v>
      </c>
      <c r="O891" s="303" t="e">
        <f t="shared" si="79"/>
        <v>#N/A</v>
      </c>
      <c r="P891" s="249" t="str">
        <f t="shared" si="81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364"/>
      <c r="Y891" s="258"/>
      <c r="Z891" s="258"/>
      <c r="AA891" s="258"/>
      <c r="AB891" s="258"/>
      <c r="AC891" s="258"/>
      <c r="AD891" s="258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2"/>
      <c r="BD891" s="258"/>
      <c r="BE891" s="258"/>
      <c r="BF891" s="258"/>
      <c r="BG891" s="258"/>
      <c r="BH891" s="258"/>
    </row>
    <row r="892" spans="1:60">
      <c r="A892" s="298">
        <v>891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6"/>
        <v/>
      </c>
      <c r="E892" s="311"/>
      <c r="F892" s="311"/>
      <c r="G892" s="302"/>
      <c r="H892" s="302"/>
      <c r="I892" s="261"/>
      <c r="J892" s="302"/>
      <c r="K892" s="303" t="e">
        <f t="shared" si="77"/>
        <v>#N/A</v>
      </c>
      <c r="L892" s="302"/>
      <c r="M892" s="302"/>
      <c r="N892" s="303" t="e">
        <f t="shared" si="78"/>
        <v>#N/A</v>
      </c>
      <c r="O892" s="303" t="e">
        <f t="shared" si="79"/>
        <v>#N/A</v>
      </c>
      <c r="P892" s="249" t="str">
        <f t="shared" si="81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364"/>
      <c r="Y892" s="258"/>
      <c r="Z892" s="258"/>
      <c r="AA892" s="258"/>
      <c r="AB892" s="258"/>
      <c r="AC892" s="258"/>
      <c r="AD892" s="249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2"/>
      <c r="BD892" s="258"/>
      <c r="BE892" s="258"/>
      <c r="BF892" s="258"/>
      <c r="BG892" s="258"/>
      <c r="BH892" s="258"/>
    </row>
    <row r="893" spans="1:60">
      <c r="A893" s="298">
        <v>892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6"/>
        <v/>
      </c>
      <c r="E893" s="311"/>
      <c r="F893" s="311"/>
      <c r="G893" s="302"/>
      <c r="H893" s="302"/>
      <c r="I893" s="261"/>
      <c r="J893" s="302"/>
      <c r="K893" s="303" t="e">
        <f t="shared" si="77"/>
        <v>#N/A</v>
      </c>
      <c r="L893" s="302"/>
      <c r="M893" s="302"/>
      <c r="N893" s="303" t="e">
        <f t="shared" si="78"/>
        <v>#N/A</v>
      </c>
      <c r="O893" s="303" t="e">
        <f t="shared" si="79"/>
        <v>#N/A</v>
      </c>
      <c r="P893" s="249" t="str">
        <f t="shared" si="81"/>
        <v/>
      </c>
      <c r="Q893" s="302"/>
      <c r="R893" s="258"/>
      <c r="S893" s="301"/>
      <c r="T893" s="305" t="str">
        <f>IF(S893="","-",VLOOKUP(S893,'Fail list'!$A$5:$B$220,2,FALSE))</f>
        <v>-</v>
      </c>
      <c r="U893" s="258"/>
      <c r="V893" s="258"/>
      <c r="W893" s="258"/>
      <c r="X893" s="364"/>
      <c r="Y893" s="258"/>
      <c r="Z893" s="258"/>
      <c r="AA893" s="258"/>
      <c r="AB893" s="258"/>
      <c r="AC893" s="258"/>
      <c r="AD893" s="249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2"/>
      <c r="BD893" s="258"/>
      <c r="BE893" s="258"/>
      <c r="BF893" s="258"/>
      <c r="BG893" s="258"/>
      <c r="BH893" s="258"/>
    </row>
    <row r="894" spans="1:60">
      <c r="A894" s="298">
        <v>893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6"/>
        <v/>
      </c>
      <c r="E894" s="311"/>
      <c r="F894" s="311"/>
      <c r="G894" s="302"/>
      <c r="H894" s="302"/>
      <c r="I894" s="261"/>
      <c r="J894" s="302"/>
      <c r="K894" s="303" t="e">
        <f t="shared" si="77"/>
        <v>#N/A</v>
      </c>
      <c r="L894" s="302"/>
      <c r="M894" s="302"/>
      <c r="N894" s="303" t="e">
        <f t="shared" si="78"/>
        <v>#N/A</v>
      </c>
      <c r="O894" s="303" t="e">
        <f t="shared" si="79"/>
        <v>#N/A</v>
      </c>
      <c r="P894" s="249" t="str">
        <f t="shared" si="81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364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2"/>
      <c r="BD894" s="258"/>
      <c r="BE894" s="258"/>
      <c r="BF894" s="258"/>
      <c r="BG894" s="258"/>
      <c r="BH894" s="258"/>
    </row>
    <row r="895" spans="1:60">
      <c r="A895" s="298">
        <v>894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6"/>
        <v/>
      </c>
      <c r="E895" s="311"/>
      <c r="F895" s="311"/>
      <c r="G895" s="302"/>
      <c r="H895" s="302"/>
      <c r="I895" s="261"/>
      <c r="J895" s="302"/>
      <c r="K895" s="303" t="e">
        <f t="shared" si="77"/>
        <v>#N/A</v>
      </c>
      <c r="L895" s="302"/>
      <c r="M895" s="302"/>
      <c r="N895" s="303" t="e">
        <f t="shared" si="78"/>
        <v>#N/A</v>
      </c>
      <c r="O895" s="303" t="e">
        <f t="shared" si="79"/>
        <v>#N/A</v>
      </c>
      <c r="P895" s="249" t="str">
        <f t="shared" ref="P895:P907" si="82">MID(M895,8,2)</f>
        <v/>
      </c>
      <c r="Q895" s="302"/>
      <c r="R895" s="258"/>
      <c r="S895" s="258"/>
      <c r="T895" s="305" t="str">
        <f>IF(S895="","-",VLOOKUP(S895,'Fail list'!$A$5:$B$220,2,FALSE))</f>
        <v>-</v>
      </c>
      <c r="U895" s="258"/>
      <c r="V895" s="258"/>
      <c r="W895" s="258"/>
      <c r="X895" s="364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2"/>
      <c r="BD895" s="258"/>
      <c r="BE895" s="258"/>
      <c r="BF895" s="258"/>
      <c r="BG895" s="258"/>
      <c r="BH895" s="258"/>
    </row>
    <row r="896" spans="1:60">
      <c r="A896" s="298">
        <v>895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6"/>
        <v/>
      </c>
      <c r="E896" s="311"/>
      <c r="F896" s="311"/>
      <c r="G896" s="302"/>
      <c r="H896" s="302"/>
      <c r="I896" s="261"/>
      <c r="J896" s="302"/>
      <c r="K896" s="303" t="e">
        <f t="shared" si="77"/>
        <v>#N/A</v>
      </c>
      <c r="L896" s="302"/>
      <c r="M896" s="302"/>
      <c r="N896" s="303" t="e">
        <f t="shared" si="78"/>
        <v>#N/A</v>
      </c>
      <c r="O896" s="303" t="e">
        <f t="shared" si="79"/>
        <v>#N/A</v>
      </c>
      <c r="P896" s="249" t="str">
        <f t="shared" si="82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364"/>
      <c r="Y896" s="258"/>
      <c r="Z896" s="258"/>
      <c r="AA896" s="258"/>
      <c r="AB896" s="258"/>
      <c r="AC896" s="258"/>
      <c r="AD896" s="258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2"/>
      <c r="BD896" s="258"/>
      <c r="BE896" s="258"/>
      <c r="BF896" s="258"/>
      <c r="BG896" s="258"/>
      <c r="BH896" s="258"/>
    </row>
    <row r="897" spans="1:60">
      <c r="A897" s="298">
        <v>896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si="76"/>
        <v/>
      </c>
      <c r="E897" s="311"/>
      <c r="F897" s="311"/>
      <c r="G897" s="302"/>
      <c r="H897" s="302"/>
      <c r="I897" s="261"/>
      <c r="J897" s="302"/>
      <c r="K897" s="303" t="e">
        <f t="shared" si="77"/>
        <v>#N/A</v>
      </c>
      <c r="L897" s="302"/>
      <c r="M897" s="302"/>
      <c r="N897" s="303" t="e">
        <f t="shared" si="78"/>
        <v>#N/A</v>
      </c>
      <c r="O897" s="303" t="e">
        <f t="shared" si="79"/>
        <v>#N/A</v>
      </c>
      <c r="P897" s="249" t="str">
        <f t="shared" si="82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364"/>
      <c r="Y897" s="258"/>
      <c r="Z897" s="258"/>
      <c r="AA897" s="258"/>
      <c r="AB897" s="258"/>
      <c r="AC897" s="258"/>
      <c r="AD897" s="258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2"/>
      <c r="BD897" s="258"/>
      <c r="BE897" s="258"/>
      <c r="BF897" s="258"/>
      <c r="BG897" s="258"/>
      <c r="BH897" s="258"/>
    </row>
    <row r="898" spans="1:60">
      <c r="A898" s="298">
        <v>897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76"/>
        <v/>
      </c>
      <c r="E898" s="311"/>
      <c r="F898" s="311"/>
      <c r="G898" s="302"/>
      <c r="H898" s="302"/>
      <c r="I898" s="261"/>
      <c r="J898" s="302"/>
      <c r="K898" s="303" t="e">
        <f t="shared" si="77"/>
        <v>#N/A</v>
      </c>
      <c r="L898" s="302"/>
      <c r="M898" s="302"/>
      <c r="N898" s="303" t="e">
        <f t="shared" si="78"/>
        <v>#N/A</v>
      </c>
      <c r="O898" s="303" t="e">
        <f t="shared" si="79"/>
        <v>#N/A</v>
      </c>
      <c r="P898" s="249" t="str">
        <f t="shared" si="82"/>
        <v/>
      </c>
      <c r="Q898" s="302"/>
      <c r="R898" s="258"/>
      <c r="S898" s="301"/>
      <c r="T898" s="305" t="str">
        <f>IF(S898="","-",VLOOKUP(S898,'Fail list'!$A$5:$B$220,2,FALSE))</f>
        <v>-</v>
      </c>
      <c r="U898" s="258"/>
      <c r="V898" s="258"/>
      <c r="W898" s="258"/>
      <c r="X898" s="364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2"/>
      <c r="BD898" s="258"/>
      <c r="BE898" s="258"/>
      <c r="BF898" s="258"/>
      <c r="BG898" s="258"/>
      <c r="BH898" s="258"/>
    </row>
    <row r="899" spans="1:60">
      <c r="A899" s="298">
        <v>898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ref="D899:D962" si="83">IF(LEFT(I899,1)="L","Inprocess",IF(LEFT(I899,3)="IQC","Inprocess",IF(LEFT(I899,2)="QA","QA",IF(LEFT(I899,3)="TV","TV",""))))</f>
        <v/>
      </c>
      <c r="E899" s="311"/>
      <c r="F899" s="311"/>
      <c r="G899" s="302"/>
      <c r="H899" s="302"/>
      <c r="I899" s="261"/>
      <c r="J899" s="302"/>
      <c r="K899" s="303" t="e">
        <f t="shared" si="77"/>
        <v>#N/A</v>
      </c>
      <c r="L899" s="302"/>
      <c r="M899" s="302"/>
      <c r="N899" s="303" t="e">
        <f t="shared" si="78"/>
        <v>#N/A</v>
      </c>
      <c r="O899" s="303" t="e">
        <f t="shared" si="79"/>
        <v>#N/A</v>
      </c>
      <c r="P899" s="249" t="str">
        <f t="shared" si="82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364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2"/>
      <c r="BD899" s="258"/>
      <c r="BE899" s="258"/>
      <c r="BF899" s="258"/>
      <c r="BG899" s="258"/>
      <c r="BH899" s="258"/>
    </row>
    <row r="900" spans="1:60">
      <c r="A900" s="298">
        <v>899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3"/>
        <v/>
      </c>
      <c r="E900" s="311"/>
      <c r="F900" s="311"/>
      <c r="G900" s="302"/>
      <c r="H900" s="302"/>
      <c r="I900" s="261"/>
      <c r="J900" s="249"/>
      <c r="K900" s="303" t="e">
        <f t="shared" ref="K900:K963" si="84">VLOOKUP(J900,AY:BA,2,0)</f>
        <v>#N/A</v>
      </c>
      <c r="L900" s="249"/>
      <c r="M900" s="302"/>
      <c r="N900" s="303" t="e">
        <f t="shared" ref="N900:N963" si="85">VLOOKUP(K900,AZ:BB,2,0)</f>
        <v>#N/A</v>
      </c>
      <c r="O900" s="303" t="e">
        <f t="shared" ref="O900:O963" si="86">VLOOKUP(K900,AZ:BB,3,0)</f>
        <v>#N/A</v>
      </c>
      <c r="P900" s="249" t="str">
        <f t="shared" si="82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364"/>
      <c r="Y900" s="258"/>
      <c r="Z900" s="258"/>
      <c r="AA900" s="258"/>
      <c r="AB900" s="258"/>
      <c r="AC900" s="258"/>
      <c r="AD900" s="249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2"/>
      <c r="BD900" s="258"/>
      <c r="BE900" s="258"/>
      <c r="BF900" s="258"/>
      <c r="BG900" s="258"/>
      <c r="BH900" s="258"/>
    </row>
    <row r="901" spans="1:60">
      <c r="A901" s="298">
        <v>900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3"/>
        <v/>
      </c>
      <c r="E901" s="311"/>
      <c r="F901" s="311"/>
      <c r="G901" s="302"/>
      <c r="H901" s="302"/>
      <c r="I901" s="261"/>
      <c r="J901" s="302"/>
      <c r="K901" s="303" t="e">
        <f t="shared" si="84"/>
        <v>#N/A</v>
      </c>
      <c r="L901" s="302"/>
      <c r="M901" s="302"/>
      <c r="N901" s="303" t="e">
        <f t="shared" si="85"/>
        <v>#N/A</v>
      </c>
      <c r="O901" s="303" t="e">
        <f t="shared" si="86"/>
        <v>#N/A</v>
      </c>
      <c r="P901" s="249" t="str">
        <f t="shared" si="82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364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2"/>
      <c r="BD901" s="258"/>
      <c r="BE901" s="258"/>
      <c r="BF901" s="258"/>
      <c r="BG901" s="258"/>
      <c r="BH901" s="258"/>
    </row>
    <row r="902" spans="1:60">
      <c r="A902" s="298">
        <v>901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3"/>
        <v/>
      </c>
      <c r="E902" s="311"/>
      <c r="F902" s="311"/>
      <c r="G902" s="302"/>
      <c r="H902" s="302"/>
      <c r="I902" s="261"/>
      <c r="J902" s="302"/>
      <c r="K902" s="303" t="e">
        <f t="shared" si="84"/>
        <v>#N/A</v>
      </c>
      <c r="L902" s="302"/>
      <c r="M902" s="302"/>
      <c r="N902" s="303" t="e">
        <f t="shared" si="85"/>
        <v>#N/A</v>
      </c>
      <c r="O902" s="303" t="e">
        <f t="shared" si="86"/>
        <v>#N/A</v>
      </c>
      <c r="P902" s="249" t="str">
        <f t="shared" si="82"/>
        <v/>
      </c>
      <c r="Q902" s="302"/>
      <c r="R902" s="258"/>
      <c r="S902" s="258"/>
      <c r="T902" s="305" t="str">
        <f>IF(S902="","-",VLOOKUP(S902,'Fail list'!$A$5:$B$220,2,FALSE))</f>
        <v>-</v>
      </c>
      <c r="U902" s="258"/>
      <c r="V902" s="258"/>
      <c r="W902" s="258"/>
      <c r="X902" s="364"/>
      <c r="Y902" s="258"/>
      <c r="Z902" s="258"/>
      <c r="AA902" s="258"/>
      <c r="AB902" s="258"/>
      <c r="AC902" s="258"/>
      <c r="AD902" s="258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2"/>
      <c r="BD902" s="258"/>
      <c r="BE902" s="258"/>
      <c r="BF902" s="258"/>
      <c r="BG902" s="258"/>
      <c r="BH902" s="258"/>
    </row>
    <row r="903" spans="1:60">
      <c r="A903" s="298">
        <v>902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3"/>
        <v/>
      </c>
      <c r="E903" s="311"/>
      <c r="F903" s="311"/>
      <c r="G903" s="302"/>
      <c r="H903" s="302"/>
      <c r="I903" s="261"/>
      <c r="J903" s="302"/>
      <c r="K903" s="303" t="e">
        <f t="shared" si="84"/>
        <v>#N/A</v>
      </c>
      <c r="L903" s="302"/>
      <c r="M903" s="302"/>
      <c r="N903" s="303" t="e">
        <f t="shared" si="85"/>
        <v>#N/A</v>
      </c>
      <c r="O903" s="303" t="e">
        <f t="shared" si="86"/>
        <v>#N/A</v>
      </c>
      <c r="P903" s="249" t="str">
        <f t="shared" si="82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364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2"/>
      <c r="BD903" s="258"/>
      <c r="BE903" s="258"/>
      <c r="BF903" s="258"/>
      <c r="BG903" s="258"/>
      <c r="BH903" s="258"/>
    </row>
    <row r="904" spans="1:60">
      <c r="A904" s="298">
        <v>903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3"/>
        <v/>
      </c>
      <c r="E904" s="311"/>
      <c r="F904" s="311"/>
      <c r="G904" s="302"/>
      <c r="H904" s="302"/>
      <c r="I904" s="261"/>
      <c r="J904" s="302"/>
      <c r="K904" s="303" t="e">
        <f t="shared" si="84"/>
        <v>#N/A</v>
      </c>
      <c r="L904" s="302"/>
      <c r="M904" s="302"/>
      <c r="N904" s="303" t="e">
        <f t="shared" si="85"/>
        <v>#N/A</v>
      </c>
      <c r="O904" s="303" t="e">
        <f t="shared" si="86"/>
        <v>#N/A</v>
      </c>
      <c r="P904" s="249" t="str">
        <f t="shared" si="82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364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2"/>
      <c r="BD904" s="258"/>
      <c r="BE904" s="258"/>
      <c r="BF904" s="258"/>
      <c r="BG904" s="258"/>
      <c r="BH904" s="258"/>
    </row>
    <row r="905" spans="1:60">
      <c r="A905" s="298">
        <v>904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3"/>
        <v/>
      </c>
      <c r="E905" s="311"/>
      <c r="F905" s="311"/>
      <c r="G905" s="302"/>
      <c r="H905" s="302"/>
      <c r="I905" s="261"/>
      <c r="J905" s="302"/>
      <c r="K905" s="303" t="e">
        <f t="shared" si="84"/>
        <v>#N/A</v>
      </c>
      <c r="L905" s="302"/>
      <c r="M905" s="302"/>
      <c r="N905" s="303" t="e">
        <f t="shared" si="85"/>
        <v>#N/A</v>
      </c>
      <c r="O905" s="303" t="e">
        <f t="shared" si="86"/>
        <v>#N/A</v>
      </c>
      <c r="P905" s="249" t="str">
        <f t="shared" si="82"/>
        <v/>
      </c>
      <c r="Q905" s="302"/>
      <c r="R905" s="258"/>
      <c r="S905" s="301"/>
      <c r="T905" s="305" t="str">
        <f>IF(S905="","-",VLOOKUP(S905,'Fail list'!$A$5:$B$220,2,FALSE))</f>
        <v>-</v>
      </c>
      <c r="U905" s="258"/>
      <c r="V905" s="258"/>
      <c r="W905" s="258"/>
      <c r="X905" s="364"/>
      <c r="Y905" s="258"/>
      <c r="Z905" s="258"/>
      <c r="AA905" s="258"/>
      <c r="AB905" s="258"/>
      <c r="AC905" s="258"/>
      <c r="AD905" s="249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2"/>
      <c r="BD905" s="258"/>
      <c r="BE905" s="258"/>
      <c r="BF905" s="258"/>
      <c r="BG905" s="258"/>
      <c r="BH905" s="258"/>
    </row>
    <row r="906" spans="1:60">
      <c r="A906" s="298">
        <v>905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3"/>
        <v/>
      </c>
      <c r="E906" s="311"/>
      <c r="F906" s="311"/>
      <c r="G906" s="302"/>
      <c r="H906" s="302"/>
      <c r="I906" s="261"/>
      <c r="J906" s="302"/>
      <c r="K906" s="303" t="e">
        <f t="shared" si="84"/>
        <v>#N/A</v>
      </c>
      <c r="L906" s="302"/>
      <c r="M906" s="302"/>
      <c r="N906" s="303" t="e">
        <f t="shared" si="85"/>
        <v>#N/A</v>
      </c>
      <c r="O906" s="303" t="e">
        <f t="shared" si="86"/>
        <v>#N/A</v>
      </c>
      <c r="P906" s="249" t="str">
        <f t="shared" si="82"/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364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2"/>
      <c r="BD906" s="258"/>
      <c r="BE906" s="258"/>
      <c r="BF906" s="258"/>
      <c r="BG906" s="258"/>
      <c r="BH906" s="258"/>
    </row>
    <row r="907" spans="1:60">
      <c r="A907" s="298">
        <v>906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3"/>
        <v/>
      </c>
      <c r="E907" s="311"/>
      <c r="F907" s="311"/>
      <c r="G907" s="302"/>
      <c r="H907" s="302"/>
      <c r="I907" s="261"/>
      <c r="J907" s="302"/>
      <c r="K907" s="303" t="e">
        <f t="shared" si="84"/>
        <v>#N/A</v>
      </c>
      <c r="L907" s="302"/>
      <c r="M907" s="302"/>
      <c r="N907" s="303" t="e">
        <f t="shared" si="85"/>
        <v>#N/A</v>
      </c>
      <c r="O907" s="303" t="e">
        <f t="shared" si="86"/>
        <v>#N/A</v>
      </c>
      <c r="P907" s="249" t="str">
        <f t="shared" si="82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364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2"/>
      <c r="BD907" s="258"/>
      <c r="BE907" s="258"/>
      <c r="BF907" s="258"/>
      <c r="BG907" s="258"/>
      <c r="BH907" s="258"/>
    </row>
    <row r="908" spans="1:60">
      <c r="A908" s="298">
        <v>907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3"/>
        <v/>
      </c>
      <c r="E908" s="311"/>
      <c r="F908" s="311"/>
      <c r="G908" s="302"/>
      <c r="H908" s="302"/>
      <c r="I908" s="261"/>
      <c r="J908" s="302"/>
      <c r="K908" s="303" t="e">
        <f t="shared" si="84"/>
        <v>#N/A</v>
      </c>
      <c r="L908" s="302"/>
      <c r="M908" s="302"/>
      <c r="N908" s="303" t="e">
        <f t="shared" si="85"/>
        <v>#N/A</v>
      </c>
      <c r="O908" s="303" t="e">
        <f t="shared" si="86"/>
        <v>#N/A</v>
      </c>
      <c r="P908" s="249" t="str">
        <f t="shared" ref="P908:P962" si="87">MID(M908,7,2)</f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364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2"/>
      <c r="BD908" s="258"/>
      <c r="BE908" s="258"/>
      <c r="BF908" s="258"/>
      <c r="BG908" s="258"/>
      <c r="BH908" s="258"/>
    </row>
    <row r="909" spans="1:60">
      <c r="A909" s="298">
        <v>908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3"/>
        <v/>
      </c>
      <c r="E909" s="311"/>
      <c r="F909" s="311"/>
      <c r="G909" s="302"/>
      <c r="H909" s="302"/>
      <c r="I909" s="261"/>
      <c r="J909" s="302"/>
      <c r="K909" s="303" t="e">
        <f t="shared" si="84"/>
        <v>#N/A</v>
      </c>
      <c r="L909" s="302"/>
      <c r="M909" s="302"/>
      <c r="N909" s="303" t="e">
        <f t="shared" si="85"/>
        <v>#N/A</v>
      </c>
      <c r="O909" s="303" t="e">
        <f t="shared" si="86"/>
        <v>#N/A</v>
      </c>
      <c r="P909" s="249" t="str">
        <f t="shared" si="87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364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2"/>
      <c r="BD909" s="258"/>
      <c r="BE909" s="258"/>
      <c r="BF909" s="258"/>
      <c r="BG909" s="258"/>
      <c r="BH909" s="258"/>
    </row>
    <row r="910" spans="1:60">
      <c r="A910" s="298">
        <v>909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3"/>
        <v/>
      </c>
      <c r="E910" s="311"/>
      <c r="F910" s="311"/>
      <c r="G910" s="302"/>
      <c r="H910" s="302"/>
      <c r="I910" s="261"/>
      <c r="J910" s="302"/>
      <c r="K910" s="303" t="e">
        <f t="shared" si="84"/>
        <v>#N/A</v>
      </c>
      <c r="L910" s="302"/>
      <c r="M910" s="302"/>
      <c r="N910" s="303" t="e">
        <f t="shared" si="85"/>
        <v>#N/A</v>
      </c>
      <c r="O910" s="303" t="e">
        <f t="shared" si="86"/>
        <v>#N/A</v>
      </c>
      <c r="P910" s="249" t="str">
        <f t="shared" si="87"/>
        <v/>
      </c>
      <c r="Q910" s="302"/>
      <c r="R910" s="258"/>
      <c r="S910" s="301"/>
      <c r="T910" s="305" t="str">
        <f>IF(S910="","-",VLOOKUP(S910,'Fail list'!$A$5:$B$220,2,FALSE))</f>
        <v>-</v>
      </c>
      <c r="U910" s="258"/>
      <c r="V910" s="258"/>
      <c r="W910" s="258"/>
      <c r="X910" s="364"/>
      <c r="Y910" s="258"/>
      <c r="Z910" s="258"/>
      <c r="AA910" s="258"/>
      <c r="AB910" s="258"/>
      <c r="AC910" s="258"/>
      <c r="AD910" s="249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2"/>
      <c r="BD910" s="258"/>
      <c r="BE910" s="258"/>
      <c r="BF910" s="258"/>
      <c r="BG910" s="258"/>
      <c r="BH910" s="258"/>
    </row>
    <row r="911" spans="1:60">
      <c r="A911" s="298">
        <v>910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3"/>
        <v/>
      </c>
      <c r="E911" s="311"/>
      <c r="F911" s="311"/>
      <c r="G911" s="302"/>
      <c r="H911" s="302"/>
      <c r="I911" s="261"/>
      <c r="J911" s="302"/>
      <c r="K911" s="303" t="e">
        <f t="shared" si="84"/>
        <v>#N/A</v>
      </c>
      <c r="L911" s="302"/>
      <c r="M911" s="302"/>
      <c r="N911" s="303" t="e">
        <f t="shared" si="85"/>
        <v>#N/A</v>
      </c>
      <c r="O911" s="303" t="e">
        <f t="shared" si="86"/>
        <v>#N/A</v>
      </c>
      <c r="P911" s="249" t="str">
        <f t="shared" si="87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364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2"/>
      <c r="BD911" s="258"/>
      <c r="BE911" s="258"/>
      <c r="BF911" s="258"/>
      <c r="BG911" s="258"/>
      <c r="BH911" s="258"/>
    </row>
    <row r="912" spans="1:60">
      <c r="A912" s="298">
        <v>911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3"/>
        <v/>
      </c>
      <c r="E912" s="311"/>
      <c r="F912" s="311"/>
      <c r="G912" s="302"/>
      <c r="H912" s="302"/>
      <c r="I912" s="261"/>
      <c r="J912" s="302"/>
      <c r="K912" s="303" t="e">
        <f t="shared" si="84"/>
        <v>#N/A</v>
      </c>
      <c r="L912" s="302"/>
      <c r="M912" s="302"/>
      <c r="N912" s="303" t="e">
        <f t="shared" si="85"/>
        <v>#N/A</v>
      </c>
      <c r="O912" s="303" t="e">
        <f t="shared" si="86"/>
        <v>#N/A</v>
      </c>
      <c r="P912" s="249" t="str">
        <f t="shared" si="87"/>
        <v/>
      </c>
      <c r="Q912" s="302"/>
      <c r="R912" s="258"/>
      <c r="S912" s="258"/>
      <c r="T912" s="305" t="str">
        <f>IF(S912="","-",VLOOKUP(S912,'Fail list'!$A$5:$B$220,2,FALSE))</f>
        <v>-</v>
      </c>
      <c r="U912" s="258"/>
      <c r="V912" s="258"/>
      <c r="W912" s="258"/>
      <c r="X912" s="364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2"/>
      <c r="BD912" s="258"/>
      <c r="BE912" s="258"/>
      <c r="BF912" s="258"/>
      <c r="BG912" s="258"/>
      <c r="BH912" s="258"/>
    </row>
    <row r="913" spans="1:60">
      <c r="A913" s="298">
        <v>912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3"/>
        <v/>
      </c>
      <c r="E913" s="311"/>
      <c r="F913" s="311"/>
      <c r="G913" s="302"/>
      <c r="H913" s="302"/>
      <c r="I913" s="261"/>
      <c r="J913" s="302"/>
      <c r="K913" s="303" t="e">
        <f t="shared" si="84"/>
        <v>#N/A</v>
      </c>
      <c r="L913" s="302"/>
      <c r="M913" s="302"/>
      <c r="N913" s="303" t="e">
        <f t="shared" si="85"/>
        <v>#N/A</v>
      </c>
      <c r="O913" s="303" t="e">
        <f t="shared" si="86"/>
        <v>#N/A</v>
      </c>
      <c r="P913" s="249" t="str">
        <f t="shared" si="87"/>
        <v/>
      </c>
      <c r="Q913" s="302"/>
      <c r="R913" s="258"/>
      <c r="S913" s="258"/>
      <c r="T913" s="305" t="str">
        <f>IF(S913="","-",VLOOKUP(S913,'Fail list'!$A$5:$B$220,2,FALSE))</f>
        <v>-</v>
      </c>
      <c r="U913" s="258"/>
      <c r="V913" s="258"/>
      <c r="W913" s="258"/>
      <c r="X913" s="364"/>
      <c r="Y913" s="258"/>
      <c r="Z913" s="258"/>
      <c r="AA913" s="258"/>
      <c r="AB913" s="258"/>
      <c r="AC913" s="258"/>
      <c r="AD913" s="258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2"/>
      <c r="BD913" s="258"/>
      <c r="BE913" s="258"/>
      <c r="BF913" s="258"/>
      <c r="BG913" s="258"/>
      <c r="BH913" s="258"/>
    </row>
    <row r="914" spans="1:60">
      <c r="A914" s="298">
        <v>913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3"/>
        <v/>
      </c>
      <c r="E914" s="311"/>
      <c r="F914" s="311"/>
      <c r="G914" s="302"/>
      <c r="H914" s="302"/>
      <c r="I914" s="261"/>
      <c r="J914" s="302"/>
      <c r="K914" s="303" t="e">
        <f t="shared" si="84"/>
        <v>#N/A</v>
      </c>
      <c r="L914" s="302"/>
      <c r="M914" s="302"/>
      <c r="N914" s="303" t="e">
        <f t="shared" si="85"/>
        <v>#N/A</v>
      </c>
      <c r="O914" s="303" t="e">
        <f t="shared" si="86"/>
        <v>#N/A</v>
      </c>
      <c r="P914" s="249" t="str">
        <f t="shared" si="87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364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2"/>
      <c r="BD914" s="258"/>
      <c r="BE914" s="258"/>
      <c r="BF914" s="258"/>
      <c r="BG914" s="258"/>
      <c r="BH914" s="258"/>
    </row>
    <row r="915" spans="1:60">
      <c r="A915" s="298">
        <v>914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3"/>
        <v/>
      </c>
      <c r="E915" s="311"/>
      <c r="F915" s="311"/>
      <c r="G915" s="302"/>
      <c r="H915" s="302"/>
      <c r="I915" s="261"/>
      <c r="J915" s="302"/>
      <c r="K915" s="303" t="e">
        <f t="shared" si="84"/>
        <v>#N/A</v>
      </c>
      <c r="L915" s="302"/>
      <c r="M915" s="302"/>
      <c r="N915" s="303" t="e">
        <f t="shared" si="85"/>
        <v>#N/A</v>
      </c>
      <c r="O915" s="303" t="e">
        <f t="shared" si="86"/>
        <v>#N/A</v>
      </c>
      <c r="P915" s="249" t="str">
        <f t="shared" si="87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364"/>
      <c r="Y915" s="258"/>
      <c r="Z915" s="258"/>
      <c r="AA915" s="258"/>
      <c r="AB915" s="258"/>
      <c r="AC915" s="258"/>
      <c r="AD915" s="249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2"/>
      <c r="BD915" s="258"/>
      <c r="BE915" s="258"/>
      <c r="BF915" s="258"/>
      <c r="BG915" s="258"/>
      <c r="BH915" s="258"/>
    </row>
    <row r="916" spans="1:60">
      <c r="A916" s="298">
        <v>915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3"/>
        <v/>
      </c>
      <c r="E916" s="311"/>
      <c r="F916" s="311"/>
      <c r="G916" s="302"/>
      <c r="H916" s="302"/>
      <c r="I916" s="261"/>
      <c r="J916" s="302"/>
      <c r="K916" s="303" t="e">
        <f t="shared" si="84"/>
        <v>#N/A</v>
      </c>
      <c r="L916" s="302"/>
      <c r="M916" s="302"/>
      <c r="N916" s="303" t="e">
        <f t="shared" si="85"/>
        <v>#N/A</v>
      </c>
      <c r="O916" s="303" t="e">
        <f t="shared" si="86"/>
        <v>#N/A</v>
      </c>
      <c r="P916" s="249" t="str">
        <f t="shared" si="87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364"/>
      <c r="Y916" s="258"/>
      <c r="Z916" s="258"/>
      <c r="AA916" s="258"/>
      <c r="AB916" s="258"/>
      <c r="AC916" s="258"/>
      <c r="AD916" s="258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2"/>
      <c r="BD916" s="258"/>
      <c r="BE916" s="258"/>
      <c r="BF916" s="258"/>
      <c r="BG916" s="258"/>
      <c r="BH916" s="258"/>
    </row>
    <row r="917" spans="1:60">
      <c r="A917" s="298">
        <v>916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3"/>
        <v/>
      </c>
      <c r="E917" s="311"/>
      <c r="F917" s="311"/>
      <c r="G917" s="302"/>
      <c r="H917" s="302"/>
      <c r="I917" s="261"/>
      <c r="J917" s="302"/>
      <c r="K917" s="303" t="e">
        <f t="shared" si="84"/>
        <v>#N/A</v>
      </c>
      <c r="L917" s="302"/>
      <c r="M917" s="302"/>
      <c r="N917" s="303" t="e">
        <f t="shared" si="85"/>
        <v>#N/A</v>
      </c>
      <c r="O917" s="303" t="e">
        <f t="shared" si="86"/>
        <v>#N/A</v>
      </c>
      <c r="P917" s="249" t="str">
        <f t="shared" si="87"/>
        <v/>
      </c>
      <c r="Q917" s="302"/>
      <c r="R917" s="258"/>
      <c r="S917" s="301"/>
      <c r="T917" s="305" t="str">
        <f>IF(S917="","-",VLOOKUP(S917,'Fail list'!$A$5:$B$220,2,FALSE))</f>
        <v>-</v>
      </c>
      <c r="U917" s="258"/>
      <c r="V917" s="258"/>
      <c r="W917" s="258"/>
      <c r="X917" s="364"/>
      <c r="Y917" s="258"/>
      <c r="Z917" s="258"/>
      <c r="AA917" s="258"/>
      <c r="AB917" s="258"/>
      <c r="AC917" s="258"/>
      <c r="AD917" s="258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2"/>
      <c r="BD917" s="258"/>
      <c r="BE917" s="258"/>
      <c r="BF917" s="258"/>
      <c r="BG917" s="258"/>
      <c r="BH917" s="258"/>
    </row>
    <row r="918" spans="1:60">
      <c r="A918" s="298">
        <v>917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3"/>
        <v/>
      </c>
      <c r="E918" s="311"/>
      <c r="F918" s="311"/>
      <c r="G918" s="302"/>
      <c r="H918" s="302"/>
      <c r="I918" s="261"/>
      <c r="J918" s="302"/>
      <c r="K918" s="303" t="e">
        <f t="shared" si="84"/>
        <v>#N/A</v>
      </c>
      <c r="L918" s="302"/>
      <c r="M918" s="302"/>
      <c r="N918" s="303" t="e">
        <f t="shared" si="85"/>
        <v>#N/A</v>
      </c>
      <c r="O918" s="303" t="e">
        <f t="shared" si="86"/>
        <v>#N/A</v>
      </c>
      <c r="P918" s="249" t="str">
        <f t="shared" si="87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364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2"/>
      <c r="BD918" s="258"/>
      <c r="BE918" s="258"/>
      <c r="BF918" s="258"/>
      <c r="BG918" s="258"/>
      <c r="BH918" s="258"/>
    </row>
    <row r="919" spans="1:60">
      <c r="A919" s="298">
        <v>918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3"/>
        <v/>
      </c>
      <c r="E919" s="311"/>
      <c r="F919" s="311"/>
      <c r="G919" s="302"/>
      <c r="H919" s="302"/>
      <c r="I919" s="261"/>
      <c r="J919" s="302"/>
      <c r="K919" s="303" t="e">
        <f t="shared" si="84"/>
        <v>#N/A</v>
      </c>
      <c r="L919" s="302"/>
      <c r="M919" s="302"/>
      <c r="N919" s="303" t="e">
        <f t="shared" si="85"/>
        <v>#N/A</v>
      </c>
      <c r="O919" s="303" t="e">
        <f t="shared" si="86"/>
        <v>#N/A</v>
      </c>
      <c r="P919" s="249" t="str">
        <f t="shared" si="87"/>
        <v/>
      </c>
      <c r="Q919" s="302"/>
      <c r="R919" s="258"/>
      <c r="S919" s="258"/>
      <c r="T919" s="305" t="str">
        <f>IF(S919="","-",VLOOKUP(S919,'Fail list'!$A$5:$B$220,2,FALSE))</f>
        <v>-</v>
      </c>
      <c r="U919" s="258"/>
      <c r="V919" s="258"/>
      <c r="W919" s="258"/>
      <c r="X919" s="364"/>
      <c r="Y919" s="258"/>
      <c r="Z919" s="258"/>
      <c r="AA919" s="258"/>
      <c r="AB919" s="258"/>
      <c r="AC919" s="258"/>
      <c r="AD919" s="249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2"/>
      <c r="BD919" s="258"/>
      <c r="BE919" s="258"/>
      <c r="BF919" s="258"/>
      <c r="BG919" s="258"/>
      <c r="BH919" s="258"/>
    </row>
    <row r="920" spans="1:60">
      <c r="A920" s="298">
        <v>919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3"/>
        <v/>
      </c>
      <c r="E920" s="311"/>
      <c r="F920" s="311"/>
      <c r="G920" s="302"/>
      <c r="H920" s="302"/>
      <c r="I920" s="261"/>
      <c r="J920" s="302"/>
      <c r="K920" s="303" t="e">
        <f t="shared" si="84"/>
        <v>#N/A</v>
      </c>
      <c r="L920" s="302"/>
      <c r="M920" s="302"/>
      <c r="N920" s="303" t="e">
        <f t="shared" si="85"/>
        <v>#N/A</v>
      </c>
      <c r="O920" s="303" t="e">
        <f t="shared" si="86"/>
        <v>#N/A</v>
      </c>
      <c r="P920" s="249" t="str">
        <f t="shared" si="87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364"/>
      <c r="Y920" s="258"/>
      <c r="Z920" s="258"/>
      <c r="AA920" s="258"/>
      <c r="AB920" s="258"/>
      <c r="AC920" s="258"/>
      <c r="AD920" s="249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2"/>
      <c r="BD920" s="258"/>
      <c r="BE920" s="258"/>
      <c r="BF920" s="258"/>
      <c r="BG920" s="258"/>
      <c r="BH920" s="258"/>
    </row>
    <row r="921" spans="1:60">
      <c r="A921" s="298">
        <v>920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3"/>
        <v/>
      </c>
      <c r="E921" s="311"/>
      <c r="F921" s="311"/>
      <c r="G921" s="302"/>
      <c r="H921" s="302"/>
      <c r="I921" s="261"/>
      <c r="J921" s="302"/>
      <c r="K921" s="303" t="e">
        <f t="shared" si="84"/>
        <v>#N/A</v>
      </c>
      <c r="L921" s="302"/>
      <c r="M921" s="302"/>
      <c r="N921" s="303" t="e">
        <f t="shared" si="85"/>
        <v>#N/A</v>
      </c>
      <c r="O921" s="303" t="e">
        <f t="shared" si="86"/>
        <v>#N/A</v>
      </c>
      <c r="P921" s="249" t="str">
        <f t="shared" si="87"/>
        <v/>
      </c>
      <c r="Q921" s="302"/>
      <c r="R921" s="258"/>
      <c r="S921" s="301"/>
      <c r="T921" s="305" t="str">
        <f>IF(S921="","-",VLOOKUP(S921,'Fail list'!$A$5:$B$220,2,FALSE))</f>
        <v>-</v>
      </c>
      <c r="U921" s="258"/>
      <c r="V921" s="258"/>
      <c r="W921" s="258"/>
      <c r="X921" s="364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2"/>
      <c r="BD921" s="258"/>
      <c r="BE921" s="258"/>
      <c r="BF921" s="258"/>
      <c r="BG921" s="258"/>
      <c r="BH921" s="258"/>
    </row>
    <row r="922" spans="1:60">
      <c r="A922" s="298">
        <v>921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3"/>
        <v/>
      </c>
      <c r="E922" s="311"/>
      <c r="F922" s="311"/>
      <c r="G922" s="302"/>
      <c r="H922" s="302"/>
      <c r="I922" s="261"/>
      <c r="J922" s="302"/>
      <c r="K922" s="303" t="e">
        <f t="shared" si="84"/>
        <v>#N/A</v>
      </c>
      <c r="L922" s="302"/>
      <c r="M922" s="302"/>
      <c r="N922" s="303" t="e">
        <f t="shared" si="85"/>
        <v>#N/A</v>
      </c>
      <c r="O922" s="303" t="e">
        <f t="shared" si="86"/>
        <v>#N/A</v>
      </c>
      <c r="P922" s="249" t="str">
        <f t="shared" si="87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364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2"/>
      <c r="BD922" s="258"/>
      <c r="BE922" s="258"/>
      <c r="BF922" s="258"/>
      <c r="BG922" s="258"/>
      <c r="BH922" s="258"/>
    </row>
    <row r="923" spans="1:60">
      <c r="A923" s="298">
        <v>922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3"/>
        <v/>
      </c>
      <c r="E923" s="311"/>
      <c r="F923" s="311"/>
      <c r="G923" s="302"/>
      <c r="H923" s="302"/>
      <c r="I923" s="261"/>
      <c r="J923" s="302"/>
      <c r="K923" s="303" t="e">
        <f t="shared" si="84"/>
        <v>#N/A</v>
      </c>
      <c r="L923" s="302"/>
      <c r="M923" s="302"/>
      <c r="N923" s="303" t="e">
        <f t="shared" si="85"/>
        <v>#N/A</v>
      </c>
      <c r="O923" s="303" t="e">
        <f t="shared" si="86"/>
        <v>#N/A</v>
      </c>
      <c r="P923" s="249" t="str">
        <f t="shared" si="87"/>
        <v/>
      </c>
      <c r="Q923" s="302"/>
      <c r="R923" s="258"/>
      <c r="S923" s="258"/>
      <c r="T923" s="305" t="str">
        <f>IF(S923="","-",VLOOKUP(S923,'Fail list'!$A$5:$B$220,2,FALSE))</f>
        <v>-</v>
      </c>
      <c r="U923" s="258"/>
      <c r="V923" s="258"/>
      <c r="W923" s="258"/>
      <c r="X923" s="364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2"/>
      <c r="BD923" s="258"/>
      <c r="BE923" s="258"/>
      <c r="BF923" s="258"/>
      <c r="BG923" s="258"/>
      <c r="BH923" s="258"/>
    </row>
    <row r="924" spans="1:60">
      <c r="A924" s="298">
        <v>923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3"/>
        <v/>
      </c>
      <c r="E924" s="311"/>
      <c r="F924" s="311"/>
      <c r="G924" s="302"/>
      <c r="H924" s="302"/>
      <c r="I924" s="261"/>
      <c r="J924" s="302"/>
      <c r="K924" s="303" t="e">
        <f t="shared" si="84"/>
        <v>#N/A</v>
      </c>
      <c r="L924" s="302"/>
      <c r="M924" s="302"/>
      <c r="N924" s="303" t="e">
        <f t="shared" si="85"/>
        <v>#N/A</v>
      </c>
      <c r="O924" s="303" t="e">
        <f t="shared" si="86"/>
        <v>#N/A</v>
      </c>
      <c r="P924" s="249" t="str">
        <f t="shared" si="87"/>
        <v/>
      </c>
      <c r="Q924" s="302"/>
      <c r="R924" s="258"/>
      <c r="S924" s="301"/>
      <c r="T924" s="305" t="str">
        <f>IF(S924="","-",VLOOKUP(S924,'Fail list'!$A$5:$B$220,2,FALSE))</f>
        <v>-</v>
      </c>
      <c r="U924" s="258"/>
      <c r="V924" s="258"/>
      <c r="W924" s="258"/>
      <c r="X924" s="364"/>
      <c r="Y924" s="258"/>
      <c r="Z924" s="258"/>
      <c r="AA924" s="258"/>
      <c r="AB924" s="258"/>
      <c r="AC924" s="258"/>
      <c r="AD924" s="258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2"/>
      <c r="BD924" s="258"/>
      <c r="BE924" s="258"/>
      <c r="BF924" s="258"/>
      <c r="BG924" s="258"/>
      <c r="BH924" s="258"/>
    </row>
    <row r="925" spans="1:60">
      <c r="A925" s="298">
        <v>924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3"/>
        <v/>
      </c>
      <c r="E925" s="311"/>
      <c r="F925" s="311"/>
      <c r="G925" s="302"/>
      <c r="H925" s="302"/>
      <c r="I925" s="261"/>
      <c r="J925" s="302"/>
      <c r="K925" s="303" t="e">
        <f t="shared" si="84"/>
        <v>#N/A</v>
      </c>
      <c r="L925" s="302"/>
      <c r="M925" s="302"/>
      <c r="N925" s="303" t="e">
        <f t="shared" si="85"/>
        <v>#N/A</v>
      </c>
      <c r="O925" s="303" t="e">
        <f t="shared" si="86"/>
        <v>#N/A</v>
      </c>
      <c r="P925" s="249" t="str">
        <f t="shared" si="87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364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2"/>
      <c r="BD925" s="258"/>
      <c r="BE925" s="258"/>
      <c r="BF925" s="258"/>
      <c r="BG925" s="258"/>
      <c r="BH925" s="258"/>
    </row>
    <row r="926" spans="1:60">
      <c r="A926" s="298">
        <v>925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3"/>
        <v/>
      </c>
      <c r="E926" s="311"/>
      <c r="F926" s="311"/>
      <c r="G926" s="302"/>
      <c r="H926" s="302"/>
      <c r="I926" s="261"/>
      <c r="J926" s="302"/>
      <c r="K926" s="303" t="e">
        <f t="shared" si="84"/>
        <v>#N/A</v>
      </c>
      <c r="L926" s="302"/>
      <c r="M926" s="302"/>
      <c r="N926" s="303" t="e">
        <f t="shared" si="85"/>
        <v>#N/A</v>
      </c>
      <c r="O926" s="303" t="e">
        <f t="shared" si="86"/>
        <v>#N/A</v>
      </c>
      <c r="P926" s="249" t="str">
        <f t="shared" si="87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364"/>
      <c r="Y926" s="258"/>
      <c r="Z926" s="258"/>
      <c r="AA926" s="258"/>
      <c r="AB926" s="258"/>
      <c r="AC926" s="258"/>
      <c r="AD926" s="249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2"/>
      <c r="BD926" s="258"/>
      <c r="BE926" s="258"/>
      <c r="BF926" s="258"/>
      <c r="BG926" s="258"/>
      <c r="BH926" s="258"/>
    </row>
    <row r="927" spans="1:60">
      <c r="A927" s="298">
        <v>926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3"/>
        <v/>
      </c>
      <c r="E927" s="311"/>
      <c r="F927" s="311"/>
      <c r="G927" s="302"/>
      <c r="H927" s="302"/>
      <c r="I927" s="261"/>
      <c r="J927" s="302"/>
      <c r="K927" s="303" t="e">
        <f t="shared" si="84"/>
        <v>#N/A</v>
      </c>
      <c r="L927" s="302"/>
      <c r="M927" s="302"/>
      <c r="N927" s="303" t="e">
        <f t="shared" si="85"/>
        <v>#N/A</v>
      </c>
      <c r="O927" s="303" t="e">
        <f t="shared" si="86"/>
        <v>#N/A</v>
      </c>
      <c r="P927" s="249" t="str">
        <f t="shared" si="87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364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2"/>
      <c r="BD927" s="258"/>
      <c r="BE927" s="258"/>
      <c r="BF927" s="258"/>
      <c r="BG927" s="258"/>
      <c r="BH927" s="258"/>
    </row>
    <row r="928" spans="1:60">
      <c r="A928" s="298">
        <v>927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3"/>
        <v/>
      </c>
      <c r="E928" s="311"/>
      <c r="F928" s="311"/>
      <c r="G928" s="302"/>
      <c r="H928" s="302"/>
      <c r="I928" s="261"/>
      <c r="J928" s="302"/>
      <c r="K928" s="303" t="e">
        <f t="shared" si="84"/>
        <v>#N/A</v>
      </c>
      <c r="L928" s="302"/>
      <c r="M928" s="302"/>
      <c r="N928" s="303" t="e">
        <f t="shared" si="85"/>
        <v>#N/A</v>
      </c>
      <c r="O928" s="303" t="e">
        <f t="shared" si="86"/>
        <v>#N/A</v>
      </c>
      <c r="P928" s="249" t="str">
        <f t="shared" si="87"/>
        <v/>
      </c>
      <c r="Q928" s="302"/>
      <c r="R928" s="258"/>
      <c r="S928" s="258"/>
      <c r="T928" s="305" t="str">
        <f>IF(S928="","-",VLOOKUP(S928,'Fail list'!$A$5:$B$220,2,FALSE))</f>
        <v>-</v>
      </c>
      <c r="U928" s="258"/>
      <c r="V928" s="258"/>
      <c r="W928" s="258"/>
      <c r="X928" s="364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2"/>
      <c r="BD928" s="258"/>
      <c r="BE928" s="258"/>
      <c r="BF928" s="258"/>
      <c r="BG928" s="258"/>
      <c r="BH928" s="258"/>
    </row>
    <row r="929" spans="1:60">
      <c r="A929" s="298">
        <v>928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3"/>
        <v/>
      </c>
      <c r="E929" s="311"/>
      <c r="F929" s="311"/>
      <c r="G929" s="302"/>
      <c r="H929" s="302"/>
      <c r="I929" s="261"/>
      <c r="J929" s="302"/>
      <c r="K929" s="303" t="e">
        <f t="shared" si="84"/>
        <v>#N/A</v>
      </c>
      <c r="L929" s="302"/>
      <c r="M929" s="302"/>
      <c r="N929" s="303" t="e">
        <f t="shared" si="85"/>
        <v>#N/A</v>
      </c>
      <c r="O929" s="303" t="e">
        <f t="shared" si="86"/>
        <v>#N/A</v>
      </c>
      <c r="P929" s="249" t="str">
        <f t="shared" si="87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364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2"/>
      <c r="BD929" s="258"/>
      <c r="BE929" s="258"/>
      <c r="BF929" s="258"/>
      <c r="BG929" s="258"/>
      <c r="BH929" s="258"/>
    </row>
    <row r="930" spans="1:60">
      <c r="A930" s="298">
        <v>929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3"/>
        <v/>
      </c>
      <c r="E930" s="311"/>
      <c r="F930" s="311"/>
      <c r="G930" s="302"/>
      <c r="H930" s="302"/>
      <c r="I930" s="261"/>
      <c r="J930" s="302"/>
      <c r="K930" s="303" t="e">
        <f t="shared" si="84"/>
        <v>#N/A</v>
      </c>
      <c r="L930" s="302"/>
      <c r="M930" s="302"/>
      <c r="N930" s="303" t="e">
        <f t="shared" si="85"/>
        <v>#N/A</v>
      </c>
      <c r="O930" s="303" t="e">
        <f t="shared" si="86"/>
        <v>#N/A</v>
      </c>
      <c r="P930" s="249" t="str">
        <f t="shared" si="87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364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2"/>
      <c r="BD930" s="258"/>
      <c r="BE930" s="258"/>
      <c r="BF930" s="258"/>
      <c r="BG930" s="258"/>
      <c r="BH930" s="258"/>
    </row>
    <row r="931" spans="1:60">
      <c r="A931" s="298">
        <v>930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3"/>
        <v/>
      </c>
      <c r="E931" s="311"/>
      <c r="F931" s="311"/>
      <c r="G931" s="302"/>
      <c r="H931" s="302"/>
      <c r="I931" s="261"/>
      <c r="J931" s="302"/>
      <c r="K931" s="303" t="e">
        <f t="shared" si="84"/>
        <v>#N/A</v>
      </c>
      <c r="L931" s="302"/>
      <c r="M931" s="302"/>
      <c r="N931" s="303" t="e">
        <f t="shared" si="85"/>
        <v>#N/A</v>
      </c>
      <c r="O931" s="303" t="e">
        <f t="shared" si="86"/>
        <v>#N/A</v>
      </c>
      <c r="P931" s="249" t="str">
        <f t="shared" si="87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364"/>
      <c r="Y931" s="258"/>
      <c r="Z931" s="258"/>
      <c r="AA931" s="258"/>
      <c r="AB931" s="258"/>
      <c r="AC931" s="258"/>
      <c r="AD931" s="258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2"/>
      <c r="BD931" s="258"/>
      <c r="BE931" s="258"/>
      <c r="BF931" s="258"/>
      <c r="BG931" s="258"/>
      <c r="BH931" s="258"/>
    </row>
    <row r="932" spans="1:60">
      <c r="A932" s="298">
        <v>931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3"/>
        <v/>
      </c>
      <c r="E932" s="311"/>
      <c r="F932" s="311"/>
      <c r="G932" s="302"/>
      <c r="H932" s="302"/>
      <c r="I932" s="261"/>
      <c r="J932" s="302"/>
      <c r="K932" s="303" t="e">
        <f t="shared" si="84"/>
        <v>#N/A</v>
      </c>
      <c r="L932" s="302"/>
      <c r="M932" s="302"/>
      <c r="N932" s="303" t="e">
        <f t="shared" si="85"/>
        <v>#N/A</v>
      </c>
      <c r="O932" s="303" t="e">
        <f t="shared" si="86"/>
        <v>#N/A</v>
      </c>
      <c r="P932" s="249" t="str">
        <f t="shared" si="87"/>
        <v/>
      </c>
      <c r="Q932" s="302"/>
      <c r="R932" s="258"/>
      <c r="S932" s="301"/>
      <c r="T932" s="305" t="str">
        <f>IF(S932="","-",VLOOKUP(S932,'Fail list'!$A$5:$B$220,2,FALSE))</f>
        <v>-</v>
      </c>
      <c r="U932" s="258"/>
      <c r="V932" s="258"/>
      <c r="W932" s="258"/>
      <c r="X932" s="364"/>
      <c r="Y932" s="258"/>
      <c r="Z932" s="258"/>
      <c r="AA932" s="258"/>
      <c r="AB932" s="258"/>
      <c r="AC932" s="258"/>
      <c r="AD932" s="258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2"/>
      <c r="BD932" s="258"/>
      <c r="BE932" s="258"/>
      <c r="BF932" s="258"/>
      <c r="BG932" s="258"/>
      <c r="BH932" s="258"/>
    </row>
    <row r="933" spans="1:60">
      <c r="A933" s="298">
        <v>932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3"/>
        <v/>
      </c>
      <c r="E933" s="311"/>
      <c r="F933" s="311"/>
      <c r="G933" s="302"/>
      <c r="H933" s="302"/>
      <c r="I933" s="261"/>
      <c r="J933" s="302"/>
      <c r="K933" s="303" t="e">
        <f t="shared" si="84"/>
        <v>#N/A</v>
      </c>
      <c r="L933" s="302"/>
      <c r="M933" s="302"/>
      <c r="N933" s="303" t="e">
        <f t="shared" si="85"/>
        <v>#N/A</v>
      </c>
      <c r="O933" s="303" t="e">
        <f t="shared" si="86"/>
        <v>#N/A</v>
      </c>
      <c r="P933" s="249" t="str">
        <f t="shared" si="87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364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2"/>
      <c r="BD933" s="258"/>
      <c r="BE933" s="258"/>
      <c r="BF933" s="258"/>
      <c r="BG933" s="258"/>
      <c r="BH933" s="258"/>
    </row>
    <row r="934" spans="1:60">
      <c r="A934" s="298">
        <v>933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3"/>
        <v/>
      </c>
      <c r="E934" s="311"/>
      <c r="F934" s="311"/>
      <c r="G934" s="302"/>
      <c r="H934" s="302"/>
      <c r="I934" s="261"/>
      <c r="J934" s="302"/>
      <c r="K934" s="303" t="e">
        <f t="shared" si="84"/>
        <v>#N/A</v>
      </c>
      <c r="L934" s="302"/>
      <c r="M934" s="302"/>
      <c r="N934" s="303" t="e">
        <f t="shared" si="85"/>
        <v>#N/A</v>
      </c>
      <c r="O934" s="303" t="e">
        <f t="shared" si="86"/>
        <v>#N/A</v>
      </c>
      <c r="P934" s="249" t="str">
        <f t="shared" si="87"/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364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2"/>
      <c r="BD934" s="258"/>
      <c r="BE934" s="258"/>
      <c r="BF934" s="258"/>
      <c r="BG934" s="258"/>
      <c r="BH934" s="258"/>
    </row>
    <row r="935" spans="1:60">
      <c r="A935" s="298">
        <v>934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3"/>
        <v/>
      </c>
      <c r="E935" s="311"/>
      <c r="F935" s="311"/>
      <c r="G935" s="302"/>
      <c r="H935" s="302"/>
      <c r="I935" s="261"/>
      <c r="J935" s="302"/>
      <c r="K935" s="303" t="e">
        <f t="shared" si="84"/>
        <v>#N/A</v>
      </c>
      <c r="L935" s="302"/>
      <c r="M935" s="302"/>
      <c r="N935" s="303" t="e">
        <f t="shared" si="85"/>
        <v>#N/A</v>
      </c>
      <c r="O935" s="303" t="e">
        <f t="shared" si="86"/>
        <v>#N/A</v>
      </c>
      <c r="P935" s="249" t="str">
        <f t="shared" si="87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364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2"/>
      <c r="BD935" s="258"/>
      <c r="BE935" s="258"/>
      <c r="BF935" s="258"/>
      <c r="BG935" s="258"/>
      <c r="BH935" s="258"/>
    </row>
    <row r="936" spans="1:60">
      <c r="A936" s="298">
        <v>935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3"/>
        <v/>
      </c>
      <c r="E936" s="311"/>
      <c r="F936" s="311"/>
      <c r="G936" s="302"/>
      <c r="H936" s="302"/>
      <c r="I936" s="261"/>
      <c r="J936" s="302"/>
      <c r="K936" s="303" t="e">
        <f t="shared" si="84"/>
        <v>#N/A</v>
      </c>
      <c r="L936" s="302"/>
      <c r="M936" s="302"/>
      <c r="N936" s="303" t="e">
        <f t="shared" si="85"/>
        <v>#N/A</v>
      </c>
      <c r="O936" s="303" t="e">
        <f t="shared" si="86"/>
        <v>#N/A</v>
      </c>
      <c r="P936" s="249" t="str">
        <f t="shared" ref="P936:P958" si="88">MID(M936,8,2)</f>
        <v/>
      </c>
      <c r="Q936" s="302"/>
      <c r="R936" s="258"/>
      <c r="S936" s="258"/>
      <c r="T936" s="305" t="str">
        <f>IF(S936="","-",VLOOKUP(S936,'Fail list'!$A$5:$B$220,2,FALSE))</f>
        <v>-</v>
      </c>
      <c r="U936" s="258"/>
      <c r="V936" s="258"/>
      <c r="W936" s="258"/>
      <c r="X936" s="364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2"/>
      <c r="BD936" s="258"/>
      <c r="BE936" s="258"/>
      <c r="BF936" s="258"/>
      <c r="BG936" s="258"/>
      <c r="BH936" s="258"/>
    </row>
    <row r="937" spans="1:60">
      <c r="A937" s="298">
        <v>936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3"/>
        <v/>
      </c>
      <c r="E937" s="311"/>
      <c r="F937" s="311"/>
      <c r="G937" s="302"/>
      <c r="H937" s="302"/>
      <c r="I937" s="261"/>
      <c r="J937" s="302"/>
      <c r="K937" s="303" t="e">
        <f t="shared" si="84"/>
        <v>#N/A</v>
      </c>
      <c r="L937" s="302"/>
      <c r="M937" s="302"/>
      <c r="N937" s="303" t="e">
        <f t="shared" si="85"/>
        <v>#N/A</v>
      </c>
      <c r="O937" s="303" t="e">
        <f t="shared" si="86"/>
        <v>#N/A</v>
      </c>
      <c r="P937" s="249" t="str">
        <f t="shared" si="88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364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2"/>
      <c r="BD937" s="258"/>
      <c r="BE937" s="258"/>
      <c r="BF937" s="258"/>
      <c r="BG937" s="258"/>
      <c r="BH937" s="258"/>
    </row>
    <row r="938" spans="1:60">
      <c r="A938" s="298">
        <v>937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3"/>
        <v/>
      </c>
      <c r="E938" s="311"/>
      <c r="F938" s="311"/>
      <c r="G938" s="302"/>
      <c r="H938" s="302"/>
      <c r="I938" s="261"/>
      <c r="J938" s="302"/>
      <c r="K938" s="303" t="e">
        <f t="shared" si="84"/>
        <v>#N/A</v>
      </c>
      <c r="L938" s="302"/>
      <c r="M938" s="302"/>
      <c r="N938" s="303" t="e">
        <f t="shared" si="85"/>
        <v>#N/A</v>
      </c>
      <c r="O938" s="303" t="e">
        <f t="shared" si="86"/>
        <v>#N/A</v>
      </c>
      <c r="P938" s="249" t="str">
        <f t="shared" si="88"/>
        <v/>
      </c>
      <c r="Q938" s="302"/>
      <c r="R938" s="258"/>
      <c r="S938" s="301"/>
      <c r="T938" s="305" t="str">
        <f>IF(S938="","-",VLOOKUP(S938,'Fail list'!$A$5:$B$220,2,FALSE))</f>
        <v>-</v>
      </c>
      <c r="U938" s="258"/>
      <c r="V938" s="258"/>
      <c r="W938" s="258"/>
      <c r="X938" s="364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2"/>
      <c r="BD938" s="258"/>
      <c r="BE938" s="258"/>
      <c r="BF938" s="258"/>
      <c r="BG938" s="258"/>
      <c r="BH938" s="258"/>
    </row>
    <row r="939" spans="1:60">
      <c r="A939" s="298">
        <v>938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3"/>
        <v/>
      </c>
      <c r="E939" s="311"/>
      <c r="F939" s="311"/>
      <c r="G939" s="302"/>
      <c r="H939" s="302"/>
      <c r="I939" s="261"/>
      <c r="J939" s="302"/>
      <c r="K939" s="303" t="e">
        <f t="shared" si="84"/>
        <v>#N/A</v>
      </c>
      <c r="L939" s="302"/>
      <c r="M939" s="302"/>
      <c r="N939" s="303" t="e">
        <f t="shared" si="85"/>
        <v>#N/A</v>
      </c>
      <c r="O939" s="303" t="e">
        <f t="shared" si="86"/>
        <v>#N/A</v>
      </c>
      <c r="P939" s="249" t="str">
        <f t="shared" si="88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364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2"/>
      <c r="BD939" s="258"/>
      <c r="BE939" s="258"/>
      <c r="BF939" s="258"/>
      <c r="BG939" s="258"/>
      <c r="BH939" s="258"/>
    </row>
    <row r="940" spans="1:60">
      <c r="A940" s="298">
        <v>939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3"/>
        <v/>
      </c>
      <c r="E940" s="311"/>
      <c r="F940" s="311"/>
      <c r="G940" s="302"/>
      <c r="H940" s="302"/>
      <c r="I940" s="261"/>
      <c r="J940" s="302"/>
      <c r="K940" s="303" t="e">
        <f t="shared" si="84"/>
        <v>#N/A</v>
      </c>
      <c r="L940" s="302"/>
      <c r="M940" s="302"/>
      <c r="N940" s="303" t="e">
        <f t="shared" si="85"/>
        <v>#N/A</v>
      </c>
      <c r="O940" s="303" t="e">
        <f t="shared" si="86"/>
        <v>#N/A</v>
      </c>
      <c r="P940" s="249" t="str">
        <f t="shared" si="88"/>
        <v/>
      </c>
      <c r="Q940" s="302"/>
      <c r="R940" s="258"/>
      <c r="S940" s="258"/>
      <c r="T940" s="305" t="str">
        <f>IF(S940="","-",VLOOKUP(S940,'Fail list'!$A$5:$B$220,2,FALSE))</f>
        <v>-</v>
      </c>
      <c r="U940" s="258"/>
      <c r="V940" s="258"/>
      <c r="W940" s="258"/>
      <c r="X940" s="364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2"/>
      <c r="BD940" s="258"/>
      <c r="BE940" s="258"/>
      <c r="BF940" s="258"/>
      <c r="BG940" s="258"/>
      <c r="BH940" s="258"/>
    </row>
    <row r="941" spans="1:60">
      <c r="A941" s="298">
        <v>940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3"/>
        <v/>
      </c>
      <c r="E941" s="311"/>
      <c r="F941" s="311"/>
      <c r="G941" s="302"/>
      <c r="H941" s="302"/>
      <c r="I941" s="261"/>
      <c r="J941" s="302"/>
      <c r="K941" s="303" t="e">
        <f t="shared" si="84"/>
        <v>#N/A</v>
      </c>
      <c r="L941" s="302"/>
      <c r="M941" s="302"/>
      <c r="N941" s="303" t="e">
        <f t="shared" si="85"/>
        <v>#N/A</v>
      </c>
      <c r="O941" s="303" t="e">
        <f t="shared" si="86"/>
        <v>#N/A</v>
      </c>
      <c r="P941" s="249" t="str">
        <f t="shared" si="88"/>
        <v/>
      </c>
      <c r="Q941" s="302"/>
      <c r="R941" s="258"/>
      <c r="S941" s="301"/>
      <c r="T941" s="305" t="str">
        <f>IF(S941="","-",VLOOKUP(S941,'Fail list'!$A$5:$B$220,2,FALSE))</f>
        <v>-</v>
      </c>
      <c r="U941" s="258"/>
      <c r="V941" s="258"/>
      <c r="W941" s="258"/>
      <c r="X941" s="364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2"/>
      <c r="BD941" s="258"/>
      <c r="BE941" s="258"/>
      <c r="BF941" s="258"/>
      <c r="BG941" s="258"/>
      <c r="BH941" s="258"/>
    </row>
    <row r="942" spans="1:60">
      <c r="A942" s="298">
        <v>941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3"/>
        <v/>
      </c>
      <c r="E942" s="311"/>
      <c r="F942" s="311"/>
      <c r="G942" s="302"/>
      <c r="H942" s="302"/>
      <c r="I942" s="261"/>
      <c r="J942" s="302"/>
      <c r="K942" s="303" t="e">
        <f t="shared" si="84"/>
        <v>#N/A</v>
      </c>
      <c r="L942" s="302"/>
      <c r="M942" s="302"/>
      <c r="N942" s="303" t="e">
        <f t="shared" si="85"/>
        <v>#N/A</v>
      </c>
      <c r="O942" s="303" t="e">
        <f t="shared" si="86"/>
        <v>#N/A</v>
      </c>
      <c r="P942" s="249" t="str">
        <f t="shared" si="88"/>
        <v/>
      </c>
      <c r="Q942" s="302"/>
      <c r="R942" s="258"/>
      <c r="S942" s="301"/>
      <c r="T942" s="305" t="str">
        <f>IF(S942="","-",VLOOKUP(S942,'Fail list'!$A$5:$B$220,2,FALSE))</f>
        <v>-</v>
      </c>
      <c r="U942" s="258"/>
      <c r="V942" s="258"/>
      <c r="W942" s="258"/>
      <c r="X942" s="364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2"/>
      <c r="BD942" s="258"/>
      <c r="BE942" s="258"/>
      <c r="BF942" s="258"/>
      <c r="BG942" s="258"/>
      <c r="BH942" s="258"/>
    </row>
    <row r="943" spans="1:60">
      <c r="A943" s="298">
        <v>942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3"/>
        <v/>
      </c>
      <c r="E943" s="311"/>
      <c r="F943" s="311"/>
      <c r="G943" s="302"/>
      <c r="H943" s="302"/>
      <c r="I943" s="261"/>
      <c r="J943" s="302"/>
      <c r="K943" s="303" t="e">
        <f t="shared" si="84"/>
        <v>#N/A</v>
      </c>
      <c r="L943" s="302"/>
      <c r="M943" s="302"/>
      <c r="N943" s="303" t="e">
        <f t="shared" si="85"/>
        <v>#N/A</v>
      </c>
      <c r="O943" s="303" t="e">
        <f t="shared" si="86"/>
        <v>#N/A</v>
      </c>
      <c r="P943" s="249" t="str">
        <f t="shared" si="88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364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2"/>
      <c r="BD943" s="258"/>
      <c r="BE943" s="258"/>
      <c r="BF943" s="258"/>
      <c r="BG943" s="258"/>
      <c r="BH943" s="258"/>
    </row>
    <row r="944" spans="1:60">
      <c r="A944" s="298">
        <v>943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3"/>
        <v/>
      </c>
      <c r="E944" s="311"/>
      <c r="F944" s="311"/>
      <c r="G944" s="302"/>
      <c r="H944" s="302"/>
      <c r="I944" s="261"/>
      <c r="J944" s="302"/>
      <c r="K944" s="303" t="e">
        <f t="shared" si="84"/>
        <v>#N/A</v>
      </c>
      <c r="L944" s="302"/>
      <c r="M944" s="302"/>
      <c r="N944" s="303" t="e">
        <f t="shared" si="85"/>
        <v>#N/A</v>
      </c>
      <c r="O944" s="303" t="e">
        <f t="shared" si="86"/>
        <v>#N/A</v>
      </c>
      <c r="P944" s="249" t="str">
        <f t="shared" si="88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364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2"/>
      <c r="BD944" s="258"/>
      <c r="BE944" s="258"/>
      <c r="BF944" s="258"/>
      <c r="BG944" s="258"/>
      <c r="BH944" s="258"/>
    </row>
    <row r="945" spans="1:60">
      <c r="A945" s="298">
        <v>944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3"/>
        <v/>
      </c>
      <c r="E945" s="311"/>
      <c r="F945" s="311"/>
      <c r="G945" s="302"/>
      <c r="H945" s="302"/>
      <c r="I945" s="261"/>
      <c r="J945" s="249"/>
      <c r="K945" s="303" t="e">
        <f t="shared" si="84"/>
        <v>#N/A</v>
      </c>
      <c r="L945" s="249"/>
      <c r="M945" s="302"/>
      <c r="N945" s="303" t="e">
        <f t="shared" si="85"/>
        <v>#N/A</v>
      </c>
      <c r="O945" s="303" t="e">
        <f t="shared" si="86"/>
        <v>#N/A</v>
      </c>
      <c r="P945" s="249" t="str">
        <f t="shared" si="88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364"/>
      <c r="Y945" s="258"/>
      <c r="Z945" s="258"/>
      <c r="AA945" s="258"/>
      <c r="AB945" s="258"/>
      <c r="AC945" s="258"/>
      <c r="AD945" s="249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2"/>
      <c r="BD945" s="258"/>
      <c r="BE945" s="258"/>
      <c r="BF945" s="258"/>
      <c r="BG945" s="258"/>
      <c r="BH945" s="258"/>
    </row>
    <row r="946" spans="1:60">
      <c r="A946" s="298">
        <v>945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3"/>
        <v/>
      </c>
      <c r="E946" s="311"/>
      <c r="F946" s="311"/>
      <c r="G946" s="302"/>
      <c r="H946" s="302"/>
      <c r="I946" s="261"/>
      <c r="J946" s="249"/>
      <c r="K946" s="303" t="e">
        <f t="shared" si="84"/>
        <v>#N/A</v>
      </c>
      <c r="L946" s="249"/>
      <c r="M946" s="302"/>
      <c r="N946" s="303" t="e">
        <f t="shared" si="85"/>
        <v>#N/A</v>
      </c>
      <c r="O946" s="303" t="e">
        <f t="shared" si="86"/>
        <v>#N/A</v>
      </c>
      <c r="P946" s="249" t="str">
        <f t="shared" si="88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364"/>
      <c r="Y946" s="258"/>
      <c r="Z946" s="258"/>
      <c r="AA946" s="258"/>
      <c r="AB946" s="258"/>
      <c r="AC946" s="258"/>
      <c r="AD946" s="249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2"/>
      <c r="BD946" s="258"/>
      <c r="BE946" s="258"/>
      <c r="BF946" s="258"/>
      <c r="BG946" s="258"/>
      <c r="BH946" s="258"/>
    </row>
    <row r="947" spans="1:60">
      <c r="A947" s="298">
        <v>946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3"/>
        <v/>
      </c>
      <c r="E947" s="311"/>
      <c r="F947" s="311"/>
      <c r="G947" s="302"/>
      <c r="H947" s="302"/>
      <c r="I947" s="261"/>
      <c r="J947" s="249"/>
      <c r="K947" s="303" t="e">
        <f t="shared" si="84"/>
        <v>#N/A</v>
      </c>
      <c r="L947" s="249"/>
      <c r="M947" s="302"/>
      <c r="N947" s="303" t="e">
        <f t="shared" si="85"/>
        <v>#N/A</v>
      </c>
      <c r="O947" s="303" t="e">
        <f t="shared" si="86"/>
        <v>#N/A</v>
      </c>
      <c r="P947" s="249" t="str">
        <f t="shared" si="88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364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2"/>
      <c r="BD947" s="258"/>
      <c r="BE947" s="258"/>
      <c r="BF947" s="258"/>
      <c r="BG947" s="258"/>
      <c r="BH947" s="258"/>
    </row>
    <row r="948" spans="1:60">
      <c r="A948" s="298">
        <v>947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3"/>
        <v/>
      </c>
      <c r="E948" s="311"/>
      <c r="F948" s="311"/>
      <c r="G948" s="302"/>
      <c r="H948" s="302"/>
      <c r="I948" s="261"/>
      <c r="J948" s="249"/>
      <c r="K948" s="303" t="e">
        <f t="shared" si="84"/>
        <v>#N/A</v>
      </c>
      <c r="L948" s="249"/>
      <c r="M948" s="302"/>
      <c r="N948" s="303" t="e">
        <f t="shared" si="85"/>
        <v>#N/A</v>
      </c>
      <c r="O948" s="303" t="e">
        <f t="shared" si="86"/>
        <v>#N/A</v>
      </c>
      <c r="P948" s="249" t="str">
        <f t="shared" si="88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364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2"/>
      <c r="BD948" s="258"/>
      <c r="BE948" s="258"/>
      <c r="BF948" s="258"/>
      <c r="BG948" s="258"/>
      <c r="BH948" s="258"/>
    </row>
    <row r="949" spans="1:60">
      <c r="A949" s="298">
        <v>948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3"/>
        <v/>
      </c>
      <c r="E949" s="311"/>
      <c r="F949" s="311"/>
      <c r="G949" s="302"/>
      <c r="H949" s="302"/>
      <c r="I949" s="261"/>
      <c r="J949" s="249"/>
      <c r="K949" s="303" t="e">
        <f t="shared" si="84"/>
        <v>#N/A</v>
      </c>
      <c r="L949" s="249"/>
      <c r="M949" s="302"/>
      <c r="N949" s="303" t="e">
        <f t="shared" si="85"/>
        <v>#N/A</v>
      </c>
      <c r="O949" s="303" t="e">
        <f t="shared" si="86"/>
        <v>#N/A</v>
      </c>
      <c r="P949" s="249" t="str">
        <f t="shared" si="88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364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2"/>
      <c r="BD949" s="258"/>
      <c r="BE949" s="258"/>
      <c r="BF949" s="258"/>
      <c r="BG949" s="258"/>
      <c r="BH949" s="258"/>
    </row>
    <row r="950" spans="1:60">
      <c r="A950" s="298">
        <v>949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3"/>
        <v/>
      </c>
      <c r="E950" s="311"/>
      <c r="F950" s="311"/>
      <c r="G950" s="302"/>
      <c r="H950" s="302"/>
      <c r="I950" s="261"/>
      <c r="J950" s="249"/>
      <c r="K950" s="303" t="e">
        <f t="shared" si="84"/>
        <v>#N/A</v>
      </c>
      <c r="L950" s="249"/>
      <c r="M950" s="302"/>
      <c r="N950" s="303" t="e">
        <f t="shared" si="85"/>
        <v>#N/A</v>
      </c>
      <c r="O950" s="303" t="e">
        <f t="shared" si="86"/>
        <v>#N/A</v>
      </c>
      <c r="P950" s="249" t="str">
        <f t="shared" si="88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364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2"/>
      <c r="BD950" s="258"/>
      <c r="BE950" s="258"/>
      <c r="BF950" s="258"/>
      <c r="BG950" s="258"/>
      <c r="BH950" s="258"/>
    </row>
    <row r="951" spans="1:60">
      <c r="A951" s="298">
        <v>950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3"/>
        <v/>
      </c>
      <c r="E951" s="311"/>
      <c r="F951" s="311"/>
      <c r="G951" s="302"/>
      <c r="H951" s="302"/>
      <c r="I951" s="261"/>
      <c r="J951" s="249"/>
      <c r="K951" s="303" t="e">
        <f t="shared" si="84"/>
        <v>#N/A</v>
      </c>
      <c r="L951" s="249"/>
      <c r="M951" s="302"/>
      <c r="N951" s="303" t="e">
        <f t="shared" si="85"/>
        <v>#N/A</v>
      </c>
      <c r="O951" s="303" t="e">
        <f t="shared" si="86"/>
        <v>#N/A</v>
      </c>
      <c r="P951" s="249" t="str">
        <f t="shared" si="88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364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2"/>
      <c r="BD951" s="258"/>
      <c r="BE951" s="258"/>
      <c r="BF951" s="258"/>
      <c r="BG951" s="258"/>
      <c r="BH951" s="258"/>
    </row>
    <row r="952" spans="1:60">
      <c r="A952" s="298">
        <v>951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3"/>
        <v/>
      </c>
      <c r="E952" s="311"/>
      <c r="F952" s="311"/>
      <c r="G952" s="302"/>
      <c r="H952" s="302"/>
      <c r="I952" s="261"/>
      <c r="J952" s="249"/>
      <c r="K952" s="303" t="e">
        <f t="shared" si="84"/>
        <v>#N/A</v>
      </c>
      <c r="L952" s="249"/>
      <c r="M952" s="302"/>
      <c r="N952" s="303" t="e">
        <f t="shared" si="85"/>
        <v>#N/A</v>
      </c>
      <c r="O952" s="303" t="e">
        <f t="shared" si="86"/>
        <v>#N/A</v>
      </c>
      <c r="P952" s="249" t="str">
        <f t="shared" si="88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364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2"/>
      <c r="BD952" s="258"/>
      <c r="BE952" s="258"/>
      <c r="BF952" s="258"/>
      <c r="BG952" s="258"/>
      <c r="BH952" s="258"/>
    </row>
    <row r="953" spans="1:60">
      <c r="A953" s="298">
        <v>952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3"/>
        <v/>
      </c>
      <c r="E953" s="311"/>
      <c r="F953" s="311"/>
      <c r="G953" s="302"/>
      <c r="H953" s="302"/>
      <c r="I953" s="261"/>
      <c r="J953" s="249"/>
      <c r="K953" s="303" t="e">
        <f t="shared" si="84"/>
        <v>#N/A</v>
      </c>
      <c r="L953" s="249"/>
      <c r="M953" s="302"/>
      <c r="N953" s="303" t="e">
        <f t="shared" si="85"/>
        <v>#N/A</v>
      </c>
      <c r="O953" s="303" t="e">
        <f t="shared" si="86"/>
        <v>#N/A</v>
      </c>
      <c r="P953" s="249" t="str">
        <f t="shared" si="88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364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2"/>
      <c r="BD953" s="258"/>
      <c r="BE953" s="258"/>
      <c r="BF953" s="258"/>
      <c r="BG953" s="258"/>
      <c r="BH953" s="258"/>
    </row>
    <row r="954" spans="1:60">
      <c r="A954" s="298">
        <v>953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3"/>
        <v/>
      </c>
      <c r="E954" s="311"/>
      <c r="F954" s="311"/>
      <c r="G954" s="302"/>
      <c r="H954" s="302"/>
      <c r="I954" s="261"/>
      <c r="J954" s="249"/>
      <c r="K954" s="303" t="e">
        <f t="shared" si="84"/>
        <v>#N/A</v>
      </c>
      <c r="L954" s="249"/>
      <c r="M954" s="302"/>
      <c r="N954" s="303" t="e">
        <f t="shared" si="85"/>
        <v>#N/A</v>
      </c>
      <c r="O954" s="303" t="e">
        <f t="shared" si="86"/>
        <v>#N/A</v>
      </c>
      <c r="P954" s="249" t="str">
        <f t="shared" si="88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364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2"/>
      <c r="BD954" s="258"/>
      <c r="BE954" s="258"/>
      <c r="BF954" s="258"/>
      <c r="BG954" s="258"/>
      <c r="BH954" s="258"/>
    </row>
    <row r="955" spans="1:60">
      <c r="A955" s="298">
        <v>954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3"/>
        <v/>
      </c>
      <c r="E955" s="311"/>
      <c r="F955" s="311"/>
      <c r="G955" s="302"/>
      <c r="H955" s="302"/>
      <c r="I955" s="261"/>
      <c r="J955" s="249"/>
      <c r="K955" s="303" t="e">
        <f t="shared" si="84"/>
        <v>#N/A</v>
      </c>
      <c r="L955" s="249"/>
      <c r="M955" s="302"/>
      <c r="N955" s="303" t="e">
        <f t="shared" si="85"/>
        <v>#N/A</v>
      </c>
      <c r="O955" s="303" t="e">
        <f t="shared" si="86"/>
        <v>#N/A</v>
      </c>
      <c r="P955" s="249" t="str">
        <f t="shared" si="88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364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2"/>
      <c r="BD955" s="258"/>
      <c r="BE955" s="258"/>
      <c r="BF955" s="258"/>
      <c r="BG955" s="258"/>
      <c r="BH955" s="258"/>
    </row>
    <row r="956" spans="1:60">
      <c r="A956" s="298">
        <v>955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3"/>
        <v/>
      </c>
      <c r="E956" s="311"/>
      <c r="F956" s="311"/>
      <c r="G956" s="302"/>
      <c r="H956" s="302"/>
      <c r="I956" s="261"/>
      <c r="J956" s="249"/>
      <c r="K956" s="303" t="e">
        <f t="shared" si="84"/>
        <v>#N/A</v>
      </c>
      <c r="L956" s="249"/>
      <c r="M956" s="302"/>
      <c r="N956" s="303" t="e">
        <f t="shared" si="85"/>
        <v>#N/A</v>
      </c>
      <c r="O956" s="303" t="e">
        <f t="shared" si="86"/>
        <v>#N/A</v>
      </c>
      <c r="P956" s="249" t="str">
        <f t="shared" si="88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364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2"/>
      <c r="BD956" s="258"/>
      <c r="BE956" s="258"/>
      <c r="BF956" s="258"/>
      <c r="BG956" s="258"/>
      <c r="BH956" s="258"/>
    </row>
    <row r="957" spans="1:60">
      <c r="A957" s="298">
        <v>956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3"/>
        <v/>
      </c>
      <c r="E957" s="311"/>
      <c r="F957" s="311"/>
      <c r="G957" s="302"/>
      <c r="H957" s="302"/>
      <c r="I957" s="261"/>
      <c r="J957" s="249"/>
      <c r="K957" s="303" t="e">
        <f t="shared" si="84"/>
        <v>#N/A</v>
      </c>
      <c r="L957" s="249"/>
      <c r="M957" s="302"/>
      <c r="N957" s="303" t="e">
        <f t="shared" si="85"/>
        <v>#N/A</v>
      </c>
      <c r="O957" s="303" t="e">
        <f t="shared" si="86"/>
        <v>#N/A</v>
      </c>
      <c r="P957" s="249" t="str">
        <f t="shared" si="88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364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2"/>
      <c r="BD957" s="258"/>
      <c r="BE957" s="258"/>
      <c r="BF957" s="258"/>
      <c r="BG957" s="258"/>
      <c r="BH957" s="258"/>
    </row>
    <row r="958" spans="1:60">
      <c r="A958" s="298">
        <v>957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3"/>
        <v/>
      </c>
      <c r="E958" s="311"/>
      <c r="F958" s="311"/>
      <c r="G958" s="302"/>
      <c r="H958" s="302"/>
      <c r="I958" s="261"/>
      <c r="J958" s="249"/>
      <c r="K958" s="303" t="e">
        <f t="shared" si="84"/>
        <v>#N/A</v>
      </c>
      <c r="L958" s="249"/>
      <c r="M958" s="302"/>
      <c r="N958" s="303" t="e">
        <f t="shared" si="85"/>
        <v>#N/A</v>
      </c>
      <c r="O958" s="303" t="e">
        <f t="shared" si="86"/>
        <v>#N/A</v>
      </c>
      <c r="P958" s="249" t="str">
        <f t="shared" si="88"/>
        <v/>
      </c>
      <c r="Q958" s="302"/>
      <c r="R958" s="258"/>
      <c r="S958" s="258"/>
      <c r="T958" s="305" t="str">
        <f>IF(S958="","-",VLOOKUP(S958,'Fail list'!$A$5:$B$220,2,FALSE))</f>
        <v>-</v>
      </c>
      <c r="U958" s="258"/>
      <c r="V958" s="258"/>
      <c r="W958" s="258"/>
      <c r="X958" s="364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2"/>
      <c r="BD958" s="258"/>
      <c r="BE958" s="258"/>
      <c r="BF958" s="258"/>
      <c r="BG958" s="258"/>
      <c r="BH958" s="258"/>
    </row>
    <row r="959" spans="1:60">
      <c r="A959" s="298">
        <v>958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3"/>
        <v/>
      </c>
      <c r="E959" s="311"/>
      <c r="F959" s="311"/>
      <c r="G959" s="302"/>
      <c r="H959" s="302"/>
      <c r="I959" s="261"/>
      <c r="J959" s="302"/>
      <c r="K959" s="303" t="e">
        <f t="shared" si="84"/>
        <v>#N/A</v>
      </c>
      <c r="L959" s="302"/>
      <c r="M959" s="302"/>
      <c r="N959" s="303" t="e">
        <f t="shared" si="85"/>
        <v>#N/A</v>
      </c>
      <c r="O959" s="303" t="e">
        <f t="shared" si="86"/>
        <v>#N/A</v>
      </c>
      <c r="P959" s="249" t="str">
        <f t="shared" si="87"/>
        <v/>
      </c>
      <c r="Q959" s="302"/>
      <c r="R959" s="258"/>
      <c r="S959" s="258"/>
      <c r="T959" s="305" t="str">
        <f>IF(S959="","-",VLOOKUP(S959,'Fail list'!$A$5:$B$220,2,FALSE))</f>
        <v>-</v>
      </c>
      <c r="U959" s="258"/>
      <c r="V959" s="258"/>
      <c r="W959" s="258"/>
      <c r="X959" s="364"/>
      <c r="Y959" s="258"/>
      <c r="Z959" s="258"/>
      <c r="AA959" s="258"/>
      <c r="AB959" s="258"/>
      <c r="AC959" s="258"/>
      <c r="AD959" s="258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2"/>
      <c r="BD959" s="258"/>
      <c r="BE959" s="258"/>
      <c r="BF959" s="258"/>
      <c r="BG959" s="258"/>
      <c r="BH959" s="258"/>
    </row>
    <row r="960" spans="1:60">
      <c r="A960" s="298">
        <v>959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3"/>
        <v/>
      </c>
      <c r="E960" s="311"/>
      <c r="F960" s="311"/>
      <c r="G960" s="302"/>
      <c r="H960" s="302"/>
      <c r="I960" s="261"/>
      <c r="J960" s="302"/>
      <c r="K960" s="303" t="e">
        <f t="shared" si="84"/>
        <v>#N/A</v>
      </c>
      <c r="L960" s="302"/>
      <c r="M960" s="302"/>
      <c r="N960" s="303" t="e">
        <f t="shared" si="85"/>
        <v>#N/A</v>
      </c>
      <c r="O960" s="303" t="e">
        <f t="shared" si="86"/>
        <v>#N/A</v>
      </c>
      <c r="P960" s="249" t="str">
        <f t="shared" si="87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364"/>
      <c r="Y960" s="258"/>
      <c r="Z960" s="258"/>
      <c r="AA960" s="258"/>
      <c r="AB960" s="258"/>
      <c r="AC960" s="258"/>
      <c r="AD960" s="258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2"/>
      <c r="BD960" s="258"/>
      <c r="BE960" s="258"/>
      <c r="BF960" s="258"/>
      <c r="BG960" s="258"/>
      <c r="BH960" s="258"/>
    </row>
    <row r="961" spans="1:60">
      <c r="A961" s="298">
        <v>960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si="83"/>
        <v/>
      </c>
      <c r="E961" s="311"/>
      <c r="F961" s="311"/>
      <c r="G961" s="302"/>
      <c r="H961" s="302"/>
      <c r="I961" s="261"/>
      <c r="J961" s="302"/>
      <c r="K961" s="303" t="e">
        <f t="shared" si="84"/>
        <v>#N/A</v>
      </c>
      <c r="L961" s="302"/>
      <c r="M961" s="302"/>
      <c r="N961" s="303" t="e">
        <f t="shared" si="85"/>
        <v>#N/A</v>
      </c>
      <c r="O961" s="303" t="e">
        <f t="shared" si="86"/>
        <v>#N/A</v>
      </c>
      <c r="P961" s="249" t="str">
        <f t="shared" si="87"/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364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2"/>
      <c r="BD961" s="258"/>
      <c r="BE961" s="258"/>
      <c r="BF961" s="258"/>
      <c r="BG961" s="258"/>
      <c r="BH961" s="258"/>
    </row>
    <row r="962" spans="1:60">
      <c r="A962" s="298">
        <v>961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3"/>
        <v/>
      </c>
      <c r="E962" s="311"/>
      <c r="F962" s="311"/>
      <c r="G962" s="302"/>
      <c r="H962" s="302"/>
      <c r="I962" s="261"/>
      <c r="J962" s="302"/>
      <c r="K962" s="303" t="e">
        <f t="shared" si="84"/>
        <v>#N/A</v>
      </c>
      <c r="L962" s="302"/>
      <c r="M962" s="302"/>
      <c r="N962" s="303" t="e">
        <f t="shared" si="85"/>
        <v>#N/A</v>
      </c>
      <c r="O962" s="303" t="e">
        <f t="shared" si="86"/>
        <v>#N/A</v>
      </c>
      <c r="P962" s="249" t="str">
        <f t="shared" si="87"/>
        <v/>
      </c>
      <c r="Q962" s="302"/>
      <c r="R962" s="258"/>
      <c r="S962" s="301"/>
      <c r="T962" s="305" t="str">
        <f>IF(S962="","-",VLOOKUP(S962,'Fail list'!$A$5:$B$220,2,FALSE))</f>
        <v>-</v>
      </c>
      <c r="U962" s="258"/>
      <c r="V962" s="258"/>
      <c r="W962" s="258"/>
      <c r="X962" s="364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2"/>
      <c r="BD962" s="258"/>
      <c r="BE962" s="258"/>
      <c r="BF962" s="258"/>
      <c r="BG962" s="258"/>
      <c r="BH962" s="258"/>
    </row>
    <row r="963" spans="1:60">
      <c r="A963" s="298">
        <v>962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ref="D963:D1026" si="89">IF(LEFT(I963,1)="L","Inprocess",IF(LEFT(I963,3)="IQC","Inprocess",IF(LEFT(I963,2)="QA","QA",IF(LEFT(I963,3)="TV","TV",""))))</f>
        <v/>
      </c>
      <c r="E963" s="311"/>
      <c r="F963" s="311"/>
      <c r="G963" s="302"/>
      <c r="H963" s="302"/>
      <c r="I963" s="261"/>
      <c r="J963" s="302"/>
      <c r="K963" s="303" t="e">
        <f t="shared" si="84"/>
        <v>#N/A</v>
      </c>
      <c r="L963" s="302"/>
      <c r="M963" s="302"/>
      <c r="N963" s="303" t="e">
        <f t="shared" si="85"/>
        <v>#N/A</v>
      </c>
      <c r="O963" s="303" t="e">
        <f t="shared" si="86"/>
        <v>#N/A</v>
      </c>
      <c r="P963" s="249" t="str">
        <f t="shared" ref="P963:P1000" si="90">MID(M963,7,2)</f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364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2"/>
      <c r="BD963" s="258"/>
      <c r="BE963" s="258"/>
      <c r="BF963" s="258"/>
      <c r="BG963" s="258"/>
      <c r="BH963" s="258"/>
    </row>
    <row r="964" spans="1:60">
      <c r="A964" s="298">
        <v>963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9"/>
        <v/>
      </c>
      <c r="E964" s="311"/>
      <c r="F964" s="311"/>
      <c r="G964" s="302"/>
      <c r="H964" s="302"/>
      <c r="I964" s="261"/>
      <c r="J964" s="302"/>
      <c r="K964" s="303" t="e">
        <f t="shared" ref="K964:K1027" si="91">VLOOKUP(J964,AY:BA,2,0)</f>
        <v>#N/A</v>
      </c>
      <c r="L964" s="302"/>
      <c r="M964" s="302"/>
      <c r="N964" s="303" t="e">
        <f t="shared" ref="N964:N1027" si="92">VLOOKUP(K964,AZ:BB,2,0)</f>
        <v>#N/A</v>
      </c>
      <c r="O964" s="303" t="e">
        <f t="shared" ref="O964:O1027" si="93">VLOOKUP(K964,AZ:BB,3,0)</f>
        <v>#N/A</v>
      </c>
      <c r="P964" s="249" t="str">
        <f t="shared" si="90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364"/>
      <c r="Y964" s="258"/>
      <c r="Z964" s="258"/>
      <c r="AA964" s="258"/>
      <c r="AB964" s="258"/>
      <c r="AC964" s="258"/>
      <c r="AD964" s="249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2"/>
      <c r="BD964" s="258"/>
      <c r="BE964" s="258"/>
      <c r="BF964" s="258"/>
      <c r="BG964" s="258"/>
      <c r="BH964" s="258"/>
    </row>
    <row r="965" spans="1:60">
      <c r="A965" s="298">
        <v>964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9"/>
        <v/>
      </c>
      <c r="E965" s="311"/>
      <c r="F965" s="311"/>
      <c r="G965" s="302"/>
      <c r="H965" s="302"/>
      <c r="I965" s="261"/>
      <c r="J965" s="302"/>
      <c r="K965" s="303" t="e">
        <f t="shared" si="91"/>
        <v>#N/A</v>
      </c>
      <c r="L965" s="302"/>
      <c r="M965" s="302"/>
      <c r="N965" s="303" t="e">
        <f t="shared" si="92"/>
        <v>#N/A</v>
      </c>
      <c r="O965" s="303" t="e">
        <f t="shared" si="93"/>
        <v>#N/A</v>
      </c>
      <c r="P965" s="249" t="str">
        <f t="shared" si="90"/>
        <v/>
      </c>
      <c r="Q965" s="302"/>
      <c r="R965" s="258"/>
      <c r="S965" s="301"/>
      <c r="T965" s="305" t="str">
        <f>IF(S965="","-",VLOOKUP(S965,'Fail list'!$A$5:$B$220,2,FALSE))</f>
        <v>-</v>
      </c>
      <c r="U965" s="258"/>
      <c r="V965" s="258"/>
      <c r="W965" s="258"/>
      <c r="X965" s="364"/>
      <c r="Y965" s="258"/>
      <c r="Z965" s="258"/>
      <c r="AA965" s="258"/>
      <c r="AB965" s="258"/>
      <c r="AC965" s="258"/>
      <c r="AD965" s="249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2"/>
      <c r="BD965" s="258"/>
      <c r="BE965" s="258"/>
      <c r="BF965" s="258"/>
      <c r="BG965" s="258"/>
      <c r="BH965" s="258"/>
    </row>
    <row r="966" spans="1:60">
      <c r="A966" s="298">
        <v>965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9"/>
        <v/>
      </c>
      <c r="E966" s="311"/>
      <c r="F966" s="311"/>
      <c r="G966" s="302"/>
      <c r="H966" s="302"/>
      <c r="I966" s="261"/>
      <c r="J966" s="302"/>
      <c r="K966" s="303" t="e">
        <f t="shared" si="91"/>
        <v>#N/A</v>
      </c>
      <c r="L966" s="302"/>
      <c r="M966" s="302"/>
      <c r="N966" s="303" t="e">
        <f t="shared" si="92"/>
        <v>#N/A</v>
      </c>
      <c r="O966" s="303" t="e">
        <f t="shared" si="93"/>
        <v>#N/A</v>
      </c>
      <c r="P966" s="249" t="str">
        <f t="shared" si="90"/>
        <v/>
      </c>
      <c r="Q966" s="302"/>
      <c r="R966" s="258"/>
      <c r="S966" s="258"/>
      <c r="T966" s="305" t="str">
        <f>IF(S966="","-",VLOOKUP(S966,'Fail list'!$A$5:$B$220,2,FALSE))</f>
        <v>-</v>
      </c>
      <c r="U966" s="258"/>
      <c r="V966" s="258"/>
      <c r="W966" s="258"/>
      <c r="X966" s="364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2"/>
      <c r="BD966" s="258"/>
      <c r="BE966" s="258"/>
      <c r="BF966" s="258"/>
      <c r="BG966" s="258"/>
      <c r="BH966" s="258"/>
    </row>
    <row r="967" spans="1:60">
      <c r="A967" s="298">
        <v>966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9"/>
        <v/>
      </c>
      <c r="E967" s="311"/>
      <c r="F967" s="311"/>
      <c r="G967" s="302"/>
      <c r="H967" s="302"/>
      <c r="I967" s="261"/>
      <c r="J967" s="302"/>
      <c r="K967" s="303" t="e">
        <f t="shared" si="91"/>
        <v>#N/A</v>
      </c>
      <c r="L967" s="302"/>
      <c r="M967" s="302"/>
      <c r="N967" s="303" t="e">
        <f t="shared" si="92"/>
        <v>#N/A</v>
      </c>
      <c r="O967" s="303" t="e">
        <f t="shared" si="93"/>
        <v>#N/A</v>
      </c>
      <c r="P967" s="249" t="str">
        <f t="shared" si="90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364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2"/>
      <c r="BD967" s="258"/>
      <c r="BE967" s="258"/>
      <c r="BF967" s="258"/>
      <c r="BG967" s="258"/>
      <c r="BH967" s="258"/>
    </row>
    <row r="968" spans="1:60">
      <c r="A968" s="298">
        <v>967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9"/>
        <v/>
      </c>
      <c r="E968" s="311"/>
      <c r="F968" s="311"/>
      <c r="G968" s="302"/>
      <c r="H968" s="302"/>
      <c r="I968" s="261"/>
      <c r="J968" s="302"/>
      <c r="K968" s="303" t="e">
        <f t="shared" si="91"/>
        <v>#N/A</v>
      </c>
      <c r="L968" s="302"/>
      <c r="M968" s="302"/>
      <c r="N968" s="303" t="e">
        <f t="shared" si="92"/>
        <v>#N/A</v>
      </c>
      <c r="O968" s="303" t="e">
        <f t="shared" si="93"/>
        <v>#N/A</v>
      </c>
      <c r="P968" s="249" t="str">
        <f t="shared" si="90"/>
        <v/>
      </c>
      <c r="Q968" s="302"/>
      <c r="R968" s="258"/>
      <c r="S968" s="301"/>
      <c r="T968" s="305" t="str">
        <f>IF(S968="","-",VLOOKUP(S968,'Fail list'!$A$5:$B$220,2,FALSE))</f>
        <v>-</v>
      </c>
      <c r="U968" s="258"/>
      <c r="V968" s="258"/>
      <c r="W968" s="258"/>
      <c r="X968" s="364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2"/>
      <c r="BD968" s="258"/>
      <c r="BE968" s="258"/>
      <c r="BF968" s="258"/>
      <c r="BG968" s="258"/>
      <c r="BH968" s="258"/>
    </row>
    <row r="969" spans="1:60">
      <c r="A969" s="298">
        <v>968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9"/>
        <v/>
      </c>
      <c r="E969" s="311"/>
      <c r="F969" s="311"/>
      <c r="G969" s="302"/>
      <c r="H969" s="302"/>
      <c r="I969" s="261"/>
      <c r="J969" s="302"/>
      <c r="K969" s="303" t="e">
        <f t="shared" si="91"/>
        <v>#N/A</v>
      </c>
      <c r="L969" s="302"/>
      <c r="M969" s="302"/>
      <c r="N969" s="303" t="e">
        <f t="shared" si="92"/>
        <v>#N/A</v>
      </c>
      <c r="O969" s="303" t="e">
        <f t="shared" si="93"/>
        <v>#N/A</v>
      </c>
      <c r="P969" s="249" t="str">
        <f t="shared" si="90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364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2"/>
      <c r="BD969" s="258"/>
      <c r="BE969" s="258"/>
      <c r="BF969" s="258"/>
      <c r="BG969" s="258"/>
      <c r="BH969" s="258"/>
    </row>
    <row r="970" spans="1:60">
      <c r="A970" s="298">
        <v>969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9"/>
        <v/>
      </c>
      <c r="E970" s="311"/>
      <c r="F970" s="311"/>
      <c r="G970" s="302"/>
      <c r="H970" s="302"/>
      <c r="I970" s="261"/>
      <c r="J970" s="302"/>
      <c r="K970" s="303" t="e">
        <f t="shared" si="91"/>
        <v>#N/A</v>
      </c>
      <c r="L970" s="302"/>
      <c r="M970" s="302"/>
      <c r="N970" s="303" t="e">
        <f t="shared" si="92"/>
        <v>#N/A</v>
      </c>
      <c r="O970" s="303" t="e">
        <f t="shared" si="93"/>
        <v>#N/A</v>
      </c>
      <c r="P970" s="249" t="str">
        <f t="shared" si="90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364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2"/>
      <c r="BD970" s="258"/>
      <c r="BE970" s="258"/>
      <c r="BF970" s="258"/>
      <c r="BG970" s="258"/>
      <c r="BH970" s="258"/>
    </row>
    <row r="971" spans="1:60">
      <c r="A971" s="298">
        <v>970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9"/>
        <v/>
      </c>
      <c r="E971" s="311"/>
      <c r="F971" s="311"/>
      <c r="G971" s="302"/>
      <c r="H971" s="302"/>
      <c r="I971" s="261"/>
      <c r="J971" s="302"/>
      <c r="K971" s="303" t="e">
        <f t="shared" si="91"/>
        <v>#N/A</v>
      </c>
      <c r="L971" s="302"/>
      <c r="M971" s="302"/>
      <c r="N971" s="303" t="e">
        <f t="shared" si="92"/>
        <v>#N/A</v>
      </c>
      <c r="O971" s="303" t="e">
        <f t="shared" si="93"/>
        <v>#N/A</v>
      </c>
      <c r="P971" s="249" t="str">
        <f t="shared" si="90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364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2"/>
      <c r="BD971" s="258"/>
      <c r="BE971" s="258"/>
      <c r="BF971" s="258"/>
      <c r="BG971" s="258"/>
      <c r="BH971" s="258"/>
    </row>
    <row r="972" spans="1:60">
      <c r="A972" s="298">
        <v>971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9"/>
        <v/>
      </c>
      <c r="E972" s="311"/>
      <c r="F972" s="311"/>
      <c r="G972" s="302"/>
      <c r="H972" s="302"/>
      <c r="I972" s="261"/>
      <c r="J972" s="302"/>
      <c r="K972" s="303" t="e">
        <f t="shared" si="91"/>
        <v>#N/A</v>
      </c>
      <c r="L972" s="302"/>
      <c r="M972" s="302"/>
      <c r="N972" s="303" t="e">
        <f t="shared" si="92"/>
        <v>#N/A</v>
      </c>
      <c r="O972" s="303" t="e">
        <f t="shared" si="93"/>
        <v>#N/A</v>
      </c>
      <c r="P972" s="249" t="str">
        <f t="shared" si="90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364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2"/>
      <c r="BD972" s="258"/>
      <c r="BE972" s="258"/>
      <c r="BF972" s="258"/>
      <c r="BG972" s="258"/>
      <c r="BH972" s="258"/>
    </row>
    <row r="973" spans="1:60">
      <c r="A973" s="298">
        <v>972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9"/>
        <v/>
      </c>
      <c r="E973" s="311"/>
      <c r="F973" s="311"/>
      <c r="G973" s="302"/>
      <c r="H973" s="302"/>
      <c r="I973" s="261"/>
      <c r="J973" s="302"/>
      <c r="K973" s="303" t="e">
        <f t="shared" si="91"/>
        <v>#N/A</v>
      </c>
      <c r="L973" s="302"/>
      <c r="M973" s="302"/>
      <c r="N973" s="303" t="e">
        <f t="shared" si="92"/>
        <v>#N/A</v>
      </c>
      <c r="O973" s="303" t="e">
        <f t="shared" si="93"/>
        <v>#N/A</v>
      </c>
      <c r="P973" s="249" t="str">
        <f t="shared" si="90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364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2"/>
      <c r="BD973" s="258"/>
      <c r="BE973" s="258"/>
      <c r="BF973" s="258"/>
      <c r="BG973" s="258"/>
      <c r="BH973" s="258"/>
    </row>
    <row r="974" spans="1:60">
      <c r="A974" s="298">
        <v>973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9"/>
        <v/>
      </c>
      <c r="E974" s="311"/>
      <c r="F974" s="311"/>
      <c r="G974" s="302"/>
      <c r="H974" s="302"/>
      <c r="I974" s="261"/>
      <c r="J974" s="302"/>
      <c r="K974" s="303" t="e">
        <f t="shared" si="91"/>
        <v>#N/A</v>
      </c>
      <c r="L974" s="302"/>
      <c r="M974" s="302"/>
      <c r="N974" s="303" t="e">
        <f t="shared" si="92"/>
        <v>#N/A</v>
      </c>
      <c r="O974" s="303" t="e">
        <f t="shared" si="93"/>
        <v>#N/A</v>
      </c>
      <c r="P974" s="249" t="str">
        <f t="shared" si="90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364"/>
      <c r="Y974" s="258"/>
      <c r="Z974" s="258"/>
      <c r="AA974" s="258"/>
      <c r="AB974" s="258"/>
      <c r="AC974" s="258"/>
      <c r="AD974" s="258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2"/>
      <c r="BD974" s="258"/>
      <c r="BE974" s="258"/>
      <c r="BF974" s="258"/>
      <c r="BG974" s="258"/>
      <c r="BH974" s="258"/>
    </row>
    <row r="975" spans="1:60">
      <c r="A975" s="298">
        <v>974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9"/>
        <v/>
      </c>
      <c r="E975" s="311"/>
      <c r="F975" s="311"/>
      <c r="G975" s="302"/>
      <c r="H975" s="302"/>
      <c r="I975" s="261"/>
      <c r="J975" s="302"/>
      <c r="K975" s="303" t="e">
        <f t="shared" si="91"/>
        <v>#N/A</v>
      </c>
      <c r="L975" s="302"/>
      <c r="M975" s="302"/>
      <c r="N975" s="303" t="e">
        <f t="shared" si="92"/>
        <v>#N/A</v>
      </c>
      <c r="O975" s="303" t="e">
        <f t="shared" si="93"/>
        <v>#N/A</v>
      </c>
      <c r="P975" s="249" t="str">
        <f t="shared" si="90"/>
        <v/>
      </c>
      <c r="Q975" s="302"/>
      <c r="R975" s="258"/>
      <c r="S975" s="258"/>
      <c r="T975" s="305" t="str">
        <f>IF(S975="","-",VLOOKUP(S975,'Fail list'!$A$5:$B$220,2,FALSE))</f>
        <v>-</v>
      </c>
      <c r="U975" s="258"/>
      <c r="V975" s="258"/>
      <c r="W975" s="258"/>
      <c r="X975" s="364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2"/>
      <c r="BD975" s="258"/>
      <c r="BE975" s="258"/>
      <c r="BF975" s="258"/>
      <c r="BG975" s="258"/>
      <c r="BH975" s="258"/>
    </row>
    <row r="976" spans="1:60">
      <c r="A976" s="298">
        <v>975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9"/>
        <v/>
      </c>
      <c r="E976" s="311"/>
      <c r="F976" s="311"/>
      <c r="G976" s="302"/>
      <c r="H976" s="302"/>
      <c r="I976" s="261"/>
      <c r="J976" s="302"/>
      <c r="K976" s="303" t="e">
        <f t="shared" si="91"/>
        <v>#N/A</v>
      </c>
      <c r="L976" s="302"/>
      <c r="M976" s="302"/>
      <c r="N976" s="303" t="e">
        <f t="shared" si="92"/>
        <v>#N/A</v>
      </c>
      <c r="O976" s="303" t="e">
        <f t="shared" si="93"/>
        <v>#N/A</v>
      </c>
      <c r="P976" s="249" t="str">
        <f t="shared" si="90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364"/>
      <c r="Y976" s="258"/>
      <c r="Z976" s="258"/>
      <c r="AA976" s="258"/>
      <c r="AB976" s="258"/>
      <c r="AC976" s="258"/>
      <c r="AD976" s="249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2"/>
      <c r="BD976" s="258"/>
      <c r="BE976" s="258"/>
      <c r="BF976" s="258"/>
      <c r="BG976" s="258"/>
      <c r="BH976" s="258"/>
    </row>
    <row r="977" spans="1:60">
      <c r="A977" s="298">
        <v>976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9"/>
        <v/>
      </c>
      <c r="E977" s="311"/>
      <c r="F977" s="311"/>
      <c r="G977" s="302"/>
      <c r="H977" s="302"/>
      <c r="I977" s="261"/>
      <c r="J977" s="302"/>
      <c r="K977" s="303" t="e">
        <f t="shared" si="91"/>
        <v>#N/A</v>
      </c>
      <c r="L977" s="302"/>
      <c r="M977" s="302"/>
      <c r="N977" s="303" t="e">
        <f t="shared" si="92"/>
        <v>#N/A</v>
      </c>
      <c r="O977" s="303" t="e">
        <f t="shared" si="93"/>
        <v>#N/A</v>
      </c>
      <c r="P977" s="249" t="str">
        <f t="shared" si="90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364"/>
      <c r="Y977" s="258"/>
      <c r="Z977" s="258"/>
      <c r="AA977" s="258"/>
      <c r="AB977" s="258"/>
      <c r="AC977" s="258"/>
      <c r="AD977" s="258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2"/>
      <c r="BD977" s="258"/>
      <c r="BE977" s="258"/>
      <c r="BF977" s="258"/>
      <c r="BG977" s="258"/>
      <c r="BH977" s="258"/>
    </row>
    <row r="978" spans="1:60">
      <c r="A978" s="298">
        <v>977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9"/>
        <v/>
      </c>
      <c r="E978" s="311"/>
      <c r="F978" s="311"/>
      <c r="G978" s="302"/>
      <c r="H978" s="302"/>
      <c r="I978" s="261"/>
      <c r="J978" s="249"/>
      <c r="K978" s="303" t="e">
        <f t="shared" si="91"/>
        <v>#N/A</v>
      </c>
      <c r="L978" s="249"/>
      <c r="M978" s="302"/>
      <c r="N978" s="303" t="e">
        <f t="shared" si="92"/>
        <v>#N/A</v>
      </c>
      <c r="O978" s="303" t="e">
        <f t="shared" si="93"/>
        <v>#N/A</v>
      </c>
      <c r="P978" s="249" t="str">
        <f t="shared" si="90"/>
        <v/>
      </c>
      <c r="Q978" s="302"/>
      <c r="R978" s="258"/>
      <c r="S978" s="258"/>
      <c r="T978" s="305" t="str">
        <f>IF(S978="","-",VLOOKUP(S978,'Fail list'!$A$5:$B$220,2,FALSE))</f>
        <v>-</v>
      </c>
      <c r="U978" s="258"/>
      <c r="V978" s="258"/>
      <c r="W978" s="258"/>
      <c r="X978" s="364"/>
      <c r="Y978" s="258"/>
      <c r="Z978" s="258"/>
      <c r="AA978" s="258"/>
      <c r="AB978" s="258"/>
      <c r="AC978" s="258"/>
      <c r="AD978" s="258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2"/>
      <c r="BD978" s="258"/>
      <c r="BE978" s="258"/>
      <c r="BF978" s="258"/>
      <c r="BG978" s="258"/>
      <c r="BH978" s="258"/>
    </row>
    <row r="979" spans="1:60">
      <c r="A979" s="298">
        <v>978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9"/>
        <v/>
      </c>
      <c r="E979" s="311"/>
      <c r="F979" s="311"/>
      <c r="G979" s="302"/>
      <c r="H979" s="302"/>
      <c r="I979" s="261"/>
      <c r="J979" s="249"/>
      <c r="K979" s="303" t="e">
        <f t="shared" si="91"/>
        <v>#N/A</v>
      </c>
      <c r="L979" s="249"/>
      <c r="M979" s="302"/>
      <c r="N979" s="303" t="e">
        <f t="shared" si="92"/>
        <v>#N/A</v>
      </c>
      <c r="O979" s="303" t="e">
        <f t="shared" si="93"/>
        <v>#N/A</v>
      </c>
      <c r="P979" s="249" t="str">
        <f t="shared" si="90"/>
        <v/>
      </c>
      <c r="Q979" s="302"/>
      <c r="R979" s="258"/>
      <c r="S979" s="301"/>
      <c r="T979" s="305" t="str">
        <f>IF(S979="","-",VLOOKUP(S979,'Fail list'!$A$5:$B$220,2,FALSE))</f>
        <v>-</v>
      </c>
      <c r="U979" s="258"/>
      <c r="V979" s="258"/>
      <c r="W979" s="258"/>
      <c r="X979" s="364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2"/>
      <c r="BD979" s="258"/>
      <c r="BE979" s="258"/>
      <c r="BF979" s="258"/>
      <c r="BG979" s="258"/>
      <c r="BH979" s="258"/>
    </row>
    <row r="980" spans="1:60">
      <c r="A980" s="298">
        <v>979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9"/>
        <v/>
      </c>
      <c r="E980" s="311"/>
      <c r="F980" s="311"/>
      <c r="G980" s="302"/>
      <c r="H980" s="302"/>
      <c r="I980" s="261"/>
      <c r="J980" s="249"/>
      <c r="K980" s="303" t="e">
        <f t="shared" si="91"/>
        <v>#N/A</v>
      </c>
      <c r="L980" s="249"/>
      <c r="M980" s="302"/>
      <c r="N980" s="303" t="e">
        <f t="shared" si="92"/>
        <v>#N/A</v>
      </c>
      <c r="O980" s="303" t="e">
        <f t="shared" si="93"/>
        <v>#N/A</v>
      </c>
      <c r="P980" s="249" t="str">
        <f t="shared" si="90"/>
        <v/>
      </c>
      <c r="Q980" s="302"/>
      <c r="R980" s="258"/>
      <c r="S980" s="301"/>
      <c r="T980" s="305" t="str">
        <f>IF(S980="","-",VLOOKUP(S980,'Fail list'!$A$5:$B$220,2,FALSE))</f>
        <v>-</v>
      </c>
      <c r="U980" s="258"/>
      <c r="V980" s="258"/>
      <c r="W980" s="258"/>
      <c r="X980" s="364"/>
      <c r="Y980" s="258"/>
      <c r="Z980" s="258"/>
      <c r="AA980" s="258"/>
      <c r="AB980" s="258"/>
      <c r="AC980" s="258"/>
      <c r="AD980" s="249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2"/>
      <c r="BD980" s="258"/>
      <c r="BE980" s="258"/>
      <c r="BF980" s="258"/>
      <c r="BG980" s="258"/>
      <c r="BH980" s="258"/>
    </row>
    <row r="981" spans="1:60">
      <c r="A981" s="298">
        <v>980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9"/>
        <v/>
      </c>
      <c r="E981" s="311"/>
      <c r="F981" s="311"/>
      <c r="G981" s="302"/>
      <c r="H981" s="302"/>
      <c r="I981" s="261"/>
      <c r="J981" s="249"/>
      <c r="K981" s="303" t="e">
        <f t="shared" si="91"/>
        <v>#N/A</v>
      </c>
      <c r="L981" s="249"/>
      <c r="M981" s="302"/>
      <c r="N981" s="303" t="e">
        <f t="shared" si="92"/>
        <v>#N/A</v>
      </c>
      <c r="O981" s="303" t="e">
        <f t="shared" si="93"/>
        <v>#N/A</v>
      </c>
      <c r="P981" s="249" t="str">
        <f t="shared" si="90"/>
        <v/>
      </c>
      <c r="Q981" s="302"/>
      <c r="R981" s="258"/>
      <c r="S981" s="258"/>
      <c r="T981" s="305" t="str">
        <f>IF(S981="","-",VLOOKUP(S981,'Fail list'!$A$5:$B$220,2,FALSE))</f>
        <v>-</v>
      </c>
      <c r="U981" s="258"/>
      <c r="V981" s="258"/>
      <c r="W981" s="258"/>
      <c r="X981" s="364"/>
      <c r="Y981" s="258"/>
      <c r="Z981" s="258"/>
      <c r="AA981" s="258"/>
      <c r="AB981" s="258"/>
      <c r="AC981" s="258"/>
      <c r="AD981" s="249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2"/>
      <c r="BD981" s="258"/>
      <c r="BE981" s="258"/>
      <c r="BF981" s="258"/>
      <c r="BG981" s="258"/>
      <c r="BH981" s="258"/>
    </row>
    <row r="982" spans="1:60">
      <c r="A982" s="298">
        <v>981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9"/>
        <v/>
      </c>
      <c r="E982" s="311"/>
      <c r="F982" s="311"/>
      <c r="G982" s="302"/>
      <c r="H982" s="302"/>
      <c r="I982" s="261"/>
      <c r="J982" s="249"/>
      <c r="K982" s="303" t="e">
        <f t="shared" si="91"/>
        <v>#N/A</v>
      </c>
      <c r="L982" s="249"/>
      <c r="M982" s="302"/>
      <c r="N982" s="303" t="e">
        <f t="shared" si="92"/>
        <v>#N/A</v>
      </c>
      <c r="O982" s="303" t="e">
        <f t="shared" si="93"/>
        <v>#N/A</v>
      </c>
      <c r="P982" s="249" t="str">
        <f t="shared" si="90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364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2"/>
      <c r="BD982" s="258"/>
      <c r="BE982" s="258"/>
      <c r="BF982" s="258"/>
      <c r="BG982" s="258"/>
      <c r="BH982" s="258"/>
    </row>
    <row r="983" spans="1:60">
      <c r="A983" s="298">
        <v>982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9"/>
        <v/>
      </c>
      <c r="E983" s="311"/>
      <c r="F983" s="311"/>
      <c r="G983" s="302"/>
      <c r="H983" s="302"/>
      <c r="I983" s="261"/>
      <c r="J983" s="249"/>
      <c r="K983" s="303" t="e">
        <f t="shared" si="91"/>
        <v>#N/A</v>
      </c>
      <c r="L983" s="249"/>
      <c r="M983" s="302"/>
      <c r="N983" s="303" t="e">
        <f t="shared" si="92"/>
        <v>#N/A</v>
      </c>
      <c r="O983" s="303" t="e">
        <f t="shared" si="93"/>
        <v>#N/A</v>
      </c>
      <c r="P983" s="249" t="str">
        <f t="shared" si="90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364"/>
      <c r="Y983" s="258"/>
      <c r="Z983" s="258"/>
      <c r="AA983" s="258"/>
      <c r="AB983" s="258"/>
      <c r="AC983" s="258"/>
      <c r="AD983" s="258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2"/>
      <c r="BD983" s="258"/>
      <c r="BE983" s="258"/>
      <c r="BF983" s="258"/>
      <c r="BG983" s="258"/>
      <c r="BH983" s="258"/>
    </row>
    <row r="984" spans="1:60">
      <c r="A984" s="298">
        <v>983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9"/>
        <v/>
      </c>
      <c r="E984" s="311"/>
      <c r="F984" s="311"/>
      <c r="G984" s="302"/>
      <c r="H984" s="302"/>
      <c r="I984" s="261"/>
      <c r="J984" s="249"/>
      <c r="K984" s="303" t="e">
        <f t="shared" si="91"/>
        <v>#N/A</v>
      </c>
      <c r="L984" s="249"/>
      <c r="M984" s="302"/>
      <c r="N984" s="303" t="e">
        <f t="shared" si="92"/>
        <v>#N/A</v>
      </c>
      <c r="O984" s="303" t="e">
        <f t="shared" si="93"/>
        <v>#N/A</v>
      </c>
      <c r="P984" s="249" t="str">
        <f t="shared" si="90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364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2"/>
      <c r="BD984" s="258"/>
      <c r="BE984" s="258"/>
      <c r="BF984" s="258"/>
      <c r="BG984" s="258"/>
      <c r="BH984" s="258"/>
    </row>
    <row r="985" spans="1:60">
      <c r="A985" s="298">
        <v>984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9"/>
        <v/>
      </c>
      <c r="E985" s="311"/>
      <c r="F985" s="311"/>
      <c r="G985" s="302"/>
      <c r="H985" s="302"/>
      <c r="I985" s="261"/>
      <c r="J985" s="249"/>
      <c r="K985" s="303" t="e">
        <f t="shared" si="91"/>
        <v>#N/A</v>
      </c>
      <c r="L985" s="249"/>
      <c r="M985" s="302"/>
      <c r="N985" s="303" t="e">
        <f t="shared" si="92"/>
        <v>#N/A</v>
      </c>
      <c r="O985" s="303" t="e">
        <f t="shared" si="93"/>
        <v>#N/A</v>
      </c>
      <c r="P985" s="249" t="str">
        <f t="shared" si="90"/>
        <v/>
      </c>
      <c r="Q985" s="302"/>
      <c r="R985" s="258"/>
      <c r="S985" s="301"/>
      <c r="T985" s="305" t="str">
        <f>IF(S985="","-",VLOOKUP(S985,'Fail list'!$A$5:$B$220,2,FALSE))</f>
        <v>-</v>
      </c>
      <c r="U985" s="258"/>
      <c r="V985" s="258"/>
      <c r="W985" s="258"/>
      <c r="X985" s="364"/>
      <c r="Y985" s="258"/>
      <c r="Z985" s="258"/>
      <c r="AA985" s="258"/>
      <c r="AB985" s="258"/>
      <c r="AC985" s="258"/>
      <c r="AD985" s="249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2"/>
      <c r="BD985" s="258"/>
      <c r="BE985" s="258"/>
      <c r="BF985" s="258"/>
      <c r="BG985" s="258"/>
      <c r="BH985" s="258"/>
    </row>
    <row r="986" spans="1:60">
      <c r="A986" s="298">
        <v>985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9"/>
        <v/>
      </c>
      <c r="E986" s="311"/>
      <c r="F986" s="311"/>
      <c r="G986" s="302"/>
      <c r="H986" s="302"/>
      <c r="I986" s="261"/>
      <c r="J986" s="249"/>
      <c r="K986" s="303" t="e">
        <f t="shared" si="91"/>
        <v>#N/A</v>
      </c>
      <c r="L986" s="249"/>
      <c r="M986" s="302"/>
      <c r="N986" s="303" t="e">
        <f t="shared" si="92"/>
        <v>#N/A</v>
      </c>
      <c r="O986" s="303" t="e">
        <f t="shared" si="93"/>
        <v>#N/A</v>
      </c>
      <c r="P986" s="249" t="str">
        <f t="shared" si="90"/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364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2"/>
      <c r="BD986" s="258"/>
      <c r="BE986" s="258"/>
      <c r="BF986" s="258"/>
      <c r="BG986" s="258"/>
      <c r="BH986" s="258"/>
    </row>
    <row r="987" spans="1:60">
      <c r="A987" s="298">
        <v>986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9"/>
        <v/>
      </c>
      <c r="E987" s="311"/>
      <c r="F987" s="311"/>
      <c r="G987" s="302"/>
      <c r="H987" s="302"/>
      <c r="I987" s="261"/>
      <c r="J987" s="249"/>
      <c r="K987" s="303" t="e">
        <f t="shared" si="91"/>
        <v>#N/A</v>
      </c>
      <c r="L987" s="249"/>
      <c r="M987" s="302"/>
      <c r="N987" s="303" t="e">
        <f t="shared" si="92"/>
        <v>#N/A</v>
      </c>
      <c r="O987" s="303" t="e">
        <f t="shared" si="93"/>
        <v>#N/A</v>
      </c>
      <c r="P987" s="249" t="str">
        <f t="shared" si="90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364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2"/>
      <c r="BD987" s="258"/>
      <c r="BE987" s="258"/>
      <c r="BF987" s="258"/>
      <c r="BG987" s="258"/>
      <c r="BH987" s="258"/>
    </row>
    <row r="988" spans="1:60">
      <c r="A988" s="298">
        <v>987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9"/>
        <v/>
      </c>
      <c r="E988" s="311"/>
      <c r="F988" s="311"/>
      <c r="G988" s="302"/>
      <c r="H988" s="302"/>
      <c r="I988" s="261"/>
      <c r="J988" s="249"/>
      <c r="K988" s="303" t="e">
        <f t="shared" si="91"/>
        <v>#N/A</v>
      </c>
      <c r="L988" s="249"/>
      <c r="M988" s="302"/>
      <c r="N988" s="303" t="e">
        <f t="shared" si="92"/>
        <v>#N/A</v>
      </c>
      <c r="O988" s="303" t="e">
        <f t="shared" si="93"/>
        <v>#N/A</v>
      </c>
      <c r="P988" s="249" t="str">
        <f>MID(M988,8,2)</f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364"/>
      <c r="Y988" s="258"/>
      <c r="Z988" s="258"/>
      <c r="AA988" s="258"/>
      <c r="AB988" s="258"/>
      <c r="AC988" s="258"/>
      <c r="AD988" s="258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2"/>
      <c r="BD988" s="258"/>
      <c r="BE988" s="258"/>
      <c r="BF988" s="258"/>
      <c r="BG988" s="258"/>
      <c r="BH988" s="258"/>
    </row>
    <row r="989" spans="1:60">
      <c r="A989" s="298">
        <v>988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9"/>
        <v/>
      </c>
      <c r="E989" s="311"/>
      <c r="F989" s="311"/>
      <c r="G989" s="302"/>
      <c r="H989" s="302"/>
      <c r="I989" s="261"/>
      <c r="J989" s="249"/>
      <c r="K989" s="303" t="e">
        <f t="shared" si="91"/>
        <v>#N/A</v>
      </c>
      <c r="L989" s="249"/>
      <c r="M989" s="302"/>
      <c r="N989" s="303" t="e">
        <f t="shared" si="92"/>
        <v>#N/A</v>
      </c>
      <c r="O989" s="303" t="e">
        <f t="shared" si="93"/>
        <v>#N/A</v>
      </c>
      <c r="P989" s="249" t="str">
        <f t="shared" si="90"/>
        <v/>
      </c>
      <c r="Q989" s="302"/>
      <c r="R989" s="258"/>
      <c r="S989" s="258"/>
      <c r="T989" s="305" t="str">
        <f>IF(S989="","-",VLOOKUP(S989,'Fail list'!$A$5:$B$220,2,FALSE))</f>
        <v>-</v>
      </c>
      <c r="U989" s="258"/>
      <c r="V989" s="258"/>
      <c r="W989" s="258"/>
      <c r="X989" s="364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2"/>
      <c r="BD989" s="258"/>
      <c r="BE989" s="258"/>
      <c r="BF989" s="258"/>
      <c r="BG989" s="258"/>
      <c r="BH989" s="258"/>
    </row>
    <row r="990" spans="1:60">
      <c r="A990" s="298">
        <v>989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9"/>
        <v/>
      </c>
      <c r="E990" s="311"/>
      <c r="F990" s="311"/>
      <c r="G990" s="302"/>
      <c r="H990" s="302"/>
      <c r="I990" s="261"/>
      <c r="J990" s="249"/>
      <c r="K990" s="303" t="e">
        <f t="shared" si="91"/>
        <v>#N/A</v>
      </c>
      <c r="L990" s="249"/>
      <c r="M990" s="302"/>
      <c r="N990" s="303" t="e">
        <f t="shared" si="92"/>
        <v>#N/A</v>
      </c>
      <c r="O990" s="303" t="e">
        <f t="shared" si="93"/>
        <v>#N/A</v>
      </c>
      <c r="P990" s="249" t="str">
        <f t="shared" si="90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364"/>
      <c r="Y990" s="258"/>
      <c r="Z990" s="258"/>
      <c r="AA990" s="258"/>
      <c r="AB990" s="258"/>
      <c r="AC990" s="258"/>
      <c r="AD990" s="249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2"/>
      <c r="BD990" s="258"/>
      <c r="BE990" s="258"/>
      <c r="BF990" s="258"/>
      <c r="BG990" s="258"/>
      <c r="BH990" s="258"/>
    </row>
    <row r="991" spans="1:60">
      <c r="A991" s="298">
        <v>990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9"/>
        <v/>
      </c>
      <c r="E991" s="311"/>
      <c r="F991" s="311"/>
      <c r="G991" s="302"/>
      <c r="H991" s="302"/>
      <c r="I991" s="261"/>
      <c r="J991" s="249"/>
      <c r="K991" s="303" t="e">
        <f t="shared" si="91"/>
        <v>#N/A</v>
      </c>
      <c r="L991" s="249"/>
      <c r="M991" s="302"/>
      <c r="N991" s="303" t="e">
        <f t="shared" si="92"/>
        <v>#N/A</v>
      </c>
      <c r="O991" s="303" t="e">
        <f t="shared" si="93"/>
        <v>#N/A</v>
      </c>
      <c r="P991" s="249" t="str">
        <f t="shared" si="90"/>
        <v/>
      </c>
      <c r="Q991" s="302"/>
      <c r="R991" s="258"/>
      <c r="S991" s="301"/>
      <c r="T991" s="305" t="str">
        <f>IF(S991="","-",VLOOKUP(S991,'Fail list'!$A$5:$B$220,2,FALSE))</f>
        <v>-</v>
      </c>
      <c r="U991" s="258"/>
      <c r="V991" s="258"/>
      <c r="W991" s="258"/>
      <c r="X991" s="364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2"/>
      <c r="BD991" s="258"/>
      <c r="BE991" s="258"/>
      <c r="BF991" s="258"/>
      <c r="BG991" s="258"/>
      <c r="BH991" s="258"/>
    </row>
    <row r="992" spans="1:60">
      <c r="A992" s="298">
        <v>991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9"/>
        <v/>
      </c>
      <c r="E992" s="311"/>
      <c r="F992" s="311"/>
      <c r="G992" s="302"/>
      <c r="H992" s="302"/>
      <c r="I992" s="261"/>
      <c r="J992" s="249"/>
      <c r="K992" s="303" t="e">
        <f t="shared" si="91"/>
        <v>#N/A</v>
      </c>
      <c r="L992" s="249"/>
      <c r="M992" s="302"/>
      <c r="N992" s="303" t="e">
        <f t="shared" si="92"/>
        <v>#N/A</v>
      </c>
      <c r="O992" s="303" t="e">
        <f t="shared" si="93"/>
        <v>#N/A</v>
      </c>
      <c r="P992" s="249" t="str">
        <f t="shared" si="90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364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2"/>
      <c r="BD992" s="258"/>
      <c r="BE992" s="258"/>
      <c r="BF992" s="258"/>
      <c r="BG992" s="258"/>
      <c r="BH992" s="258"/>
    </row>
    <row r="993" spans="1:60">
      <c r="A993" s="298">
        <v>992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9"/>
        <v/>
      </c>
      <c r="E993" s="311"/>
      <c r="F993" s="311"/>
      <c r="G993" s="302"/>
      <c r="H993" s="302"/>
      <c r="I993" s="261"/>
      <c r="J993" s="249"/>
      <c r="K993" s="303" t="e">
        <f t="shared" si="91"/>
        <v>#N/A</v>
      </c>
      <c r="L993" s="249"/>
      <c r="M993" s="302"/>
      <c r="N993" s="303" t="e">
        <f t="shared" si="92"/>
        <v>#N/A</v>
      </c>
      <c r="O993" s="303" t="e">
        <f t="shared" si="93"/>
        <v>#N/A</v>
      </c>
      <c r="P993" s="249" t="str">
        <f t="shared" si="90"/>
        <v/>
      </c>
      <c r="Q993" s="302"/>
      <c r="R993" s="258"/>
      <c r="S993" s="258"/>
      <c r="T993" s="305" t="str">
        <f>IF(S993="","-",VLOOKUP(S993,'Fail list'!$A$5:$B$220,2,FALSE))</f>
        <v>-</v>
      </c>
      <c r="U993" s="258"/>
      <c r="V993" s="258"/>
      <c r="W993" s="258"/>
      <c r="X993" s="364"/>
      <c r="Y993" s="258"/>
      <c r="Z993" s="258"/>
      <c r="AA993" s="258"/>
      <c r="AB993" s="258"/>
      <c r="AC993" s="258"/>
      <c r="AD993" s="258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2"/>
      <c r="BD993" s="258"/>
      <c r="BE993" s="258"/>
      <c r="BF993" s="258"/>
      <c r="BG993" s="258"/>
      <c r="BH993" s="258"/>
    </row>
    <row r="994" spans="1:60">
      <c r="A994" s="298">
        <v>993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9"/>
        <v/>
      </c>
      <c r="E994" s="311"/>
      <c r="F994" s="311"/>
      <c r="G994" s="302"/>
      <c r="H994" s="302"/>
      <c r="I994" s="261"/>
      <c r="J994" s="249"/>
      <c r="K994" s="303" t="e">
        <f t="shared" si="91"/>
        <v>#N/A</v>
      </c>
      <c r="L994" s="249"/>
      <c r="M994" s="302"/>
      <c r="N994" s="303" t="e">
        <f t="shared" si="92"/>
        <v>#N/A</v>
      </c>
      <c r="O994" s="303" t="e">
        <f t="shared" si="93"/>
        <v>#N/A</v>
      </c>
      <c r="P994" s="249" t="str">
        <f t="shared" si="90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364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2"/>
      <c r="BD994" s="258"/>
      <c r="BE994" s="258"/>
      <c r="BF994" s="258"/>
      <c r="BG994" s="258"/>
      <c r="BH994" s="258"/>
    </row>
    <row r="995" spans="1:60">
      <c r="A995" s="298">
        <v>994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9"/>
        <v/>
      </c>
      <c r="E995" s="311"/>
      <c r="F995" s="311"/>
      <c r="G995" s="302"/>
      <c r="H995" s="302"/>
      <c r="I995" s="261"/>
      <c r="J995" s="249"/>
      <c r="K995" s="303" t="e">
        <f t="shared" si="91"/>
        <v>#N/A</v>
      </c>
      <c r="L995" s="249"/>
      <c r="M995" s="302"/>
      <c r="N995" s="303" t="e">
        <f t="shared" si="92"/>
        <v>#N/A</v>
      </c>
      <c r="O995" s="303" t="e">
        <f t="shared" si="93"/>
        <v>#N/A</v>
      </c>
      <c r="P995" s="249" t="str">
        <f t="shared" si="90"/>
        <v/>
      </c>
      <c r="Q995" s="302"/>
      <c r="R995" s="258"/>
      <c r="S995" s="301"/>
      <c r="T995" s="305" t="str">
        <f>IF(S995="","-",VLOOKUP(S995,'Fail list'!$A$5:$B$220,2,FALSE))</f>
        <v>-</v>
      </c>
      <c r="U995" s="258"/>
      <c r="V995" s="258"/>
      <c r="W995" s="258"/>
      <c r="X995" s="364"/>
      <c r="Y995" s="258"/>
      <c r="Z995" s="258"/>
      <c r="AA995" s="258"/>
      <c r="AB995" s="258"/>
      <c r="AC995" s="258"/>
      <c r="AD995" s="249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2"/>
      <c r="BD995" s="258"/>
      <c r="BE995" s="258"/>
      <c r="BF995" s="258"/>
      <c r="BG995" s="258"/>
      <c r="BH995" s="258"/>
    </row>
    <row r="996" spans="1:60">
      <c r="A996" s="298">
        <v>995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9"/>
        <v/>
      </c>
      <c r="E996" s="311"/>
      <c r="F996" s="311"/>
      <c r="G996" s="302"/>
      <c r="H996" s="302"/>
      <c r="I996" s="261"/>
      <c r="J996" s="249"/>
      <c r="K996" s="303" t="e">
        <f t="shared" si="91"/>
        <v>#N/A</v>
      </c>
      <c r="L996" s="249"/>
      <c r="M996" s="302"/>
      <c r="N996" s="303" t="e">
        <f t="shared" si="92"/>
        <v>#N/A</v>
      </c>
      <c r="O996" s="303" t="e">
        <f t="shared" si="93"/>
        <v>#N/A</v>
      </c>
      <c r="P996" s="249" t="str">
        <f t="shared" si="90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364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2"/>
      <c r="BD996" s="258"/>
      <c r="BE996" s="258"/>
      <c r="BF996" s="258"/>
      <c r="BG996" s="258"/>
      <c r="BH996" s="258"/>
    </row>
    <row r="997" spans="1:60">
      <c r="A997" s="298">
        <v>996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9"/>
        <v/>
      </c>
      <c r="E997" s="311"/>
      <c r="F997" s="311"/>
      <c r="G997" s="302"/>
      <c r="H997" s="302"/>
      <c r="I997" s="261"/>
      <c r="J997" s="249"/>
      <c r="K997" s="303" t="e">
        <f t="shared" si="91"/>
        <v>#N/A</v>
      </c>
      <c r="L997" s="249"/>
      <c r="M997" s="302"/>
      <c r="N997" s="303" t="e">
        <f t="shared" si="92"/>
        <v>#N/A</v>
      </c>
      <c r="O997" s="303" t="e">
        <f t="shared" si="93"/>
        <v>#N/A</v>
      </c>
      <c r="P997" s="249" t="str">
        <f t="shared" si="90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364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2"/>
      <c r="BD997" s="258"/>
      <c r="BE997" s="258"/>
      <c r="BF997" s="258"/>
      <c r="BG997" s="258"/>
      <c r="BH997" s="258"/>
    </row>
    <row r="998" spans="1:60">
      <c r="A998" s="298">
        <v>997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9"/>
        <v/>
      </c>
      <c r="E998" s="311"/>
      <c r="F998" s="311"/>
      <c r="G998" s="302"/>
      <c r="H998" s="302"/>
      <c r="I998" s="261"/>
      <c r="J998" s="249"/>
      <c r="K998" s="303" t="e">
        <f t="shared" si="91"/>
        <v>#N/A</v>
      </c>
      <c r="L998" s="249"/>
      <c r="M998" s="302"/>
      <c r="N998" s="303" t="e">
        <f t="shared" si="92"/>
        <v>#N/A</v>
      </c>
      <c r="O998" s="303" t="e">
        <f t="shared" si="93"/>
        <v>#N/A</v>
      </c>
      <c r="P998" s="249" t="str">
        <f t="shared" si="90"/>
        <v/>
      </c>
      <c r="Q998" s="302"/>
      <c r="R998" s="258"/>
      <c r="S998" s="258"/>
      <c r="T998" s="305" t="str">
        <f>IF(S998="","-",VLOOKUP(S998,'Fail list'!$A$5:$B$220,2,FALSE))</f>
        <v>-</v>
      </c>
      <c r="U998" s="258"/>
      <c r="V998" s="258"/>
      <c r="W998" s="258"/>
      <c r="X998" s="364"/>
      <c r="Y998" s="258"/>
      <c r="Z998" s="258"/>
      <c r="AA998" s="258"/>
      <c r="AB998" s="258"/>
      <c r="AC998" s="258"/>
      <c r="AD998" s="258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2"/>
      <c r="BD998" s="258"/>
      <c r="BE998" s="258"/>
      <c r="BF998" s="258"/>
      <c r="BG998" s="258"/>
      <c r="BH998" s="258"/>
    </row>
    <row r="999" spans="1:60">
      <c r="A999" s="298">
        <v>998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9"/>
        <v/>
      </c>
      <c r="E999" s="311"/>
      <c r="F999" s="311"/>
      <c r="G999" s="302"/>
      <c r="H999" s="302"/>
      <c r="I999" s="261"/>
      <c r="J999" s="249"/>
      <c r="K999" s="303" t="e">
        <f t="shared" si="91"/>
        <v>#N/A</v>
      </c>
      <c r="L999" s="249"/>
      <c r="M999" s="302"/>
      <c r="N999" s="303" t="e">
        <f t="shared" si="92"/>
        <v>#N/A</v>
      </c>
      <c r="O999" s="303" t="e">
        <f t="shared" si="93"/>
        <v>#N/A</v>
      </c>
      <c r="P999" s="249" t="str">
        <f t="shared" si="90"/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364"/>
      <c r="Y999" s="258"/>
      <c r="Z999" s="258"/>
      <c r="AA999" s="258"/>
      <c r="AB999" s="258"/>
      <c r="AC999" s="258"/>
      <c r="AD999" s="258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2"/>
      <c r="BD999" s="258"/>
      <c r="BE999" s="258"/>
      <c r="BF999" s="258"/>
      <c r="BG999" s="258"/>
      <c r="BH999" s="258"/>
    </row>
    <row r="1000" spans="1:60">
      <c r="A1000" s="298">
        <v>999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9"/>
        <v/>
      </c>
      <c r="E1000" s="311"/>
      <c r="F1000" s="311"/>
      <c r="G1000" s="302"/>
      <c r="H1000" s="302"/>
      <c r="I1000" s="261"/>
      <c r="J1000" s="249"/>
      <c r="K1000" s="303" t="e">
        <f t="shared" si="91"/>
        <v>#N/A</v>
      </c>
      <c r="L1000" s="249"/>
      <c r="M1000" s="302"/>
      <c r="N1000" s="303" t="e">
        <f t="shared" si="92"/>
        <v>#N/A</v>
      </c>
      <c r="O1000" s="303" t="e">
        <f t="shared" si="93"/>
        <v>#N/A</v>
      </c>
      <c r="P1000" s="249" t="str">
        <f t="shared" si="90"/>
        <v/>
      </c>
      <c r="Q1000" s="302"/>
      <c r="R1000" s="258"/>
      <c r="S1000" s="301"/>
      <c r="T1000" s="305" t="str">
        <f>IF(S1000="","-",VLOOKUP(S1000,'Fail list'!$A$5:$B$220,2,FALSE))</f>
        <v>-</v>
      </c>
      <c r="U1000" s="258"/>
      <c r="V1000" s="258"/>
      <c r="W1000" s="258"/>
      <c r="X1000" s="364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2"/>
      <c r="BD1000" s="258"/>
      <c r="BE1000" s="258"/>
      <c r="BF1000" s="258"/>
      <c r="BG1000" s="258"/>
      <c r="BH1000" s="258"/>
    </row>
    <row r="1001" spans="1:60">
      <c r="A1001" s="298">
        <v>1000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9"/>
        <v/>
      </c>
      <c r="E1001" s="311"/>
      <c r="F1001" s="311"/>
      <c r="G1001" s="302"/>
      <c r="H1001" s="302"/>
      <c r="I1001" s="313"/>
      <c r="J1001" s="302"/>
      <c r="K1001" s="303" t="e">
        <f t="shared" si="91"/>
        <v>#N/A</v>
      </c>
      <c r="L1001" s="302"/>
      <c r="M1001" s="302"/>
      <c r="N1001" s="303" t="e">
        <f t="shared" si="92"/>
        <v>#N/A</v>
      </c>
      <c r="O1001" s="303" t="e">
        <f t="shared" si="93"/>
        <v>#N/A</v>
      </c>
      <c r="P1001" s="249" t="str">
        <f t="shared" ref="P1001:P1064" si="94">MID(M1001,8,2)</f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364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2"/>
      <c r="BD1001" s="258"/>
      <c r="BE1001" s="258"/>
      <c r="BF1001" s="258"/>
      <c r="BG1001" s="258"/>
      <c r="BH1001" s="258"/>
    </row>
    <row r="1002" spans="1:60">
      <c r="A1002" s="298">
        <v>1001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9"/>
        <v/>
      </c>
      <c r="E1002" s="311"/>
      <c r="F1002" s="311"/>
      <c r="G1002" s="302"/>
      <c r="H1002" s="302"/>
      <c r="I1002" s="313"/>
      <c r="J1002" s="302"/>
      <c r="K1002" s="303" t="e">
        <f t="shared" si="91"/>
        <v>#N/A</v>
      </c>
      <c r="L1002" s="302"/>
      <c r="M1002" s="302"/>
      <c r="N1002" s="303" t="e">
        <f t="shared" si="92"/>
        <v>#N/A</v>
      </c>
      <c r="O1002" s="303" t="e">
        <f t="shared" si="93"/>
        <v>#N/A</v>
      </c>
      <c r="P1002" s="249" t="str">
        <f t="shared" si="94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364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2"/>
      <c r="BD1002" s="258"/>
      <c r="BE1002" s="258"/>
      <c r="BF1002" s="258"/>
      <c r="BG1002" s="258"/>
      <c r="BH1002" s="258"/>
    </row>
    <row r="1003" spans="1:60">
      <c r="A1003" s="298">
        <v>1002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9"/>
        <v/>
      </c>
      <c r="E1003" s="311"/>
      <c r="F1003" s="311"/>
      <c r="G1003" s="302"/>
      <c r="H1003" s="302"/>
      <c r="I1003" s="313"/>
      <c r="J1003" s="302"/>
      <c r="K1003" s="303" t="e">
        <f t="shared" si="91"/>
        <v>#N/A</v>
      </c>
      <c r="L1003" s="302"/>
      <c r="M1003" s="302"/>
      <c r="N1003" s="303" t="e">
        <f t="shared" si="92"/>
        <v>#N/A</v>
      </c>
      <c r="O1003" s="303" t="e">
        <f t="shared" si="93"/>
        <v>#N/A</v>
      </c>
      <c r="P1003" s="249" t="str">
        <f t="shared" si="94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364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2"/>
      <c r="BD1003" s="258"/>
      <c r="BE1003" s="258"/>
      <c r="BF1003" s="258"/>
      <c r="BG1003" s="258"/>
      <c r="BH1003" s="258"/>
    </row>
    <row r="1004" spans="1:60">
      <c r="A1004" s="298">
        <v>1003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9"/>
        <v/>
      </c>
      <c r="E1004" s="311"/>
      <c r="F1004" s="311"/>
      <c r="G1004" s="302"/>
      <c r="H1004" s="302"/>
      <c r="I1004" s="313"/>
      <c r="J1004" s="302"/>
      <c r="K1004" s="303" t="e">
        <f t="shared" si="91"/>
        <v>#N/A</v>
      </c>
      <c r="L1004" s="302"/>
      <c r="M1004" s="302"/>
      <c r="N1004" s="303" t="e">
        <f t="shared" si="92"/>
        <v>#N/A</v>
      </c>
      <c r="O1004" s="303" t="e">
        <f t="shared" si="93"/>
        <v>#N/A</v>
      </c>
      <c r="P1004" s="249" t="str">
        <f t="shared" si="94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364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2"/>
      <c r="BD1004" s="258"/>
      <c r="BE1004" s="258"/>
      <c r="BF1004" s="258"/>
      <c r="BG1004" s="258"/>
      <c r="BH1004" s="258"/>
    </row>
    <row r="1005" spans="1:60">
      <c r="A1005" s="298">
        <v>1004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9"/>
        <v/>
      </c>
      <c r="E1005" s="311"/>
      <c r="F1005" s="311"/>
      <c r="G1005" s="302"/>
      <c r="H1005" s="302"/>
      <c r="I1005" s="313"/>
      <c r="J1005" s="302"/>
      <c r="K1005" s="303" t="e">
        <f t="shared" si="91"/>
        <v>#N/A</v>
      </c>
      <c r="L1005" s="302"/>
      <c r="M1005" s="302"/>
      <c r="N1005" s="303" t="e">
        <f t="shared" si="92"/>
        <v>#N/A</v>
      </c>
      <c r="O1005" s="303" t="e">
        <f t="shared" si="93"/>
        <v>#N/A</v>
      </c>
      <c r="P1005" s="249" t="str">
        <f t="shared" si="94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364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2"/>
      <c r="BD1005" s="258"/>
      <c r="BE1005" s="258"/>
      <c r="BF1005" s="258"/>
      <c r="BG1005" s="258"/>
      <c r="BH1005" s="258"/>
    </row>
    <row r="1006" spans="1:60">
      <c r="A1006" s="298">
        <v>1005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9"/>
        <v/>
      </c>
      <c r="E1006" s="311"/>
      <c r="F1006" s="311"/>
      <c r="G1006" s="302"/>
      <c r="H1006" s="302"/>
      <c r="I1006" s="313"/>
      <c r="J1006" s="302"/>
      <c r="K1006" s="303" t="e">
        <f t="shared" si="91"/>
        <v>#N/A</v>
      </c>
      <c r="L1006" s="302"/>
      <c r="M1006" s="302"/>
      <c r="N1006" s="303" t="e">
        <f t="shared" si="92"/>
        <v>#N/A</v>
      </c>
      <c r="O1006" s="303" t="e">
        <f t="shared" si="93"/>
        <v>#N/A</v>
      </c>
      <c r="P1006" s="249" t="str">
        <f t="shared" si="94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364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2"/>
      <c r="BD1006" s="258"/>
      <c r="BE1006" s="258"/>
      <c r="BF1006" s="258"/>
      <c r="BG1006" s="258"/>
      <c r="BH1006" s="258"/>
    </row>
    <row r="1007" spans="1:60">
      <c r="A1007" s="298">
        <v>1006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9"/>
        <v/>
      </c>
      <c r="E1007" s="311"/>
      <c r="F1007" s="311"/>
      <c r="G1007" s="302"/>
      <c r="H1007" s="302"/>
      <c r="I1007" s="313"/>
      <c r="J1007" s="302"/>
      <c r="K1007" s="303" t="e">
        <f t="shared" si="91"/>
        <v>#N/A</v>
      </c>
      <c r="L1007" s="302"/>
      <c r="M1007" s="302"/>
      <c r="N1007" s="303" t="e">
        <f t="shared" si="92"/>
        <v>#N/A</v>
      </c>
      <c r="O1007" s="303" t="e">
        <f t="shared" si="93"/>
        <v>#N/A</v>
      </c>
      <c r="P1007" s="249" t="str">
        <f t="shared" si="94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364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2"/>
      <c r="BD1007" s="258"/>
      <c r="BE1007" s="258"/>
      <c r="BF1007" s="258"/>
      <c r="BG1007" s="258"/>
      <c r="BH1007" s="258"/>
    </row>
    <row r="1008" spans="1:60">
      <c r="A1008" s="298">
        <v>1007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9"/>
        <v/>
      </c>
      <c r="E1008" s="311"/>
      <c r="F1008" s="311"/>
      <c r="G1008" s="302"/>
      <c r="H1008" s="302"/>
      <c r="I1008" s="313"/>
      <c r="J1008" s="302"/>
      <c r="K1008" s="303" t="e">
        <f t="shared" si="91"/>
        <v>#N/A</v>
      </c>
      <c r="L1008" s="302"/>
      <c r="M1008" s="302"/>
      <c r="N1008" s="303" t="e">
        <f t="shared" si="92"/>
        <v>#N/A</v>
      </c>
      <c r="O1008" s="303" t="e">
        <f t="shared" si="93"/>
        <v>#N/A</v>
      </c>
      <c r="P1008" s="249" t="str">
        <f t="shared" si="94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364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2"/>
      <c r="BD1008" s="258"/>
      <c r="BE1008" s="258"/>
      <c r="BF1008" s="258"/>
      <c r="BG1008" s="258"/>
      <c r="BH1008" s="258"/>
    </row>
    <row r="1009" spans="1:60">
      <c r="A1009" s="298">
        <v>1008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9"/>
        <v/>
      </c>
      <c r="E1009" s="311"/>
      <c r="F1009" s="311"/>
      <c r="G1009" s="302"/>
      <c r="H1009" s="302"/>
      <c r="I1009" s="313"/>
      <c r="J1009" s="302"/>
      <c r="K1009" s="303" t="e">
        <f t="shared" si="91"/>
        <v>#N/A</v>
      </c>
      <c r="L1009" s="302"/>
      <c r="M1009" s="302"/>
      <c r="N1009" s="303" t="e">
        <f t="shared" si="92"/>
        <v>#N/A</v>
      </c>
      <c r="O1009" s="303" t="e">
        <f t="shared" si="93"/>
        <v>#N/A</v>
      </c>
      <c r="P1009" s="249" t="str">
        <f t="shared" si="94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364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2"/>
      <c r="BD1009" s="258"/>
      <c r="BE1009" s="258"/>
      <c r="BF1009" s="258"/>
      <c r="BG1009" s="258"/>
      <c r="BH1009" s="258"/>
    </row>
    <row r="1010" spans="1:60">
      <c r="A1010" s="298">
        <v>1009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9"/>
        <v/>
      </c>
      <c r="E1010" s="311"/>
      <c r="F1010" s="311"/>
      <c r="G1010" s="302"/>
      <c r="H1010" s="302"/>
      <c r="I1010" s="313"/>
      <c r="J1010" s="302"/>
      <c r="K1010" s="303" t="e">
        <f t="shared" si="91"/>
        <v>#N/A</v>
      </c>
      <c r="L1010" s="302"/>
      <c r="M1010" s="302"/>
      <c r="N1010" s="303" t="e">
        <f t="shared" si="92"/>
        <v>#N/A</v>
      </c>
      <c r="O1010" s="303" t="e">
        <f t="shared" si="93"/>
        <v>#N/A</v>
      </c>
      <c r="P1010" s="249" t="str">
        <f t="shared" si="94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364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2"/>
      <c r="BD1010" s="258"/>
      <c r="BE1010" s="258"/>
      <c r="BF1010" s="258"/>
      <c r="BG1010" s="258"/>
      <c r="BH1010" s="258"/>
    </row>
    <row r="1011" spans="1:60">
      <c r="A1011" s="298">
        <v>1010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9"/>
        <v/>
      </c>
      <c r="E1011" s="311"/>
      <c r="F1011" s="311"/>
      <c r="G1011" s="302"/>
      <c r="H1011" s="302"/>
      <c r="I1011" s="313"/>
      <c r="J1011" s="302"/>
      <c r="K1011" s="303" t="e">
        <f t="shared" si="91"/>
        <v>#N/A</v>
      </c>
      <c r="L1011" s="302"/>
      <c r="M1011" s="302"/>
      <c r="N1011" s="303" t="e">
        <f t="shared" si="92"/>
        <v>#N/A</v>
      </c>
      <c r="O1011" s="303" t="e">
        <f t="shared" si="93"/>
        <v>#N/A</v>
      </c>
      <c r="P1011" s="249" t="str">
        <f t="shared" si="94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364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2"/>
      <c r="BD1011" s="258"/>
      <c r="BE1011" s="258"/>
      <c r="BF1011" s="258"/>
      <c r="BG1011" s="258"/>
      <c r="BH1011" s="258"/>
    </row>
    <row r="1012" spans="1:60">
      <c r="A1012" s="298">
        <v>1011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9"/>
        <v/>
      </c>
      <c r="E1012" s="311"/>
      <c r="F1012" s="311"/>
      <c r="G1012" s="302"/>
      <c r="H1012" s="302"/>
      <c r="I1012" s="313"/>
      <c r="J1012" s="302"/>
      <c r="K1012" s="303" t="e">
        <f t="shared" si="91"/>
        <v>#N/A</v>
      </c>
      <c r="L1012" s="302"/>
      <c r="M1012" s="302"/>
      <c r="N1012" s="303" t="e">
        <f t="shared" si="92"/>
        <v>#N/A</v>
      </c>
      <c r="O1012" s="303" t="e">
        <f t="shared" si="93"/>
        <v>#N/A</v>
      </c>
      <c r="P1012" s="249" t="str">
        <f t="shared" si="94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364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2"/>
      <c r="BD1012" s="258"/>
      <c r="BE1012" s="258"/>
      <c r="BF1012" s="258"/>
      <c r="BG1012" s="258"/>
      <c r="BH1012" s="258"/>
    </row>
    <row r="1013" spans="1:60">
      <c r="A1013" s="298">
        <v>1012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9"/>
        <v/>
      </c>
      <c r="E1013" s="311"/>
      <c r="F1013" s="311"/>
      <c r="G1013" s="302"/>
      <c r="H1013" s="302"/>
      <c r="I1013" s="313"/>
      <c r="J1013" s="302"/>
      <c r="K1013" s="303" t="e">
        <f t="shared" si="91"/>
        <v>#N/A</v>
      </c>
      <c r="L1013" s="302"/>
      <c r="M1013" s="302"/>
      <c r="N1013" s="303" t="e">
        <f t="shared" si="92"/>
        <v>#N/A</v>
      </c>
      <c r="O1013" s="303" t="e">
        <f t="shared" si="93"/>
        <v>#N/A</v>
      </c>
      <c r="P1013" s="249" t="str">
        <f t="shared" si="94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364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2"/>
      <c r="BD1013" s="258"/>
      <c r="BE1013" s="258"/>
      <c r="BF1013" s="258"/>
      <c r="BG1013" s="258"/>
      <c r="BH1013" s="258"/>
    </row>
    <row r="1014" spans="1:60">
      <c r="A1014" s="298">
        <v>1013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9"/>
        <v/>
      </c>
      <c r="E1014" s="311"/>
      <c r="F1014" s="311"/>
      <c r="G1014" s="302"/>
      <c r="H1014" s="302"/>
      <c r="I1014" s="313"/>
      <c r="J1014" s="302"/>
      <c r="K1014" s="303" t="e">
        <f t="shared" si="91"/>
        <v>#N/A</v>
      </c>
      <c r="L1014" s="302"/>
      <c r="M1014" s="302"/>
      <c r="N1014" s="303" t="e">
        <f t="shared" si="92"/>
        <v>#N/A</v>
      </c>
      <c r="O1014" s="303" t="e">
        <f t="shared" si="93"/>
        <v>#N/A</v>
      </c>
      <c r="P1014" s="249" t="str">
        <f t="shared" si="94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364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2"/>
      <c r="BD1014" s="258"/>
      <c r="BE1014" s="258"/>
      <c r="BF1014" s="258"/>
      <c r="BG1014" s="258"/>
      <c r="BH1014" s="258"/>
    </row>
    <row r="1015" spans="1:60">
      <c r="A1015" s="298">
        <v>1014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9"/>
        <v/>
      </c>
      <c r="E1015" s="311"/>
      <c r="F1015" s="311"/>
      <c r="G1015" s="302"/>
      <c r="H1015" s="302"/>
      <c r="I1015" s="313"/>
      <c r="J1015" s="302"/>
      <c r="K1015" s="303" t="e">
        <f t="shared" si="91"/>
        <v>#N/A</v>
      </c>
      <c r="L1015" s="302"/>
      <c r="M1015" s="302"/>
      <c r="N1015" s="303" t="e">
        <f t="shared" si="92"/>
        <v>#N/A</v>
      </c>
      <c r="O1015" s="303" t="e">
        <f t="shared" si="93"/>
        <v>#N/A</v>
      </c>
      <c r="P1015" s="249" t="str">
        <f t="shared" si="94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364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2"/>
      <c r="BD1015" s="258"/>
      <c r="BE1015" s="258"/>
      <c r="BF1015" s="258"/>
      <c r="BG1015" s="258"/>
      <c r="BH1015" s="258"/>
    </row>
    <row r="1016" spans="1:60">
      <c r="A1016" s="298">
        <v>1015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9"/>
        <v/>
      </c>
      <c r="E1016" s="311"/>
      <c r="F1016" s="311"/>
      <c r="G1016" s="302"/>
      <c r="H1016" s="302"/>
      <c r="I1016" s="313"/>
      <c r="J1016" s="302"/>
      <c r="K1016" s="303" t="e">
        <f t="shared" si="91"/>
        <v>#N/A</v>
      </c>
      <c r="L1016" s="302"/>
      <c r="M1016" s="302"/>
      <c r="N1016" s="303" t="e">
        <f t="shared" si="92"/>
        <v>#N/A</v>
      </c>
      <c r="O1016" s="303" t="e">
        <f t="shared" si="93"/>
        <v>#N/A</v>
      </c>
      <c r="P1016" s="249" t="str">
        <f t="shared" si="94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364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2"/>
      <c r="BD1016" s="258"/>
      <c r="BE1016" s="258"/>
      <c r="BF1016" s="258"/>
      <c r="BG1016" s="258"/>
      <c r="BH1016" s="258"/>
    </row>
    <row r="1017" spans="1:60">
      <c r="A1017" s="298">
        <v>1016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9"/>
        <v/>
      </c>
      <c r="E1017" s="311"/>
      <c r="F1017" s="311"/>
      <c r="G1017" s="302"/>
      <c r="H1017" s="302"/>
      <c r="I1017" s="313"/>
      <c r="J1017" s="302"/>
      <c r="K1017" s="303" t="e">
        <f t="shared" si="91"/>
        <v>#N/A</v>
      </c>
      <c r="L1017" s="302"/>
      <c r="M1017" s="302"/>
      <c r="N1017" s="303" t="e">
        <f t="shared" si="92"/>
        <v>#N/A</v>
      </c>
      <c r="O1017" s="303" t="e">
        <f t="shared" si="93"/>
        <v>#N/A</v>
      </c>
      <c r="P1017" s="249" t="str">
        <f t="shared" si="94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364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2"/>
      <c r="BD1017" s="258"/>
      <c r="BE1017" s="258"/>
      <c r="BF1017" s="258"/>
      <c r="BG1017" s="258"/>
      <c r="BH1017" s="258"/>
    </row>
    <row r="1018" spans="1:60">
      <c r="A1018" s="298">
        <v>1017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9"/>
        <v/>
      </c>
      <c r="E1018" s="311"/>
      <c r="F1018" s="311"/>
      <c r="G1018" s="302"/>
      <c r="H1018" s="302"/>
      <c r="I1018" s="313"/>
      <c r="J1018" s="302"/>
      <c r="K1018" s="303" t="e">
        <f t="shared" si="91"/>
        <v>#N/A</v>
      </c>
      <c r="L1018" s="302"/>
      <c r="M1018" s="302"/>
      <c r="N1018" s="303" t="e">
        <f t="shared" si="92"/>
        <v>#N/A</v>
      </c>
      <c r="O1018" s="303" t="e">
        <f t="shared" si="93"/>
        <v>#N/A</v>
      </c>
      <c r="P1018" s="249" t="str">
        <f t="shared" si="94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364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2"/>
      <c r="BD1018" s="258"/>
      <c r="BE1018" s="258"/>
      <c r="BF1018" s="258"/>
      <c r="BG1018" s="258"/>
      <c r="BH1018" s="258"/>
    </row>
    <row r="1019" spans="1:60">
      <c r="A1019" s="298">
        <v>1018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9"/>
        <v/>
      </c>
      <c r="E1019" s="311"/>
      <c r="F1019" s="311"/>
      <c r="G1019" s="302"/>
      <c r="H1019" s="302"/>
      <c r="I1019" s="313"/>
      <c r="J1019" s="302"/>
      <c r="K1019" s="303" t="e">
        <f t="shared" si="91"/>
        <v>#N/A</v>
      </c>
      <c r="L1019" s="302"/>
      <c r="M1019" s="302"/>
      <c r="N1019" s="303" t="e">
        <f t="shared" si="92"/>
        <v>#N/A</v>
      </c>
      <c r="O1019" s="303" t="e">
        <f t="shared" si="93"/>
        <v>#N/A</v>
      </c>
      <c r="P1019" s="249" t="str">
        <f t="shared" si="94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364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2"/>
      <c r="BD1019" s="258"/>
      <c r="BE1019" s="258"/>
      <c r="BF1019" s="258"/>
      <c r="BG1019" s="258"/>
      <c r="BH1019" s="258"/>
    </row>
    <row r="1020" spans="1:60">
      <c r="A1020" s="298">
        <v>1019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9"/>
        <v/>
      </c>
      <c r="E1020" s="311"/>
      <c r="F1020" s="311"/>
      <c r="G1020" s="302"/>
      <c r="H1020" s="302"/>
      <c r="I1020" s="313"/>
      <c r="J1020" s="302"/>
      <c r="K1020" s="303" t="e">
        <f t="shared" si="91"/>
        <v>#N/A</v>
      </c>
      <c r="L1020" s="302"/>
      <c r="M1020" s="302"/>
      <c r="N1020" s="303" t="e">
        <f t="shared" si="92"/>
        <v>#N/A</v>
      </c>
      <c r="O1020" s="303" t="e">
        <f t="shared" si="93"/>
        <v>#N/A</v>
      </c>
      <c r="P1020" s="249" t="str">
        <f t="shared" si="94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364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2"/>
      <c r="BD1020" s="258"/>
      <c r="BE1020" s="258"/>
      <c r="BF1020" s="258"/>
      <c r="BG1020" s="258"/>
      <c r="BH1020" s="258"/>
    </row>
    <row r="1021" spans="1:60">
      <c r="A1021" s="298">
        <v>1020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9"/>
        <v/>
      </c>
      <c r="E1021" s="311"/>
      <c r="F1021" s="311"/>
      <c r="G1021" s="302"/>
      <c r="H1021" s="302"/>
      <c r="I1021" s="313"/>
      <c r="J1021" s="302"/>
      <c r="K1021" s="303" t="e">
        <f t="shared" si="91"/>
        <v>#N/A</v>
      </c>
      <c r="L1021" s="302"/>
      <c r="M1021" s="302"/>
      <c r="N1021" s="303" t="e">
        <f t="shared" si="92"/>
        <v>#N/A</v>
      </c>
      <c r="O1021" s="303" t="e">
        <f t="shared" si="93"/>
        <v>#N/A</v>
      </c>
      <c r="P1021" s="249" t="str">
        <f t="shared" si="94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364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2"/>
      <c r="BD1021" s="258"/>
      <c r="BE1021" s="258"/>
      <c r="BF1021" s="258"/>
      <c r="BG1021" s="258"/>
      <c r="BH1021" s="258"/>
    </row>
    <row r="1022" spans="1:60">
      <c r="A1022" s="298">
        <v>1021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9"/>
        <v/>
      </c>
      <c r="E1022" s="311"/>
      <c r="F1022" s="311"/>
      <c r="G1022" s="302"/>
      <c r="H1022" s="302"/>
      <c r="I1022" s="313"/>
      <c r="J1022" s="302"/>
      <c r="K1022" s="303" t="e">
        <f t="shared" si="91"/>
        <v>#N/A</v>
      </c>
      <c r="L1022" s="302"/>
      <c r="M1022" s="302"/>
      <c r="N1022" s="303" t="e">
        <f t="shared" si="92"/>
        <v>#N/A</v>
      </c>
      <c r="O1022" s="303" t="e">
        <f t="shared" si="93"/>
        <v>#N/A</v>
      </c>
      <c r="P1022" s="249" t="str">
        <f t="shared" si="94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364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2"/>
      <c r="BD1022" s="258"/>
      <c r="BE1022" s="258"/>
      <c r="BF1022" s="258"/>
      <c r="BG1022" s="258"/>
      <c r="BH1022" s="258"/>
    </row>
    <row r="1023" spans="1:60">
      <c r="A1023" s="298">
        <v>1022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9"/>
        <v/>
      </c>
      <c r="E1023" s="311"/>
      <c r="F1023" s="311"/>
      <c r="G1023" s="302"/>
      <c r="H1023" s="302"/>
      <c r="I1023" s="313"/>
      <c r="J1023" s="302"/>
      <c r="K1023" s="303" t="e">
        <f t="shared" si="91"/>
        <v>#N/A</v>
      </c>
      <c r="L1023" s="302"/>
      <c r="M1023" s="302"/>
      <c r="N1023" s="303" t="e">
        <f t="shared" si="92"/>
        <v>#N/A</v>
      </c>
      <c r="O1023" s="303" t="e">
        <f t="shared" si="93"/>
        <v>#N/A</v>
      </c>
      <c r="P1023" s="249" t="str">
        <f t="shared" si="94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364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2"/>
      <c r="BD1023" s="258"/>
      <c r="BE1023" s="258"/>
      <c r="BF1023" s="258"/>
      <c r="BG1023" s="258"/>
      <c r="BH1023" s="258"/>
    </row>
    <row r="1024" spans="1:60">
      <c r="A1024" s="298">
        <v>1023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9"/>
        <v/>
      </c>
      <c r="E1024" s="311"/>
      <c r="F1024" s="311"/>
      <c r="G1024" s="302"/>
      <c r="H1024" s="302"/>
      <c r="I1024" s="313"/>
      <c r="J1024" s="302"/>
      <c r="K1024" s="303" t="e">
        <f t="shared" si="91"/>
        <v>#N/A</v>
      </c>
      <c r="L1024" s="302"/>
      <c r="M1024" s="302"/>
      <c r="N1024" s="303" t="e">
        <f t="shared" si="92"/>
        <v>#N/A</v>
      </c>
      <c r="O1024" s="303" t="e">
        <f t="shared" si="93"/>
        <v>#N/A</v>
      </c>
      <c r="P1024" s="249" t="str">
        <f t="shared" si="94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364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2"/>
      <c r="BD1024" s="258"/>
      <c r="BE1024" s="258"/>
      <c r="BF1024" s="258"/>
      <c r="BG1024" s="258"/>
      <c r="BH1024" s="258"/>
    </row>
    <row r="1025" spans="1:60">
      <c r="A1025" s="298">
        <v>1024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si="89"/>
        <v/>
      </c>
      <c r="E1025" s="311"/>
      <c r="F1025" s="311"/>
      <c r="G1025" s="302"/>
      <c r="H1025" s="302"/>
      <c r="I1025" s="313"/>
      <c r="J1025" s="302"/>
      <c r="K1025" s="303" t="e">
        <f t="shared" si="91"/>
        <v>#N/A</v>
      </c>
      <c r="L1025" s="302"/>
      <c r="M1025" s="302"/>
      <c r="N1025" s="303" t="e">
        <f t="shared" si="92"/>
        <v>#N/A</v>
      </c>
      <c r="O1025" s="303" t="e">
        <f t="shared" si="93"/>
        <v>#N/A</v>
      </c>
      <c r="P1025" s="249" t="str">
        <f t="shared" si="94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364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2"/>
      <c r="BD1025" s="258"/>
      <c r="BE1025" s="258"/>
      <c r="BF1025" s="258"/>
      <c r="BG1025" s="258"/>
      <c r="BH1025" s="258"/>
    </row>
    <row r="1026" spans="1:60">
      <c r="A1026" s="298">
        <v>1025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89"/>
        <v/>
      </c>
      <c r="E1026" s="311"/>
      <c r="F1026" s="311"/>
      <c r="G1026" s="302"/>
      <c r="H1026" s="302"/>
      <c r="I1026" s="313"/>
      <c r="J1026" s="302"/>
      <c r="K1026" s="303" t="e">
        <f t="shared" si="91"/>
        <v>#N/A</v>
      </c>
      <c r="L1026" s="302"/>
      <c r="M1026" s="302"/>
      <c r="N1026" s="303" t="e">
        <f t="shared" si="92"/>
        <v>#N/A</v>
      </c>
      <c r="O1026" s="303" t="e">
        <f t="shared" si="93"/>
        <v>#N/A</v>
      </c>
      <c r="P1026" s="249" t="str">
        <f t="shared" si="94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364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2"/>
      <c r="BD1026" s="258"/>
      <c r="BE1026" s="258"/>
      <c r="BF1026" s="258"/>
      <c r="BG1026" s="258"/>
      <c r="BH1026" s="258"/>
    </row>
    <row r="1027" spans="1:60">
      <c r="A1027" s="298">
        <v>1026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ref="D1027:D1090" si="95">IF(LEFT(I1027,1)="L","Inprocess",IF(LEFT(I1027,3)="IQC","Inprocess",IF(LEFT(I1027,2)="QA","QA",IF(LEFT(I1027,3)="TV","TV",""))))</f>
        <v/>
      </c>
      <c r="E1027" s="311"/>
      <c r="F1027" s="311"/>
      <c r="G1027" s="302"/>
      <c r="H1027" s="302"/>
      <c r="I1027" s="313"/>
      <c r="J1027" s="302"/>
      <c r="K1027" s="303" t="e">
        <f t="shared" si="91"/>
        <v>#N/A</v>
      </c>
      <c r="L1027" s="302"/>
      <c r="M1027" s="302"/>
      <c r="N1027" s="303" t="e">
        <f t="shared" si="92"/>
        <v>#N/A</v>
      </c>
      <c r="O1027" s="303" t="e">
        <f t="shared" si="93"/>
        <v>#N/A</v>
      </c>
      <c r="P1027" s="249" t="str">
        <f t="shared" si="94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364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2"/>
      <c r="BD1027" s="258"/>
      <c r="BE1027" s="258"/>
      <c r="BF1027" s="258"/>
      <c r="BG1027" s="258"/>
      <c r="BH1027" s="258"/>
    </row>
    <row r="1028" spans="1:60">
      <c r="A1028" s="298">
        <v>1027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5"/>
        <v/>
      </c>
      <c r="E1028" s="311"/>
      <c r="F1028" s="311"/>
      <c r="G1028" s="302"/>
      <c r="H1028" s="302"/>
      <c r="I1028" s="313"/>
      <c r="J1028" s="302"/>
      <c r="K1028" s="303" t="e">
        <f t="shared" ref="K1028:K1091" si="96">VLOOKUP(J1028,AY:BA,2,0)</f>
        <v>#N/A</v>
      </c>
      <c r="L1028" s="302"/>
      <c r="M1028" s="302"/>
      <c r="N1028" s="303" t="e">
        <f t="shared" ref="N1028:N1091" si="97">VLOOKUP(K1028,AZ:BB,2,0)</f>
        <v>#N/A</v>
      </c>
      <c r="O1028" s="303" t="e">
        <f t="shared" ref="O1028:O1091" si="98">VLOOKUP(K1028,AZ:BB,3,0)</f>
        <v>#N/A</v>
      </c>
      <c r="P1028" s="249" t="str">
        <f t="shared" si="94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364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2"/>
      <c r="BD1028" s="258"/>
      <c r="BE1028" s="258"/>
      <c r="BF1028" s="258"/>
      <c r="BG1028" s="258"/>
      <c r="BH1028" s="258"/>
    </row>
    <row r="1029" spans="1:60">
      <c r="A1029" s="298">
        <v>1028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5"/>
        <v/>
      </c>
      <c r="E1029" s="311"/>
      <c r="F1029" s="311"/>
      <c r="G1029" s="302"/>
      <c r="H1029" s="302"/>
      <c r="I1029" s="313"/>
      <c r="J1029" s="302"/>
      <c r="K1029" s="303" t="e">
        <f t="shared" si="96"/>
        <v>#N/A</v>
      </c>
      <c r="L1029" s="302"/>
      <c r="M1029" s="302"/>
      <c r="N1029" s="303" t="e">
        <f t="shared" si="97"/>
        <v>#N/A</v>
      </c>
      <c r="O1029" s="303" t="e">
        <f t="shared" si="98"/>
        <v>#N/A</v>
      </c>
      <c r="P1029" s="249" t="str">
        <f t="shared" si="94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364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2"/>
      <c r="BD1029" s="258"/>
      <c r="BE1029" s="258"/>
      <c r="BF1029" s="258"/>
      <c r="BG1029" s="258"/>
      <c r="BH1029" s="258"/>
    </row>
    <row r="1030" spans="1:60">
      <c r="A1030" s="298">
        <v>1029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5"/>
        <v/>
      </c>
      <c r="E1030" s="311"/>
      <c r="F1030" s="311"/>
      <c r="G1030" s="302"/>
      <c r="H1030" s="302"/>
      <c r="I1030" s="313"/>
      <c r="J1030" s="302"/>
      <c r="K1030" s="303" t="e">
        <f t="shared" si="96"/>
        <v>#N/A</v>
      </c>
      <c r="L1030" s="302"/>
      <c r="M1030" s="302"/>
      <c r="N1030" s="303" t="e">
        <f t="shared" si="97"/>
        <v>#N/A</v>
      </c>
      <c r="O1030" s="303" t="e">
        <f t="shared" si="98"/>
        <v>#N/A</v>
      </c>
      <c r="P1030" s="249" t="str">
        <f t="shared" si="94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364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2"/>
      <c r="BD1030" s="258"/>
      <c r="BE1030" s="258"/>
      <c r="BF1030" s="258"/>
      <c r="BG1030" s="258"/>
      <c r="BH1030" s="258"/>
    </row>
    <row r="1031" spans="1:60">
      <c r="A1031" s="298">
        <v>1030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5"/>
        <v/>
      </c>
      <c r="E1031" s="311"/>
      <c r="F1031" s="311"/>
      <c r="G1031" s="302"/>
      <c r="H1031" s="302"/>
      <c r="I1031" s="313"/>
      <c r="J1031" s="302"/>
      <c r="K1031" s="303" t="e">
        <f t="shared" si="96"/>
        <v>#N/A</v>
      </c>
      <c r="L1031" s="302"/>
      <c r="M1031" s="302"/>
      <c r="N1031" s="303" t="e">
        <f t="shared" si="97"/>
        <v>#N/A</v>
      </c>
      <c r="O1031" s="303" t="e">
        <f t="shared" si="98"/>
        <v>#N/A</v>
      </c>
      <c r="P1031" s="249" t="str">
        <f t="shared" si="94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364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2"/>
      <c r="BD1031" s="258"/>
      <c r="BE1031" s="258"/>
      <c r="BF1031" s="258"/>
      <c r="BG1031" s="258"/>
      <c r="BH1031" s="258"/>
    </row>
    <row r="1032" spans="1:60">
      <c r="A1032" s="298">
        <v>1031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5"/>
        <v/>
      </c>
      <c r="E1032" s="311"/>
      <c r="F1032" s="311"/>
      <c r="G1032" s="302"/>
      <c r="H1032" s="302"/>
      <c r="I1032" s="313"/>
      <c r="J1032" s="302"/>
      <c r="K1032" s="303" t="e">
        <f t="shared" si="96"/>
        <v>#N/A</v>
      </c>
      <c r="L1032" s="302"/>
      <c r="M1032" s="302"/>
      <c r="N1032" s="303" t="e">
        <f t="shared" si="97"/>
        <v>#N/A</v>
      </c>
      <c r="O1032" s="303" t="e">
        <f t="shared" si="98"/>
        <v>#N/A</v>
      </c>
      <c r="P1032" s="249" t="str">
        <f t="shared" si="94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364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2"/>
      <c r="BD1032" s="258"/>
      <c r="BE1032" s="258"/>
      <c r="BF1032" s="258"/>
      <c r="BG1032" s="258"/>
      <c r="BH1032" s="258"/>
    </row>
    <row r="1033" spans="1:60">
      <c r="A1033" s="298">
        <v>1032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5"/>
        <v/>
      </c>
      <c r="E1033" s="311"/>
      <c r="F1033" s="311"/>
      <c r="G1033" s="302"/>
      <c r="H1033" s="302"/>
      <c r="I1033" s="313"/>
      <c r="J1033" s="302"/>
      <c r="K1033" s="303" t="e">
        <f t="shared" si="96"/>
        <v>#N/A</v>
      </c>
      <c r="L1033" s="302"/>
      <c r="M1033" s="302"/>
      <c r="N1033" s="303" t="e">
        <f t="shared" si="97"/>
        <v>#N/A</v>
      </c>
      <c r="O1033" s="303" t="e">
        <f t="shared" si="98"/>
        <v>#N/A</v>
      </c>
      <c r="P1033" s="249" t="str">
        <f t="shared" si="94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364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2"/>
      <c r="BD1033" s="258"/>
      <c r="BE1033" s="258"/>
      <c r="BF1033" s="258"/>
      <c r="BG1033" s="258"/>
      <c r="BH1033" s="258"/>
    </row>
    <row r="1034" spans="1:60">
      <c r="A1034" s="298">
        <v>1033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5"/>
        <v/>
      </c>
      <c r="E1034" s="311"/>
      <c r="F1034" s="311"/>
      <c r="G1034" s="302"/>
      <c r="H1034" s="302"/>
      <c r="I1034" s="313"/>
      <c r="J1034" s="302"/>
      <c r="K1034" s="303" t="e">
        <f t="shared" si="96"/>
        <v>#N/A</v>
      </c>
      <c r="L1034" s="302"/>
      <c r="M1034" s="302"/>
      <c r="N1034" s="303" t="e">
        <f t="shared" si="97"/>
        <v>#N/A</v>
      </c>
      <c r="O1034" s="303" t="e">
        <f t="shared" si="98"/>
        <v>#N/A</v>
      </c>
      <c r="P1034" s="249" t="str">
        <f t="shared" si="94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364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2"/>
      <c r="BD1034" s="258"/>
      <c r="BE1034" s="258"/>
      <c r="BF1034" s="258"/>
      <c r="BG1034" s="258"/>
      <c r="BH1034" s="258"/>
    </row>
    <row r="1035" spans="1:60">
      <c r="A1035" s="298">
        <v>1034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5"/>
        <v/>
      </c>
      <c r="E1035" s="311"/>
      <c r="F1035" s="311"/>
      <c r="G1035" s="302"/>
      <c r="H1035" s="302"/>
      <c r="I1035" s="313"/>
      <c r="J1035" s="302"/>
      <c r="K1035" s="303" t="e">
        <f t="shared" si="96"/>
        <v>#N/A</v>
      </c>
      <c r="L1035" s="302"/>
      <c r="M1035" s="302"/>
      <c r="N1035" s="303" t="e">
        <f t="shared" si="97"/>
        <v>#N/A</v>
      </c>
      <c r="O1035" s="303" t="e">
        <f t="shared" si="98"/>
        <v>#N/A</v>
      </c>
      <c r="P1035" s="249" t="str">
        <f t="shared" si="94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364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2"/>
      <c r="BD1035" s="258"/>
      <c r="BE1035" s="258"/>
      <c r="BF1035" s="258"/>
      <c r="BG1035" s="258"/>
      <c r="BH1035" s="258"/>
    </row>
    <row r="1036" spans="1:60">
      <c r="A1036" s="298">
        <v>1035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5"/>
        <v/>
      </c>
      <c r="E1036" s="311"/>
      <c r="F1036" s="311"/>
      <c r="G1036" s="302"/>
      <c r="H1036" s="302"/>
      <c r="I1036" s="313"/>
      <c r="J1036" s="302"/>
      <c r="K1036" s="303" t="e">
        <f t="shared" si="96"/>
        <v>#N/A</v>
      </c>
      <c r="L1036" s="302"/>
      <c r="M1036" s="302"/>
      <c r="N1036" s="303" t="e">
        <f t="shared" si="97"/>
        <v>#N/A</v>
      </c>
      <c r="O1036" s="303" t="e">
        <f t="shared" si="98"/>
        <v>#N/A</v>
      </c>
      <c r="P1036" s="249" t="str">
        <f t="shared" si="94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364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2"/>
      <c r="BD1036" s="258"/>
      <c r="BE1036" s="258"/>
      <c r="BF1036" s="258"/>
      <c r="BG1036" s="258"/>
      <c r="BH1036" s="258"/>
    </row>
    <row r="1037" spans="1:60">
      <c r="A1037" s="298">
        <v>1036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5"/>
        <v/>
      </c>
      <c r="E1037" s="311"/>
      <c r="F1037" s="311"/>
      <c r="G1037" s="302"/>
      <c r="H1037" s="302"/>
      <c r="I1037" s="313"/>
      <c r="J1037" s="302"/>
      <c r="K1037" s="303" t="e">
        <f t="shared" si="96"/>
        <v>#N/A</v>
      </c>
      <c r="L1037" s="302"/>
      <c r="M1037" s="302"/>
      <c r="N1037" s="303" t="e">
        <f t="shared" si="97"/>
        <v>#N/A</v>
      </c>
      <c r="O1037" s="303" t="e">
        <f t="shared" si="98"/>
        <v>#N/A</v>
      </c>
      <c r="P1037" s="249" t="str">
        <f t="shared" si="94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364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2"/>
      <c r="BD1037" s="258"/>
      <c r="BE1037" s="258"/>
      <c r="BF1037" s="258"/>
      <c r="BG1037" s="258"/>
      <c r="BH1037" s="258"/>
    </row>
    <row r="1038" spans="1:60">
      <c r="A1038" s="298">
        <v>1037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5"/>
        <v/>
      </c>
      <c r="E1038" s="311"/>
      <c r="F1038" s="311"/>
      <c r="G1038" s="302"/>
      <c r="H1038" s="302"/>
      <c r="I1038" s="313"/>
      <c r="J1038" s="302"/>
      <c r="K1038" s="303" t="e">
        <f t="shared" si="96"/>
        <v>#N/A</v>
      </c>
      <c r="L1038" s="302"/>
      <c r="M1038" s="302"/>
      <c r="N1038" s="303" t="e">
        <f t="shared" si="97"/>
        <v>#N/A</v>
      </c>
      <c r="O1038" s="303" t="e">
        <f t="shared" si="98"/>
        <v>#N/A</v>
      </c>
      <c r="P1038" s="249" t="str">
        <f t="shared" si="94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364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2"/>
      <c r="BD1038" s="258"/>
      <c r="BE1038" s="258"/>
      <c r="BF1038" s="258"/>
      <c r="BG1038" s="258"/>
      <c r="BH1038" s="258"/>
    </row>
    <row r="1039" spans="1:60">
      <c r="A1039" s="298">
        <v>1038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5"/>
        <v/>
      </c>
      <c r="E1039" s="311"/>
      <c r="F1039" s="311"/>
      <c r="G1039" s="302"/>
      <c r="H1039" s="302"/>
      <c r="I1039" s="313"/>
      <c r="J1039" s="302"/>
      <c r="K1039" s="303" t="e">
        <f t="shared" si="96"/>
        <v>#N/A</v>
      </c>
      <c r="L1039" s="302"/>
      <c r="M1039" s="302"/>
      <c r="N1039" s="303" t="e">
        <f t="shared" si="97"/>
        <v>#N/A</v>
      </c>
      <c r="O1039" s="303" t="e">
        <f t="shared" si="98"/>
        <v>#N/A</v>
      </c>
      <c r="P1039" s="249" t="str">
        <f t="shared" si="94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364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2"/>
      <c r="BD1039" s="258"/>
      <c r="BE1039" s="258"/>
      <c r="BF1039" s="258"/>
      <c r="BG1039" s="258"/>
      <c r="BH1039" s="258"/>
    </row>
    <row r="1040" spans="1:60">
      <c r="A1040" s="298">
        <v>1039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5"/>
        <v/>
      </c>
      <c r="E1040" s="311"/>
      <c r="F1040" s="311"/>
      <c r="G1040" s="302"/>
      <c r="H1040" s="302"/>
      <c r="I1040" s="313"/>
      <c r="J1040" s="302"/>
      <c r="K1040" s="303" t="e">
        <f t="shared" si="96"/>
        <v>#N/A</v>
      </c>
      <c r="L1040" s="302"/>
      <c r="M1040" s="302"/>
      <c r="N1040" s="303" t="e">
        <f t="shared" si="97"/>
        <v>#N/A</v>
      </c>
      <c r="O1040" s="303" t="e">
        <f t="shared" si="98"/>
        <v>#N/A</v>
      </c>
      <c r="P1040" s="249" t="str">
        <f t="shared" si="94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364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2"/>
      <c r="BD1040" s="258"/>
      <c r="BE1040" s="258"/>
      <c r="BF1040" s="258"/>
      <c r="BG1040" s="258"/>
      <c r="BH1040" s="258"/>
    </row>
    <row r="1041" spans="1:60">
      <c r="A1041" s="298">
        <v>1040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5"/>
        <v/>
      </c>
      <c r="E1041" s="311"/>
      <c r="F1041" s="311"/>
      <c r="G1041" s="302"/>
      <c r="H1041" s="302"/>
      <c r="I1041" s="313"/>
      <c r="J1041" s="302"/>
      <c r="K1041" s="303" t="e">
        <f t="shared" si="96"/>
        <v>#N/A</v>
      </c>
      <c r="L1041" s="302"/>
      <c r="M1041" s="302"/>
      <c r="N1041" s="303" t="e">
        <f t="shared" si="97"/>
        <v>#N/A</v>
      </c>
      <c r="O1041" s="303" t="e">
        <f t="shared" si="98"/>
        <v>#N/A</v>
      </c>
      <c r="P1041" s="249" t="str">
        <f t="shared" si="94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364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2"/>
      <c r="BD1041" s="258"/>
      <c r="BE1041" s="258"/>
      <c r="BF1041" s="258"/>
      <c r="BG1041" s="258"/>
      <c r="BH1041" s="258"/>
    </row>
    <row r="1042" spans="1:60">
      <c r="A1042" s="298">
        <v>1041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5"/>
        <v/>
      </c>
      <c r="E1042" s="311"/>
      <c r="F1042" s="311"/>
      <c r="G1042" s="302"/>
      <c r="H1042" s="302"/>
      <c r="I1042" s="313"/>
      <c r="J1042" s="302"/>
      <c r="K1042" s="303" t="e">
        <f t="shared" si="96"/>
        <v>#N/A</v>
      </c>
      <c r="L1042" s="302"/>
      <c r="M1042" s="302"/>
      <c r="N1042" s="303" t="e">
        <f t="shared" si="97"/>
        <v>#N/A</v>
      </c>
      <c r="O1042" s="303" t="e">
        <f t="shared" si="98"/>
        <v>#N/A</v>
      </c>
      <c r="P1042" s="249" t="str">
        <f t="shared" si="94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364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2"/>
      <c r="BD1042" s="258"/>
      <c r="BE1042" s="258"/>
      <c r="BF1042" s="258"/>
      <c r="BG1042" s="258"/>
      <c r="BH1042" s="258"/>
    </row>
    <row r="1043" spans="1:60">
      <c r="A1043" s="298">
        <v>1042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5"/>
        <v/>
      </c>
      <c r="E1043" s="311"/>
      <c r="F1043" s="311"/>
      <c r="G1043" s="302"/>
      <c r="H1043" s="302"/>
      <c r="I1043" s="313"/>
      <c r="J1043" s="302"/>
      <c r="K1043" s="303" t="e">
        <f t="shared" si="96"/>
        <v>#N/A</v>
      </c>
      <c r="L1043" s="302"/>
      <c r="M1043" s="302"/>
      <c r="N1043" s="303" t="e">
        <f t="shared" si="97"/>
        <v>#N/A</v>
      </c>
      <c r="O1043" s="303" t="e">
        <f t="shared" si="98"/>
        <v>#N/A</v>
      </c>
      <c r="P1043" s="249" t="str">
        <f t="shared" si="94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364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2"/>
      <c r="BD1043" s="258"/>
      <c r="BE1043" s="258"/>
      <c r="BF1043" s="258"/>
      <c r="BG1043" s="258"/>
      <c r="BH1043" s="258"/>
    </row>
    <row r="1044" spans="1:60">
      <c r="A1044" s="298">
        <v>1043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5"/>
        <v/>
      </c>
      <c r="E1044" s="311"/>
      <c r="F1044" s="311"/>
      <c r="G1044" s="302"/>
      <c r="H1044" s="302"/>
      <c r="I1044" s="313"/>
      <c r="J1044" s="302"/>
      <c r="K1044" s="303" t="e">
        <f t="shared" si="96"/>
        <v>#N/A</v>
      </c>
      <c r="L1044" s="302"/>
      <c r="M1044" s="302"/>
      <c r="N1044" s="303" t="e">
        <f t="shared" si="97"/>
        <v>#N/A</v>
      </c>
      <c r="O1044" s="303" t="e">
        <f t="shared" si="98"/>
        <v>#N/A</v>
      </c>
      <c r="P1044" s="249" t="str">
        <f t="shared" si="94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364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2"/>
      <c r="BD1044" s="258"/>
      <c r="BE1044" s="258"/>
      <c r="BF1044" s="258"/>
      <c r="BG1044" s="258"/>
      <c r="BH1044" s="258"/>
    </row>
    <row r="1045" spans="1:60">
      <c r="A1045" s="298">
        <v>1044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5"/>
        <v/>
      </c>
      <c r="E1045" s="311"/>
      <c r="F1045" s="311"/>
      <c r="G1045" s="302"/>
      <c r="H1045" s="302"/>
      <c r="I1045" s="313"/>
      <c r="J1045" s="302"/>
      <c r="K1045" s="303" t="e">
        <f t="shared" si="96"/>
        <v>#N/A</v>
      </c>
      <c r="L1045" s="302"/>
      <c r="M1045" s="302"/>
      <c r="N1045" s="303" t="e">
        <f t="shared" si="97"/>
        <v>#N/A</v>
      </c>
      <c r="O1045" s="303" t="e">
        <f t="shared" si="98"/>
        <v>#N/A</v>
      </c>
      <c r="P1045" s="249" t="str">
        <f t="shared" si="94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364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2"/>
      <c r="BD1045" s="258"/>
      <c r="BE1045" s="258"/>
      <c r="BF1045" s="258"/>
      <c r="BG1045" s="258"/>
      <c r="BH1045" s="258"/>
    </row>
    <row r="1046" spans="1:60">
      <c r="A1046" s="298">
        <v>1045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5"/>
        <v/>
      </c>
      <c r="E1046" s="311"/>
      <c r="F1046" s="311"/>
      <c r="G1046" s="302"/>
      <c r="H1046" s="302"/>
      <c r="I1046" s="313"/>
      <c r="J1046" s="302"/>
      <c r="K1046" s="303" t="e">
        <f t="shared" si="96"/>
        <v>#N/A</v>
      </c>
      <c r="L1046" s="302"/>
      <c r="M1046" s="302"/>
      <c r="N1046" s="303" t="e">
        <f t="shared" si="97"/>
        <v>#N/A</v>
      </c>
      <c r="O1046" s="303" t="e">
        <f t="shared" si="98"/>
        <v>#N/A</v>
      </c>
      <c r="P1046" s="249" t="str">
        <f t="shared" si="94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364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2"/>
      <c r="BD1046" s="258"/>
      <c r="BE1046" s="258"/>
      <c r="BF1046" s="258"/>
      <c r="BG1046" s="258"/>
      <c r="BH1046" s="258"/>
    </row>
    <row r="1047" spans="1:60">
      <c r="A1047" s="298">
        <v>1046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5"/>
        <v/>
      </c>
      <c r="E1047" s="311"/>
      <c r="F1047" s="311"/>
      <c r="G1047" s="302"/>
      <c r="H1047" s="302"/>
      <c r="I1047" s="313"/>
      <c r="J1047" s="302"/>
      <c r="K1047" s="303" t="e">
        <f t="shared" si="96"/>
        <v>#N/A</v>
      </c>
      <c r="L1047" s="302"/>
      <c r="M1047" s="302"/>
      <c r="N1047" s="303" t="e">
        <f t="shared" si="97"/>
        <v>#N/A</v>
      </c>
      <c r="O1047" s="303" t="e">
        <f t="shared" si="98"/>
        <v>#N/A</v>
      </c>
      <c r="P1047" s="249" t="str">
        <f t="shared" si="94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364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2"/>
      <c r="BD1047" s="258"/>
      <c r="BE1047" s="258"/>
      <c r="BF1047" s="258"/>
      <c r="BG1047" s="258"/>
      <c r="BH1047" s="258"/>
    </row>
    <row r="1048" spans="1:60">
      <c r="A1048" s="298">
        <v>1047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5"/>
        <v/>
      </c>
      <c r="E1048" s="311"/>
      <c r="F1048" s="311"/>
      <c r="G1048" s="302"/>
      <c r="H1048" s="302"/>
      <c r="I1048" s="313"/>
      <c r="J1048" s="302"/>
      <c r="K1048" s="303" t="e">
        <f t="shared" si="96"/>
        <v>#N/A</v>
      </c>
      <c r="L1048" s="302"/>
      <c r="M1048" s="302"/>
      <c r="N1048" s="303" t="e">
        <f t="shared" si="97"/>
        <v>#N/A</v>
      </c>
      <c r="O1048" s="303" t="e">
        <f t="shared" si="98"/>
        <v>#N/A</v>
      </c>
      <c r="P1048" s="249" t="str">
        <f t="shared" si="94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364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2"/>
      <c r="BD1048" s="258"/>
      <c r="BE1048" s="258"/>
      <c r="BF1048" s="258"/>
      <c r="BG1048" s="258"/>
      <c r="BH1048" s="258"/>
    </row>
    <row r="1049" spans="1:60">
      <c r="A1049" s="298">
        <v>1048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5"/>
        <v/>
      </c>
      <c r="E1049" s="311"/>
      <c r="F1049" s="311"/>
      <c r="G1049" s="302"/>
      <c r="H1049" s="302"/>
      <c r="I1049" s="313"/>
      <c r="J1049" s="302"/>
      <c r="K1049" s="303" t="e">
        <f t="shared" si="96"/>
        <v>#N/A</v>
      </c>
      <c r="L1049" s="302"/>
      <c r="M1049" s="302"/>
      <c r="N1049" s="303" t="e">
        <f t="shared" si="97"/>
        <v>#N/A</v>
      </c>
      <c r="O1049" s="303" t="e">
        <f t="shared" si="98"/>
        <v>#N/A</v>
      </c>
      <c r="P1049" s="249" t="str">
        <f t="shared" si="94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364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2"/>
      <c r="BD1049" s="258"/>
      <c r="BE1049" s="258"/>
      <c r="BF1049" s="258"/>
      <c r="BG1049" s="258"/>
      <c r="BH1049" s="258"/>
    </row>
    <row r="1050" spans="1:60">
      <c r="A1050" s="298">
        <v>1049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5"/>
        <v/>
      </c>
      <c r="E1050" s="311"/>
      <c r="F1050" s="311"/>
      <c r="G1050" s="302"/>
      <c r="H1050" s="302"/>
      <c r="I1050" s="313"/>
      <c r="J1050" s="302"/>
      <c r="K1050" s="303" t="e">
        <f t="shared" si="96"/>
        <v>#N/A</v>
      </c>
      <c r="L1050" s="302"/>
      <c r="M1050" s="302"/>
      <c r="N1050" s="303" t="e">
        <f t="shared" si="97"/>
        <v>#N/A</v>
      </c>
      <c r="O1050" s="303" t="e">
        <f t="shared" si="98"/>
        <v>#N/A</v>
      </c>
      <c r="P1050" s="249" t="str">
        <f t="shared" si="94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364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2"/>
      <c r="BD1050" s="258"/>
      <c r="BE1050" s="258"/>
      <c r="BF1050" s="258"/>
      <c r="BG1050" s="258"/>
      <c r="BH1050" s="258"/>
    </row>
    <row r="1051" spans="1:60">
      <c r="A1051" s="298">
        <v>1050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5"/>
        <v/>
      </c>
      <c r="E1051" s="311"/>
      <c r="F1051" s="311"/>
      <c r="G1051" s="302"/>
      <c r="H1051" s="302"/>
      <c r="I1051" s="313"/>
      <c r="J1051" s="302"/>
      <c r="K1051" s="303" t="e">
        <f t="shared" si="96"/>
        <v>#N/A</v>
      </c>
      <c r="L1051" s="302"/>
      <c r="M1051" s="302"/>
      <c r="N1051" s="303" t="e">
        <f t="shared" si="97"/>
        <v>#N/A</v>
      </c>
      <c r="O1051" s="303" t="e">
        <f t="shared" si="98"/>
        <v>#N/A</v>
      </c>
      <c r="P1051" s="249" t="str">
        <f t="shared" si="94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364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2"/>
      <c r="BD1051" s="258"/>
      <c r="BE1051" s="258"/>
      <c r="BF1051" s="258"/>
      <c r="BG1051" s="258"/>
      <c r="BH1051" s="258"/>
    </row>
    <row r="1052" spans="1:60">
      <c r="A1052" s="298">
        <v>1051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5"/>
        <v/>
      </c>
      <c r="E1052" s="311"/>
      <c r="F1052" s="311"/>
      <c r="G1052" s="302"/>
      <c r="H1052" s="302"/>
      <c r="I1052" s="313"/>
      <c r="J1052" s="302"/>
      <c r="K1052" s="303" t="e">
        <f t="shared" si="96"/>
        <v>#N/A</v>
      </c>
      <c r="L1052" s="302"/>
      <c r="M1052" s="302"/>
      <c r="N1052" s="303" t="e">
        <f t="shared" si="97"/>
        <v>#N/A</v>
      </c>
      <c r="O1052" s="303" t="e">
        <f t="shared" si="98"/>
        <v>#N/A</v>
      </c>
      <c r="P1052" s="249" t="str">
        <f t="shared" si="94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364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2"/>
      <c r="BD1052" s="258"/>
      <c r="BE1052" s="258"/>
      <c r="BF1052" s="258"/>
      <c r="BG1052" s="258"/>
      <c r="BH1052" s="258"/>
    </row>
    <row r="1053" spans="1:60">
      <c r="A1053" s="298">
        <v>1052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5"/>
        <v/>
      </c>
      <c r="E1053" s="311"/>
      <c r="F1053" s="311"/>
      <c r="G1053" s="302"/>
      <c r="H1053" s="302"/>
      <c r="I1053" s="313"/>
      <c r="J1053" s="302"/>
      <c r="K1053" s="303" t="e">
        <f t="shared" si="96"/>
        <v>#N/A</v>
      </c>
      <c r="L1053" s="302"/>
      <c r="M1053" s="302"/>
      <c r="N1053" s="303" t="e">
        <f t="shared" si="97"/>
        <v>#N/A</v>
      </c>
      <c r="O1053" s="303" t="e">
        <f t="shared" si="98"/>
        <v>#N/A</v>
      </c>
      <c r="P1053" s="249" t="str">
        <f t="shared" si="94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364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2"/>
      <c r="BD1053" s="258"/>
      <c r="BE1053" s="258"/>
      <c r="BF1053" s="258"/>
      <c r="BG1053" s="258"/>
      <c r="BH1053" s="258"/>
    </row>
    <row r="1054" spans="1:60">
      <c r="A1054" s="298">
        <v>1053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5"/>
        <v/>
      </c>
      <c r="E1054" s="311"/>
      <c r="F1054" s="311"/>
      <c r="G1054" s="302"/>
      <c r="H1054" s="302"/>
      <c r="I1054" s="313"/>
      <c r="J1054" s="302"/>
      <c r="K1054" s="303" t="e">
        <f t="shared" si="96"/>
        <v>#N/A</v>
      </c>
      <c r="L1054" s="302"/>
      <c r="M1054" s="302"/>
      <c r="N1054" s="303" t="e">
        <f t="shared" si="97"/>
        <v>#N/A</v>
      </c>
      <c r="O1054" s="303" t="e">
        <f t="shared" si="98"/>
        <v>#N/A</v>
      </c>
      <c r="P1054" s="249" t="str">
        <f t="shared" si="94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364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2"/>
      <c r="BD1054" s="258"/>
      <c r="BE1054" s="258"/>
      <c r="BF1054" s="258"/>
      <c r="BG1054" s="258"/>
      <c r="BH1054" s="258"/>
    </row>
    <row r="1055" spans="1:60">
      <c r="A1055" s="298">
        <v>1054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5"/>
        <v/>
      </c>
      <c r="E1055" s="311"/>
      <c r="F1055" s="311"/>
      <c r="G1055" s="302"/>
      <c r="H1055" s="302"/>
      <c r="I1055" s="313"/>
      <c r="J1055" s="302"/>
      <c r="K1055" s="303" t="e">
        <f t="shared" si="96"/>
        <v>#N/A</v>
      </c>
      <c r="L1055" s="302"/>
      <c r="M1055" s="302"/>
      <c r="N1055" s="303" t="e">
        <f t="shared" si="97"/>
        <v>#N/A</v>
      </c>
      <c r="O1055" s="303" t="e">
        <f t="shared" si="98"/>
        <v>#N/A</v>
      </c>
      <c r="P1055" s="249" t="str">
        <f t="shared" si="94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364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2"/>
      <c r="BD1055" s="258"/>
      <c r="BE1055" s="258"/>
      <c r="BF1055" s="258"/>
      <c r="BG1055" s="258"/>
      <c r="BH1055" s="258"/>
    </row>
    <row r="1056" spans="1:60">
      <c r="A1056" s="298">
        <v>1055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5"/>
        <v/>
      </c>
      <c r="E1056" s="311"/>
      <c r="F1056" s="311"/>
      <c r="G1056" s="302"/>
      <c r="H1056" s="302"/>
      <c r="I1056" s="313"/>
      <c r="J1056" s="302"/>
      <c r="K1056" s="303" t="e">
        <f t="shared" si="96"/>
        <v>#N/A</v>
      </c>
      <c r="L1056" s="302"/>
      <c r="M1056" s="302"/>
      <c r="N1056" s="303" t="e">
        <f t="shared" si="97"/>
        <v>#N/A</v>
      </c>
      <c r="O1056" s="303" t="e">
        <f t="shared" si="98"/>
        <v>#N/A</v>
      </c>
      <c r="P1056" s="249" t="str">
        <f t="shared" si="94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364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2"/>
      <c r="BD1056" s="258"/>
      <c r="BE1056" s="258"/>
      <c r="BF1056" s="258"/>
      <c r="BG1056" s="258"/>
      <c r="BH1056" s="258"/>
    </row>
    <row r="1057" spans="1:60">
      <c r="A1057" s="298">
        <v>1056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5"/>
        <v/>
      </c>
      <c r="E1057" s="311"/>
      <c r="F1057" s="311"/>
      <c r="G1057" s="302"/>
      <c r="H1057" s="302"/>
      <c r="I1057" s="313"/>
      <c r="J1057" s="302"/>
      <c r="K1057" s="303" t="e">
        <f t="shared" si="96"/>
        <v>#N/A</v>
      </c>
      <c r="L1057" s="302"/>
      <c r="M1057" s="302"/>
      <c r="N1057" s="303" t="e">
        <f t="shared" si="97"/>
        <v>#N/A</v>
      </c>
      <c r="O1057" s="303" t="e">
        <f t="shared" si="98"/>
        <v>#N/A</v>
      </c>
      <c r="P1057" s="249" t="str">
        <f t="shared" si="94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364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2"/>
      <c r="BD1057" s="258"/>
      <c r="BE1057" s="258"/>
      <c r="BF1057" s="258"/>
      <c r="BG1057" s="258"/>
      <c r="BH1057" s="258"/>
    </row>
    <row r="1058" spans="1:60">
      <c r="A1058" s="298">
        <v>1057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5"/>
        <v/>
      </c>
      <c r="E1058" s="311"/>
      <c r="F1058" s="311"/>
      <c r="G1058" s="302"/>
      <c r="H1058" s="302"/>
      <c r="I1058" s="313"/>
      <c r="J1058" s="302"/>
      <c r="K1058" s="303" t="e">
        <f t="shared" si="96"/>
        <v>#N/A</v>
      </c>
      <c r="L1058" s="302"/>
      <c r="M1058" s="302"/>
      <c r="N1058" s="303" t="e">
        <f t="shared" si="97"/>
        <v>#N/A</v>
      </c>
      <c r="O1058" s="303" t="e">
        <f t="shared" si="98"/>
        <v>#N/A</v>
      </c>
      <c r="P1058" s="249" t="str">
        <f t="shared" si="94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364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2"/>
      <c r="BD1058" s="258"/>
      <c r="BE1058" s="258"/>
      <c r="BF1058" s="258"/>
      <c r="BG1058" s="258"/>
      <c r="BH1058" s="258"/>
    </row>
    <row r="1059" spans="1:60">
      <c r="A1059" s="298">
        <v>1058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5"/>
        <v/>
      </c>
      <c r="E1059" s="311"/>
      <c r="F1059" s="311"/>
      <c r="G1059" s="302"/>
      <c r="H1059" s="302"/>
      <c r="I1059" s="313"/>
      <c r="J1059" s="302"/>
      <c r="K1059" s="303" t="e">
        <f t="shared" si="96"/>
        <v>#N/A</v>
      </c>
      <c r="L1059" s="302"/>
      <c r="M1059" s="302"/>
      <c r="N1059" s="303" t="e">
        <f t="shared" si="97"/>
        <v>#N/A</v>
      </c>
      <c r="O1059" s="303" t="e">
        <f t="shared" si="98"/>
        <v>#N/A</v>
      </c>
      <c r="P1059" s="249" t="str">
        <f t="shared" si="94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364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2"/>
      <c r="BD1059" s="258"/>
      <c r="BE1059" s="258"/>
      <c r="BF1059" s="258"/>
      <c r="BG1059" s="258"/>
      <c r="BH1059" s="258"/>
    </row>
    <row r="1060" spans="1:60">
      <c r="A1060" s="298">
        <v>1059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5"/>
        <v/>
      </c>
      <c r="E1060" s="311"/>
      <c r="F1060" s="311"/>
      <c r="G1060" s="302"/>
      <c r="H1060" s="302"/>
      <c r="I1060" s="313"/>
      <c r="J1060" s="302"/>
      <c r="K1060" s="303" t="e">
        <f t="shared" si="96"/>
        <v>#N/A</v>
      </c>
      <c r="L1060" s="302"/>
      <c r="M1060" s="302"/>
      <c r="N1060" s="303" t="e">
        <f t="shared" si="97"/>
        <v>#N/A</v>
      </c>
      <c r="O1060" s="303" t="e">
        <f t="shared" si="98"/>
        <v>#N/A</v>
      </c>
      <c r="P1060" s="249" t="str">
        <f t="shared" si="94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364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2"/>
      <c r="BD1060" s="258"/>
      <c r="BE1060" s="258"/>
      <c r="BF1060" s="258"/>
      <c r="BG1060" s="258"/>
      <c r="BH1060" s="258"/>
    </row>
    <row r="1061" spans="1:60">
      <c r="A1061" s="298">
        <v>1060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5"/>
        <v/>
      </c>
      <c r="E1061" s="311"/>
      <c r="F1061" s="311"/>
      <c r="G1061" s="302"/>
      <c r="H1061" s="302"/>
      <c r="I1061" s="313"/>
      <c r="J1061" s="302"/>
      <c r="K1061" s="303" t="e">
        <f t="shared" si="96"/>
        <v>#N/A</v>
      </c>
      <c r="L1061" s="302"/>
      <c r="M1061" s="302"/>
      <c r="N1061" s="303" t="e">
        <f t="shared" si="97"/>
        <v>#N/A</v>
      </c>
      <c r="O1061" s="303" t="e">
        <f t="shared" si="98"/>
        <v>#N/A</v>
      </c>
      <c r="P1061" s="249" t="str">
        <f t="shared" si="94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364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2"/>
      <c r="BD1061" s="258"/>
      <c r="BE1061" s="258"/>
      <c r="BF1061" s="258"/>
      <c r="BG1061" s="258"/>
      <c r="BH1061" s="258"/>
    </row>
    <row r="1062" spans="1:60">
      <c r="A1062" s="298">
        <v>1061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5"/>
        <v/>
      </c>
      <c r="E1062" s="311"/>
      <c r="F1062" s="311"/>
      <c r="G1062" s="302"/>
      <c r="H1062" s="302"/>
      <c r="I1062" s="313"/>
      <c r="J1062" s="302"/>
      <c r="K1062" s="303" t="e">
        <f t="shared" si="96"/>
        <v>#N/A</v>
      </c>
      <c r="L1062" s="302"/>
      <c r="M1062" s="302"/>
      <c r="N1062" s="303" t="e">
        <f t="shared" si="97"/>
        <v>#N/A</v>
      </c>
      <c r="O1062" s="303" t="e">
        <f t="shared" si="98"/>
        <v>#N/A</v>
      </c>
      <c r="P1062" s="249" t="str">
        <f t="shared" si="94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364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2"/>
      <c r="BD1062" s="258"/>
      <c r="BE1062" s="258"/>
      <c r="BF1062" s="258"/>
      <c r="BG1062" s="258"/>
      <c r="BH1062" s="258"/>
    </row>
    <row r="1063" spans="1:60">
      <c r="A1063" s="298">
        <v>1062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5"/>
        <v/>
      </c>
      <c r="E1063" s="311"/>
      <c r="F1063" s="311"/>
      <c r="G1063" s="302"/>
      <c r="H1063" s="302"/>
      <c r="I1063" s="313"/>
      <c r="J1063" s="302"/>
      <c r="K1063" s="303" t="e">
        <f t="shared" si="96"/>
        <v>#N/A</v>
      </c>
      <c r="L1063" s="302"/>
      <c r="M1063" s="302"/>
      <c r="N1063" s="303" t="e">
        <f t="shared" si="97"/>
        <v>#N/A</v>
      </c>
      <c r="O1063" s="303" t="e">
        <f t="shared" si="98"/>
        <v>#N/A</v>
      </c>
      <c r="P1063" s="249" t="str">
        <f t="shared" si="94"/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364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2"/>
      <c r="BD1063" s="258"/>
      <c r="BE1063" s="258"/>
      <c r="BF1063" s="258"/>
      <c r="BG1063" s="258"/>
      <c r="BH1063" s="258"/>
    </row>
    <row r="1064" spans="1:60">
      <c r="A1064" s="298">
        <v>1063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5"/>
        <v/>
      </c>
      <c r="E1064" s="311"/>
      <c r="F1064" s="311"/>
      <c r="G1064" s="302"/>
      <c r="H1064" s="302"/>
      <c r="I1064" s="313"/>
      <c r="J1064" s="302"/>
      <c r="K1064" s="303" t="e">
        <f t="shared" si="96"/>
        <v>#N/A</v>
      </c>
      <c r="L1064" s="302"/>
      <c r="M1064" s="302"/>
      <c r="N1064" s="303" t="e">
        <f t="shared" si="97"/>
        <v>#N/A</v>
      </c>
      <c r="O1064" s="303" t="e">
        <f t="shared" si="98"/>
        <v>#N/A</v>
      </c>
      <c r="P1064" s="249" t="str">
        <f t="shared" si="94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364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2"/>
      <c r="BD1064" s="258"/>
      <c r="BE1064" s="258"/>
      <c r="BF1064" s="258"/>
      <c r="BG1064" s="258"/>
      <c r="BH1064" s="258"/>
    </row>
    <row r="1065" spans="1:60">
      <c r="A1065" s="298">
        <v>1064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5"/>
        <v/>
      </c>
      <c r="E1065" s="311"/>
      <c r="F1065" s="311"/>
      <c r="G1065" s="302"/>
      <c r="H1065" s="302"/>
      <c r="I1065" s="313"/>
      <c r="J1065" s="302"/>
      <c r="K1065" s="303" t="e">
        <f t="shared" si="96"/>
        <v>#N/A</v>
      </c>
      <c r="L1065" s="302"/>
      <c r="M1065" s="302"/>
      <c r="N1065" s="303" t="e">
        <f t="shared" si="97"/>
        <v>#N/A</v>
      </c>
      <c r="O1065" s="303" t="e">
        <f t="shared" si="98"/>
        <v>#N/A</v>
      </c>
      <c r="P1065" s="249" t="str">
        <f t="shared" ref="P1065:P1128" si="99">MID(M1065,8,2)</f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364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2"/>
      <c r="BD1065" s="258"/>
      <c r="BE1065" s="258"/>
      <c r="BF1065" s="258"/>
      <c r="BG1065" s="258"/>
      <c r="BH1065" s="258"/>
    </row>
    <row r="1066" spans="1:60">
      <c r="A1066" s="298">
        <v>1065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5"/>
        <v/>
      </c>
      <c r="E1066" s="311"/>
      <c r="F1066" s="311"/>
      <c r="G1066" s="302"/>
      <c r="H1066" s="302"/>
      <c r="I1066" s="313"/>
      <c r="J1066" s="302"/>
      <c r="K1066" s="303" t="e">
        <f t="shared" si="96"/>
        <v>#N/A</v>
      </c>
      <c r="L1066" s="302"/>
      <c r="M1066" s="302"/>
      <c r="N1066" s="303" t="e">
        <f t="shared" si="97"/>
        <v>#N/A</v>
      </c>
      <c r="O1066" s="303" t="e">
        <f t="shared" si="98"/>
        <v>#N/A</v>
      </c>
      <c r="P1066" s="249" t="str">
        <f t="shared" si="99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364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2"/>
      <c r="BD1066" s="258"/>
      <c r="BE1066" s="258"/>
      <c r="BF1066" s="258"/>
      <c r="BG1066" s="258"/>
      <c r="BH1066" s="258"/>
    </row>
    <row r="1067" spans="1:60">
      <c r="A1067" s="298">
        <v>1066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5"/>
        <v/>
      </c>
      <c r="E1067" s="311"/>
      <c r="F1067" s="311"/>
      <c r="G1067" s="302"/>
      <c r="H1067" s="302"/>
      <c r="I1067" s="313"/>
      <c r="J1067" s="302"/>
      <c r="K1067" s="303" t="e">
        <f t="shared" si="96"/>
        <v>#N/A</v>
      </c>
      <c r="L1067" s="302"/>
      <c r="M1067" s="302"/>
      <c r="N1067" s="303" t="e">
        <f t="shared" si="97"/>
        <v>#N/A</v>
      </c>
      <c r="O1067" s="303" t="e">
        <f t="shared" si="98"/>
        <v>#N/A</v>
      </c>
      <c r="P1067" s="249" t="str">
        <f t="shared" si="99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364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2"/>
      <c r="BD1067" s="258"/>
      <c r="BE1067" s="258"/>
      <c r="BF1067" s="258"/>
      <c r="BG1067" s="258"/>
      <c r="BH1067" s="258"/>
    </row>
    <row r="1068" spans="1:60">
      <c r="A1068" s="298">
        <v>1067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5"/>
        <v/>
      </c>
      <c r="E1068" s="311"/>
      <c r="F1068" s="311"/>
      <c r="G1068" s="302"/>
      <c r="H1068" s="302"/>
      <c r="I1068" s="313"/>
      <c r="J1068" s="302"/>
      <c r="K1068" s="303" t="e">
        <f t="shared" si="96"/>
        <v>#N/A</v>
      </c>
      <c r="L1068" s="302"/>
      <c r="M1068" s="302"/>
      <c r="N1068" s="303" t="e">
        <f t="shared" si="97"/>
        <v>#N/A</v>
      </c>
      <c r="O1068" s="303" t="e">
        <f t="shared" si="98"/>
        <v>#N/A</v>
      </c>
      <c r="P1068" s="249" t="str">
        <f t="shared" si="99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364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2"/>
      <c r="BD1068" s="258"/>
      <c r="BE1068" s="258"/>
      <c r="BF1068" s="258"/>
      <c r="BG1068" s="258"/>
      <c r="BH1068" s="258"/>
    </row>
    <row r="1069" spans="1:60">
      <c r="A1069" s="298">
        <v>1068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5"/>
        <v/>
      </c>
      <c r="E1069" s="311"/>
      <c r="F1069" s="311"/>
      <c r="G1069" s="302"/>
      <c r="H1069" s="302"/>
      <c r="I1069" s="313"/>
      <c r="J1069" s="302"/>
      <c r="K1069" s="303" t="e">
        <f t="shared" si="96"/>
        <v>#N/A</v>
      </c>
      <c r="L1069" s="302"/>
      <c r="M1069" s="302"/>
      <c r="N1069" s="303" t="e">
        <f t="shared" si="97"/>
        <v>#N/A</v>
      </c>
      <c r="O1069" s="303" t="e">
        <f t="shared" si="98"/>
        <v>#N/A</v>
      </c>
      <c r="P1069" s="249" t="str">
        <f t="shared" si="99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364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2"/>
      <c r="BD1069" s="258"/>
      <c r="BE1069" s="258"/>
      <c r="BF1069" s="258"/>
      <c r="BG1069" s="258"/>
      <c r="BH1069" s="258"/>
    </row>
    <row r="1070" spans="1:60">
      <c r="A1070" s="298">
        <v>1069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5"/>
        <v/>
      </c>
      <c r="E1070" s="311"/>
      <c r="F1070" s="311"/>
      <c r="G1070" s="302"/>
      <c r="H1070" s="302"/>
      <c r="I1070" s="313"/>
      <c r="J1070" s="302"/>
      <c r="K1070" s="303" t="e">
        <f t="shared" si="96"/>
        <v>#N/A</v>
      </c>
      <c r="L1070" s="302"/>
      <c r="M1070" s="302"/>
      <c r="N1070" s="303" t="e">
        <f t="shared" si="97"/>
        <v>#N/A</v>
      </c>
      <c r="O1070" s="303" t="e">
        <f t="shared" si="98"/>
        <v>#N/A</v>
      </c>
      <c r="P1070" s="249" t="str">
        <f t="shared" si="99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364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2"/>
      <c r="BD1070" s="258"/>
      <c r="BE1070" s="258"/>
      <c r="BF1070" s="258"/>
      <c r="BG1070" s="258"/>
      <c r="BH1070" s="258"/>
    </row>
    <row r="1071" spans="1:60">
      <c r="A1071" s="298">
        <v>1070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5"/>
        <v/>
      </c>
      <c r="E1071" s="311"/>
      <c r="F1071" s="311"/>
      <c r="G1071" s="302"/>
      <c r="H1071" s="302"/>
      <c r="I1071" s="313"/>
      <c r="J1071" s="302"/>
      <c r="K1071" s="303" t="e">
        <f t="shared" si="96"/>
        <v>#N/A</v>
      </c>
      <c r="L1071" s="302"/>
      <c r="M1071" s="302"/>
      <c r="N1071" s="303" t="e">
        <f t="shared" si="97"/>
        <v>#N/A</v>
      </c>
      <c r="O1071" s="303" t="e">
        <f t="shared" si="98"/>
        <v>#N/A</v>
      </c>
      <c r="P1071" s="249" t="str">
        <f t="shared" si="99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364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2"/>
      <c r="BD1071" s="258"/>
      <c r="BE1071" s="258"/>
      <c r="BF1071" s="258"/>
      <c r="BG1071" s="258"/>
      <c r="BH1071" s="258"/>
    </row>
    <row r="1072" spans="1:60">
      <c r="A1072" s="298">
        <v>1071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5"/>
        <v/>
      </c>
      <c r="E1072" s="311"/>
      <c r="F1072" s="311"/>
      <c r="G1072" s="302"/>
      <c r="H1072" s="302"/>
      <c r="I1072" s="313"/>
      <c r="J1072" s="302"/>
      <c r="K1072" s="303" t="e">
        <f t="shared" si="96"/>
        <v>#N/A</v>
      </c>
      <c r="L1072" s="302"/>
      <c r="M1072" s="302"/>
      <c r="N1072" s="303" t="e">
        <f t="shared" si="97"/>
        <v>#N/A</v>
      </c>
      <c r="O1072" s="303" t="e">
        <f t="shared" si="98"/>
        <v>#N/A</v>
      </c>
      <c r="P1072" s="249" t="str">
        <f t="shared" si="99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364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2"/>
      <c r="BD1072" s="258"/>
      <c r="BE1072" s="258"/>
      <c r="BF1072" s="258"/>
      <c r="BG1072" s="258"/>
      <c r="BH1072" s="258"/>
    </row>
    <row r="1073" spans="1:60">
      <c r="A1073" s="298">
        <v>1072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5"/>
        <v/>
      </c>
      <c r="E1073" s="311"/>
      <c r="F1073" s="311"/>
      <c r="G1073" s="302"/>
      <c r="H1073" s="302"/>
      <c r="I1073" s="313"/>
      <c r="J1073" s="302"/>
      <c r="K1073" s="303" t="e">
        <f t="shared" si="96"/>
        <v>#N/A</v>
      </c>
      <c r="L1073" s="302"/>
      <c r="M1073" s="302"/>
      <c r="N1073" s="303" t="e">
        <f t="shared" si="97"/>
        <v>#N/A</v>
      </c>
      <c r="O1073" s="303" t="e">
        <f t="shared" si="98"/>
        <v>#N/A</v>
      </c>
      <c r="P1073" s="249" t="str">
        <f t="shared" si="99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364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2"/>
      <c r="BD1073" s="258"/>
      <c r="BE1073" s="258"/>
      <c r="BF1073" s="258"/>
      <c r="BG1073" s="258"/>
      <c r="BH1073" s="258"/>
    </row>
    <row r="1074" spans="1:60">
      <c r="A1074" s="298">
        <v>1073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5"/>
        <v/>
      </c>
      <c r="E1074" s="311"/>
      <c r="F1074" s="311"/>
      <c r="G1074" s="302"/>
      <c r="H1074" s="302"/>
      <c r="I1074" s="313"/>
      <c r="J1074" s="302"/>
      <c r="K1074" s="303" t="e">
        <f t="shared" si="96"/>
        <v>#N/A</v>
      </c>
      <c r="L1074" s="302"/>
      <c r="M1074" s="302"/>
      <c r="N1074" s="303" t="e">
        <f t="shared" si="97"/>
        <v>#N/A</v>
      </c>
      <c r="O1074" s="303" t="e">
        <f t="shared" si="98"/>
        <v>#N/A</v>
      </c>
      <c r="P1074" s="249" t="str">
        <f t="shared" si="99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364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2"/>
      <c r="BD1074" s="258"/>
      <c r="BE1074" s="258"/>
      <c r="BF1074" s="258"/>
      <c r="BG1074" s="258"/>
      <c r="BH1074" s="258"/>
    </row>
    <row r="1075" spans="1:60">
      <c r="A1075" s="298">
        <v>1074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5"/>
        <v/>
      </c>
      <c r="E1075" s="311"/>
      <c r="F1075" s="311"/>
      <c r="G1075" s="302"/>
      <c r="H1075" s="302"/>
      <c r="I1075" s="313"/>
      <c r="J1075" s="302"/>
      <c r="K1075" s="303" t="e">
        <f t="shared" si="96"/>
        <v>#N/A</v>
      </c>
      <c r="L1075" s="302"/>
      <c r="M1075" s="302"/>
      <c r="N1075" s="303" t="e">
        <f t="shared" si="97"/>
        <v>#N/A</v>
      </c>
      <c r="O1075" s="303" t="e">
        <f t="shared" si="98"/>
        <v>#N/A</v>
      </c>
      <c r="P1075" s="249" t="str">
        <f t="shared" si="99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364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2"/>
      <c r="BD1075" s="258"/>
      <c r="BE1075" s="258"/>
      <c r="BF1075" s="258"/>
      <c r="BG1075" s="258"/>
      <c r="BH1075" s="258"/>
    </row>
    <row r="1076" spans="1:60">
      <c r="A1076" s="298">
        <v>1075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5"/>
        <v/>
      </c>
      <c r="E1076" s="311"/>
      <c r="F1076" s="311"/>
      <c r="G1076" s="302"/>
      <c r="H1076" s="302"/>
      <c r="I1076" s="313"/>
      <c r="J1076" s="302"/>
      <c r="K1076" s="303" t="e">
        <f t="shared" si="96"/>
        <v>#N/A</v>
      </c>
      <c r="L1076" s="302"/>
      <c r="M1076" s="302"/>
      <c r="N1076" s="303" t="e">
        <f t="shared" si="97"/>
        <v>#N/A</v>
      </c>
      <c r="O1076" s="303" t="e">
        <f t="shared" si="98"/>
        <v>#N/A</v>
      </c>
      <c r="P1076" s="249" t="str">
        <f t="shared" si="99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364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2"/>
      <c r="BD1076" s="258"/>
      <c r="BE1076" s="258"/>
      <c r="BF1076" s="258"/>
      <c r="BG1076" s="258"/>
      <c r="BH1076" s="258"/>
    </row>
    <row r="1077" spans="1:60">
      <c r="A1077" s="298">
        <v>1076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5"/>
        <v/>
      </c>
      <c r="E1077" s="311"/>
      <c r="F1077" s="311"/>
      <c r="G1077" s="302"/>
      <c r="H1077" s="302"/>
      <c r="I1077" s="313"/>
      <c r="J1077" s="302"/>
      <c r="K1077" s="303" t="e">
        <f t="shared" si="96"/>
        <v>#N/A</v>
      </c>
      <c r="L1077" s="302"/>
      <c r="M1077" s="302"/>
      <c r="N1077" s="303" t="e">
        <f t="shared" si="97"/>
        <v>#N/A</v>
      </c>
      <c r="O1077" s="303" t="e">
        <f t="shared" si="98"/>
        <v>#N/A</v>
      </c>
      <c r="P1077" s="249" t="str">
        <f t="shared" si="99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364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2"/>
      <c r="BD1077" s="258"/>
      <c r="BE1077" s="258"/>
      <c r="BF1077" s="258"/>
      <c r="BG1077" s="258"/>
      <c r="BH1077" s="258"/>
    </row>
    <row r="1078" spans="1:60">
      <c r="A1078" s="298">
        <v>1077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5"/>
        <v/>
      </c>
      <c r="E1078" s="311"/>
      <c r="F1078" s="311"/>
      <c r="G1078" s="302"/>
      <c r="H1078" s="302"/>
      <c r="I1078" s="313"/>
      <c r="J1078" s="302"/>
      <c r="K1078" s="303" t="e">
        <f t="shared" si="96"/>
        <v>#N/A</v>
      </c>
      <c r="L1078" s="302"/>
      <c r="M1078" s="302"/>
      <c r="N1078" s="303" t="e">
        <f t="shared" si="97"/>
        <v>#N/A</v>
      </c>
      <c r="O1078" s="303" t="e">
        <f t="shared" si="98"/>
        <v>#N/A</v>
      </c>
      <c r="P1078" s="249" t="str">
        <f t="shared" si="99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364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2"/>
      <c r="BD1078" s="258"/>
      <c r="BE1078" s="258"/>
      <c r="BF1078" s="258"/>
      <c r="BG1078" s="258"/>
      <c r="BH1078" s="258"/>
    </row>
    <row r="1079" spans="1:60">
      <c r="A1079" s="298">
        <v>1078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5"/>
        <v/>
      </c>
      <c r="E1079" s="311"/>
      <c r="F1079" s="311"/>
      <c r="G1079" s="302"/>
      <c r="H1079" s="302"/>
      <c r="I1079" s="313"/>
      <c r="J1079" s="302"/>
      <c r="K1079" s="303" t="e">
        <f t="shared" si="96"/>
        <v>#N/A</v>
      </c>
      <c r="L1079" s="302"/>
      <c r="M1079" s="302"/>
      <c r="N1079" s="303" t="e">
        <f t="shared" si="97"/>
        <v>#N/A</v>
      </c>
      <c r="O1079" s="303" t="e">
        <f t="shared" si="98"/>
        <v>#N/A</v>
      </c>
      <c r="P1079" s="249" t="str">
        <f t="shared" si="99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364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2"/>
      <c r="BD1079" s="258"/>
      <c r="BE1079" s="258"/>
      <c r="BF1079" s="258"/>
      <c r="BG1079" s="258"/>
      <c r="BH1079" s="258"/>
    </row>
    <row r="1080" spans="1:60">
      <c r="A1080" s="298">
        <v>1079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5"/>
        <v/>
      </c>
      <c r="E1080" s="311"/>
      <c r="F1080" s="311"/>
      <c r="G1080" s="302"/>
      <c r="H1080" s="302"/>
      <c r="I1080" s="313"/>
      <c r="J1080" s="302"/>
      <c r="K1080" s="303" t="e">
        <f t="shared" si="96"/>
        <v>#N/A</v>
      </c>
      <c r="L1080" s="302"/>
      <c r="M1080" s="302"/>
      <c r="N1080" s="303" t="e">
        <f t="shared" si="97"/>
        <v>#N/A</v>
      </c>
      <c r="O1080" s="303" t="e">
        <f t="shared" si="98"/>
        <v>#N/A</v>
      </c>
      <c r="P1080" s="249" t="str">
        <f t="shared" si="99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364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2"/>
      <c r="BD1080" s="258"/>
      <c r="BE1080" s="258"/>
      <c r="BF1080" s="258"/>
      <c r="BG1080" s="258"/>
      <c r="BH1080" s="258"/>
    </row>
    <row r="1081" spans="1:60">
      <c r="A1081" s="298">
        <v>1080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5"/>
        <v/>
      </c>
      <c r="E1081" s="311"/>
      <c r="F1081" s="311"/>
      <c r="G1081" s="302"/>
      <c r="H1081" s="302"/>
      <c r="I1081" s="313"/>
      <c r="J1081" s="302"/>
      <c r="K1081" s="303" t="e">
        <f t="shared" si="96"/>
        <v>#N/A</v>
      </c>
      <c r="L1081" s="302"/>
      <c r="M1081" s="302"/>
      <c r="N1081" s="303" t="e">
        <f t="shared" si="97"/>
        <v>#N/A</v>
      </c>
      <c r="O1081" s="303" t="e">
        <f t="shared" si="98"/>
        <v>#N/A</v>
      </c>
      <c r="P1081" s="249" t="str">
        <f t="shared" si="99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364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2"/>
      <c r="BD1081" s="258"/>
      <c r="BE1081" s="258"/>
      <c r="BF1081" s="258"/>
      <c r="BG1081" s="258"/>
      <c r="BH1081" s="258"/>
    </row>
    <row r="1082" spans="1:60">
      <c r="A1082" s="298">
        <v>1081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5"/>
        <v/>
      </c>
      <c r="E1082" s="311"/>
      <c r="F1082" s="311"/>
      <c r="G1082" s="302"/>
      <c r="H1082" s="302"/>
      <c r="I1082" s="313"/>
      <c r="J1082" s="302"/>
      <c r="K1082" s="303" t="e">
        <f t="shared" si="96"/>
        <v>#N/A</v>
      </c>
      <c r="L1082" s="302"/>
      <c r="M1082" s="302"/>
      <c r="N1082" s="303" t="e">
        <f t="shared" si="97"/>
        <v>#N/A</v>
      </c>
      <c r="O1082" s="303" t="e">
        <f t="shared" si="98"/>
        <v>#N/A</v>
      </c>
      <c r="P1082" s="249" t="str">
        <f t="shared" si="99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364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2"/>
      <c r="BD1082" s="258"/>
      <c r="BE1082" s="258"/>
      <c r="BF1082" s="258"/>
      <c r="BG1082" s="258"/>
      <c r="BH1082" s="258"/>
    </row>
    <row r="1083" spans="1:60">
      <c r="A1083" s="298">
        <v>1082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5"/>
        <v/>
      </c>
      <c r="E1083" s="311"/>
      <c r="F1083" s="311"/>
      <c r="G1083" s="302"/>
      <c r="H1083" s="302"/>
      <c r="I1083" s="313"/>
      <c r="J1083" s="302"/>
      <c r="K1083" s="303" t="e">
        <f t="shared" si="96"/>
        <v>#N/A</v>
      </c>
      <c r="L1083" s="302"/>
      <c r="M1083" s="302"/>
      <c r="N1083" s="303" t="e">
        <f t="shared" si="97"/>
        <v>#N/A</v>
      </c>
      <c r="O1083" s="303" t="e">
        <f t="shared" si="98"/>
        <v>#N/A</v>
      </c>
      <c r="P1083" s="249" t="str">
        <f t="shared" si="99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364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2"/>
      <c r="BD1083" s="258"/>
      <c r="BE1083" s="258"/>
      <c r="BF1083" s="258"/>
      <c r="BG1083" s="258"/>
      <c r="BH1083" s="258"/>
    </row>
    <row r="1084" spans="1:60">
      <c r="A1084" s="298">
        <v>1083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5"/>
        <v/>
      </c>
      <c r="E1084" s="311"/>
      <c r="F1084" s="311"/>
      <c r="G1084" s="302"/>
      <c r="H1084" s="302"/>
      <c r="I1084" s="313"/>
      <c r="J1084" s="302"/>
      <c r="K1084" s="303" t="e">
        <f t="shared" si="96"/>
        <v>#N/A</v>
      </c>
      <c r="L1084" s="302"/>
      <c r="M1084" s="302"/>
      <c r="N1084" s="303" t="e">
        <f t="shared" si="97"/>
        <v>#N/A</v>
      </c>
      <c r="O1084" s="303" t="e">
        <f t="shared" si="98"/>
        <v>#N/A</v>
      </c>
      <c r="P1084" s="249" t="str">
        <f t="shared" si="99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364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2"/>
      <c r="BD1084" s="258"/>
      <c r="BE1084" s="258"/>
      <c r="BF1084" s="258"/>
      <c r="BG1084" s="258"/>
      <c r="BH1084" s="258"/>
    </row>
    <row r="1085" spans="1:60">
      <c r="A1085" s="298">
        <v>1084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5"/>
        <v/>
      </c>
      <c r="E1085" s="311"/>
      <c r="F1085" s="311"/>
      <c r="G1085" s="302"/>
      <c r="H1085" s="302"/>
      <c r="I1085" s="313"/>
      <c r="J1085" s="302"/>
      <c r="K1085" s="303" t="e">
        <f t="shared" si="96"/>
        <v>#N/A</v>
      </c>
      <c r="L1085" s="302"/>
      <c r="M1085" s="302"/>
      <c r="N1085" s="303" t="e">
        <f t="shared" si="97"/>
        <v>#N/A</v>
      </c>
      <c r="O1085" s="303" t="e">
        <f t="shared" si="98"/>
        <v>#N/A</v>
      </c>
      <c r="P1085" s="249" t="str">
        <f t="shared" si="99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364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2"/>
      <c r="BD1085" s="258"/>
      <c r="BE1085" s="258"/>
      <c r="BF1085" s="258"/>
      <c r="BG1085" s="258"/>
      <c r="BH1085" s="258"/>
    </row>
    <row r="1086" spans="1:60">
      <c r="A1086" s="298">
        <v>1085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5"/>
        <v/>
      </c>
      <c r="E1086" s="311"/>
      <c r="F1086" s="311"/>
      <c r="G1086" s="302"/>
      <c r="H1086" s="302"/>
      <c r="I1086" s="313"/>
      <c r="J1086" s="302"/>
      <c r="K1086" s="303" t="e">
        <f t="shared" si="96"/>
        <v>#N/A</v>
      </c>
      <c r="L1086" s="302"/>
      <c r="M1086" s="302"/>
      <c r="N1086" s="303" t="e">
        <f t="shared" si="97"/>
        <v>#N/A</v>
      </c>
      <c r="O1086" s="303" t="e">
        <f t="shared" si="98"/>
        <v>#N/A</v>
      </c>
      <c r="P1086" s="249" t="str">
        <f t="shared" si="99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364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2"/>
      <c r="BD1086" s="258"/>
      <c r="BE1086" s="258"/>
      <c r="BF1086" s="258"/>
      <c r="BG1086" s="258"/>
      <c r="BH1086" s="258"/>
    </row>
    <row r="1087" spans="1:60">
      <c r="A1087" s="298">
        <v>1086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5"/>
        <v/>
      </c>
      <c r="E1087" s="311"/>
      <c r="F1087" s="311"/>
      <c r="G1087" s="302"/>
      <c r="H1087" s="302"/>
      <c r="I1087" s="313"/>
      <c r="J1087" s="302"/>
      <c r="K1087" s="303" t="e">
        <f t="shared" si="96"/>
        <v>#N/A</v>
      </c>
      <c r="L1087" s="302"/>
      <c r="M1087" s="302"/>
      <c r="N1087" s="303" t="e">
        <f t="shared" si="97"/>
        <v>#N/A</v>
      </c>
      <c r="O1087" s="303" t="e">
        <f t="shared" si="98"/>
        <v>#N/A</v>
      </c>
      <c r="P1087" s="249" t="str">
        <f t="shared" si="99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364"/>
      <c r="Y1087" s="258"/>
      <c r="Z1087" s="258"/>
      <c r="AA1087" s="258"/>
      <c r="AB1087" s="258"/>
      <c r="AC1087" s="258"/>
      <c r="AD1087" s="249"/>
      <c r="AE1087" s="258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2"/>
      <c r="BD1087" s="258"/>
      <c r="BE1087" s="258"/>
      <c r="BF1087" s="258"/>
      <c r="BG1087" s="258"/>
      <c r="BH1087" s="258"/>
    </row>
    <row r="1088" spans="1:60">
      <c r="A1088" s="298">
        <v>1087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5"/>
        <v/>
      </c>
      <c r="E1088" s="311"/>
      <c r="F1088" s="311"/>
      <c r="G1088" s="302"/>
      <c r="H1088" s="302"/>
      <c r="I1088" s="313"/>
      <c r="J1088" s="302"/>
      <c r="K1088" s="303" t="e">
        <f t="shared" si="96"/>
        <v>#N/A</v>
      </c>
      <c r="L1088" s="302"/>
      <c r="M1088" s="302"/>
      <c r="N1088" s="303" t="e">
        <f t="shared" si="97"/>
        <v>#N/A</v>
      </c>
      <c r="O1088" s="303" t="e">
        <f t="shared" si="98"/>
        <v>#N/A</v>
      </c>
      <c r="P1088" s="249" t="str">
        <f t="shared" si="99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364"/>
      <c r="Y1088" s="258"/>
      <c r="Z1088" s="258"/>
      <c r="AA1088" s="258"/>
      <c r="AB1088" s="258"/>
      <c r="AC1088" s="258"/>
      <c r="AD1088" s="249"/>
      <c r="AE1088" s="258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2"/>
      <c r="BD1088" s="258"/>
      <c r="BE1088" s="258"/>
      <c r="BF1088" s="258"/>
      <c r="BG1088" s="258"/>
      <c r="BH1088" s="258"/>
    </row>
    <row r="1089" spans="1:60">
      <c r="A1089" s="298">
        <v>1088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si="95"/>
        <v/>
      </c>
      <c r="E1089" s="311"/>
      <c r="F1089" s="311"/>
      <c r="G1089" s="302"/>
      <c r="H1089" s="302"/>
      <c r="I1089" s="313"/>
      <c r="J1089" s="302"/>
      <c r="K1089" s="303" t="e">
        <f t="shared" si="96"/>
        <v>#N/A</v>
      </c>
      <c r="L1089" s="302"/>
      <c r="M1089" s="302"/>
      <c r="N1089" s="303" t="e">
        <f t="shared" si="97"/>
        <v>#N/A</v>
      </c>
      <c r="O1089" s="303" t="e">
        <f t="shared" si="98"/>
        <v>#N/A</v>
      </c>
      <c r="P1089" s="249" t="str">
        <f t="shared" si="99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364"/>
      <c r="Y1089" s="258"/>
      <c r="Z1089" s="258"/>
      <c r="AA1089" s="258"/>
      <c r="AB1089" s="258"/>
      <c r="AC1089" s="258"/>
      <c r="AD1089" s="249"/>
      <c r="AE1089" s="315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2"/>
      <c r="BD1089" s="258"/>
      <c r="BE1089" s="258"/>
      <c r="BF1089" s="258"/>
      <c r="BG1089" s="258"/>
      <c r="BH1089" s="258"/>
    </row>
    <row r="1090" spans="1:60">
      <c r="A1090" s="298">
        <v>1089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5"/>
        <v/>
      </c>
      <c r="E1090" s="311"/>
      <c r="F1090" s="311"/>
      <c r="G1090" s="302"/>
      <c r="H1090" s="302"/>
      <c r="I1090" s="313"/>
      <c r="J1090" s="302"/>
      <c r="K1090" s="303" t="e">
        <f t="shared" si="96"/>
        <v>#N/A</v>
      </c>
      <c r="L1090" s="302"/>
      <c r="M1090" s="302"/>
      <c r="N1090" s="303" t="e">
        <f t="shared" si="97"/>
        <v>#N/A</v>
      </c>
      <c r="O1090" s="303" t="e">
        <f t="shared" si="98"/>
        <v>#N/A</v>
      </c>
      <c r="P1090" s="249" t="str">
        <f t="shared" si="99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364"/>
      <c r="Y1090" s="258"/>
      <c r="Z1090" s="258"/>
      <c r="AA1090" s="258"/>
      <c r="AB1090" s="258"/>
      <c r="AC1090" s="258"/>
      <c r="AD1090" s="249"/>
      <c r="AE1090" s="315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2"/>
      <c r="BD1090" s="258"/>
      <c r="BE1090" s="258"/>
      <c r="BF1090" s="258"/>
      <c r="BG1090" s="258"/>
      <c r="BH1090" s="258"/>
    </row>
    <row r="1091" spans="1:60">
      <c r="A1091" s="298">
        <v>1090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ref="D1091:D1154" si="100">IF(LEFT(I1091,1)="L","Inprocess",IF(LEFT(I1091,3)="IQC","Inprocess",IF(LEFT(I1091,2)="QA","QA",IF(LEFT(I1091,3)="TV","TV",""))))</f>
        <v/>
      </c>
      <c r="E1091" s="311"/>
      <c r="F1091" s="311"/>
      <c r="G1091" s="302"/>
      <c r="H1091" s="302"/>
      <c r="I1091" s="313"/>
      <c r="J1091" s="302"/>
      <c r="K1091" s="303" t="e">
        <f t="shared" si="96"/>
        <v>#N/A</v>
      </c>
      <c r="L1091" s="302"/>
      <c r="M1091" s="302"/>
      <c r="N1091" s="303" t="e">
        <f t="shared" si="97"/>
        <v>#N/A</v>
      </c>
      <c r="O1091" s="303" t="e">
        <f t="shared" si="98"/>
        <v>#N/A</v>
      </c>
      <c r="P1091" s="249" t="str">
        <f t="shared" si="99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364"/>
      <c r="Y1091" s="258"/>
      <c r="Z1091" s="258"/>
      <c r="AA1091" s="258"/>
      <c r="AB1091" s="258"/>
      <c r="AC1091" s="258"/>
      <c r="AD1091" s="249"/>
      <c r="AE1091" s="315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2"/>
      <c r="BD1091" s="258"/>
      <c r="BE1091" s="258"/>
      <c r="BF1091" s="258"/>
      <c r="BG1091" s="258"/>
      <c r="BH1091" s="258"/>
    </row>
    <row r="1092" spans="1:60">
      <c r="A1092" s="298">
        <v>1091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100"/>
        <v/>
      </c>
      <c r="E1092" s="311"/>
      <c r="F1092" s="311"/>
      <c r="G1092" s="302"/>
      <c r="H1092" s="302"/>
      <c r="I1092" s="313"/>
      <c r="J1092" s="302"/>
      <c r="K1092" s="303" t="e">
        <f t="shared" ref="K1092:K1155" si="101">VLOOKUP(J1092,AY:BA,2,0)</f>
        <v>#N/A</v>
      </c>
      <c r="L1092" s="302"/>
      <c r="M1092" s="302"/>
      <c r="N1092" s="303" t="e">
        <f t="shared" ref="N1092:N1155" si="102">VLOOKUP(K1092,AZ:BB,2,0)</f>
        <v>#N/A</v>
      </c>
      <c r="O1092" s="303" t="e">
        <f t="shared" ref="O1092:O1155" si="103">VLOOKUP(K1092,AZ:BB,3,0)</f>
        <v>#N/A</v>
      </c>
      <c r="P1092" s="249" t="str">
        <f t="shared" si="99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364"/>
      <c r="Y1092" s="258"/>
      <c r="Z1092" s="258"/>
      <c r="AA1092" s="258"/>
      <c r="AB1092" s="258"/>
      <c r="AC1092" s="258"/>
      <c r="AD1092" s="249"/>
      <c r="AE1092" s="315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2"/>
      <c r="BD1092" s="258"/>
      <c r="BE1092" s="258"/>
      <c r="BF1092" s="258"/>
      <c r="BG1092" s="258"/>
      <c r="BH1092" s="258"/>
    </row>
    <row r="1093" spans="1:60">
      <c r="A1093" s="298">
        <v>1092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100"/>
        <v/>
      </c>
      <c r="E1093" s="311"/>
      <c r="F1093" s="311"/>
      <c r="G1093" s="302"/>
      <c r="H1093" s="302"/>
      <c r="I1093" s="313"/>
      <c r="J1093" s="302"/>
      <c r="K1093" s="303" t="e">
        <f t="shared" si="101"/>
        <v>#N/A</v>
      </c>
      <c r="L1093" s="302"/>
      <c r="M1093" s="302"/>
      <c r="N1093" s="303" t="e">
        <f t="shared" si="102"/>
        <v>#N/A</v>
      </c>
      <c r="O1093" s="303" t="e">
        <f t="shared" si="103"/>
        <v>#N/A</v>
      </c>
      <c r="P1093" s="249" t="str">
        <f t="shared" si="99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364"/>
      <c r="Y1093" s="258"/>
      <c r="Z1093" s="258"/>
      <c r="AA1093" s="258"/>
      <c r="AB1093" s="258"/>
      <c r="AC1093" s="258"/>
      <c r="AD1093" s="249"/>
      <c r="AE1093" s="315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2"/>
      <c r="BD1093" s="258"/>
      <c r="BE1093" s="258"/>
      <c r="BF1093" s="258"/>
      <c r="BG1093" s="258"/>
      <c r="BH1093" s="258"/>
    </row>
    <row r="1094" spans="1:60">
      <c r="A1094" s="298">
        <v>1093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100"/>
        <v/>
      </c>
      <c r="E1094" s="311"/>
      <c r="F1094" s="311"/>
      <c r="G1094" s="302"/>
      <c r="H1094" s="302"/>
      <c r="I1094" s="313"/>
      <c r="J1094" s="302"/>
      <c r="K1094" s="303" t="e">
        <f t="shared" si="101"/>
        <v>#N/A</v>
      </c>
      <c r="L1094" s="302"/>
      <c r="M1094" s="302"/>
      <c r="N1094" s="303" t="e">
        <f t="shared" si="102"/>
        <v>#N/A</v>
      </c>
      <c r="O1094" s="303" t="e">
        <f t="shared" si="103"/>
        <v>#N/A</v>
      </c>
      <c r="P1094" s="249" t="str">
        <f t="shared" si="99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364"/>
      <c r="Y1094" s="258"/>
      <c r="Z1094" s="258"/>
      <c r="AA1094" s="258"/>
      <c r="AB1094" s="258"/>
      <c r="AC1094" s="258"/>
      <c r="AD1094" s="249"/>
      <c r="AE1094" s="315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2"/>
      <c r="BD1094" s="258"/>
      <c r="BE1094" s="258"/>
      <c r="BF1094" s="258"/>
      <c r="BG1094" s="258"/>
      <c r="BH1094" s="258"/>
    </row>
    <row r="1095" spans="1:60">
      <c r="A1095" s="298">
        <v>1094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100"/>
        <v/>
      </c>
      <c r="E1095" s="311"/>
      <c r="F1095" s="311"/>
      <c r="G1095" s="302"/>
      <c r="H1095" s="302"/>
      <c r="I1095" s="313"/>
      <c r="J1095" s="302"/>
      <c r="K1095" s="303" t="e">
        <f t="shared" si="101"/>
        <v>#N/A</v>
      </c>
      <c r="L1095" s="302"/>
      <c r="M1095" s="302"/>
      <c r="N1095" s="303" t="e">
        <f t="shared" si="102"/>
        <v>#N/A</v>
      </c>
      <c r="O1095" s="303" t="e">
        <f t="shared" si="103"/>
        <v>#N/A</v>
      </c>
      <c r="P1095" s="249" t="str">
        <f t="shared" si="99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364"/>
      <c r="Y1095" s="258"/>
      <c r="Z1095" s="258"/>
      <c r="AA1095" s="258"/>
      <c r="AB1095" s="258"/>
      <c r="AC1095" s="258"/>
      <c r="AD1095" s="249"/>
      <c r="AE1095" s="315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2"/>
      <c r="BD1095" s="258"/>
      <c r="BE1095" s="258"/>
      <c r="BF1095" s="258"/>
      <c r="BG1095" s="258"/>
      <c r="BH1095" s="258"/>
    </row>
    <row r="1096" spans="1:60">
      <c r="A1096" s="298">
        <v>1095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100"/>
        <v/>
      </c>
      <c r="E1096" s="311"/>
      <c r="F1096" s="311"/>
      <c r="G1096" s="302"/>
      <c r="H1096" s="302"/>
      <c r="I1096" s="313"/>
      <c r="J1096" s="302"/>
      <c r="K1096" s="303" t="e">
        <f t="shared" si="101"/>
        <v>#N/A</v>
      </c>
      <c r="L1096" s="302"/>
      <c r="M1096" s="302"/>
      <c r="N1096" s="303" t="e">
        <f t="shared" si="102"/>
        <v>#N/A</v>
      </c>
      <c r="O1096" s="303" t="e">
        <f t="shared" si="103"/>
        <v>#N/A</v>
      </c>
      <c r="P1096" s="249" t="str">
        <f t="shared" si="99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364"/>
      <c r="Y1096" s="258"/>
      <c r="Z1096" s="258"/>
      <c r="AA1096" s="258"/>
      <c r="AB1096" s="258"/>
      <c r="AC1096" s="258"/>
      <c r="AD1096" s="249"/>
      <c r="AE1096" s="315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2"/>
      <c r="BD1096" s="258"/>
      <c r="BE1096" s="258"/>
      <c r="BF1096" s="258"/>
      <c r="BG1096" s="258"/>
      <c r="BH1096" s="258"/>
    </row>
    <row r="1097" spans="1:60">
      <c r="A1097" s="298">
        <v>1096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100"/>
        <v/>
      </c>
      <c r="E1097" s="311"/>
      <c r="F1097" s="311"/>
      <c r="G1097" s="302"/>
      <c r="H1097" s="302"/>
      <c r="I1097" s="313"/>
      <c r="J1097" s="302"/>
      <c r="K1097" s="303" t="e">
        <f t="shared" si="101"/>
        <v>#N/A</v>
      </c>
      <c r="L1097" s="302"/>
      <c r="M1097" s="302"/>
      <c r="N1097" s="303" t="e">
        <f t="shared" si="102"/>
        <v>#N/A</v>
      </c>
      <c r="O1097" s="303" t="e">
        <f t="shared" si="103"/>
        <v>#N/A</v>
      </c>
      <c r="P1097" s="249" t="str">
        <f t="shared" si="99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364"/>
      <c r="Y1097" s="258"/>
      <c r="Z1097" s="258"/>
      <c r="AA1097" s="258"/>
      <c r="AB1097" s="258"/>
      <c r="AC1097" s="258"/>
      <c r="AD1097" s="249"/>
      <c r="AE1097" s="315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2"/>
      <c r="BD1097" s="258"/>
      <c r="BE1097" s="258"/>
      <c r="BF1097" s="258"/>
      <c r="BG1097" s="258"/>
      <c r="BH1097" s="258"/>
    </row>
    <row r="1098" spans="1:60">
      <c r="A1098" s="298">
        <v>1097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100"/>
        <v/>
      </c>
      <c r="E1098" s="311"/>
      <c r="F1098" s="311"/>
      <c r="G1098" s="302"/>
      <c r="H1098" s="302"/>
      <c r="I1098" s="313"/>
      <c r="J1098" s="302"/>
      <c r="K1098" s="303" t="e">
        <f t="shared" si="101"/>
        <v>#N/A</v>
      </c>
      <c r="L1098" s="302"/>
      <c r="M1098" s="302"/>
      <c r="N1098" s="303" t="e">
        <f t="shared" si="102"/>
        <v>#N/A</v>
      </c>
      <c r="O1098" s="303" t="e">
        <f t="shared" si="103"/>
        <v>#N/A</v>
      </c>
      <c r="P1098" s="249" t="str">
        <f t="shared" si="99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364"/>
      <c r="Y1098" s="258"/>
      <c r="Z1098" s="258"/>
      <c r="AA1098" s="258"/>
      <c r="AB1098" s="258"/>
      <c r="AC1098" s="258"/>
      <c r="AD1098" s="249"/>
      <c r="AE1098" s="315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2"/>
      <c r="BD1098" s="258"/>
      <c r="BE1098" s="258"/>
      <c r="BF1098" s="258"/>
      <c r="BG1098" s="258"/>
      <c r="BH1098" s="258"/>
    </row>
    <row r="1099" spans="1:60">
      <c r="A1099" s="298">
        <v>1098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100"/>
        <v/>
      </c>
      <c r="E1099" s="311"/>
      <c r="F1099" s="311"/>
      <c r="G1099" s="302"/>
      <c r="H1099" s="302"/>
      <c r="I1099" s="313"/>
      <c r="J1099" s="302"/>
      <c r="K1099" s="303" t="e">
        <f t="shared" si="101"/>
        <v>#N/A</v>
      </c>
      <c r="L1099" s="302"/>
      <c r="M1099" s="302"/>
      <c r="N1099" s="303" t="e">
        <f t="shared" si="102"/>
        <v>#N/A</v>
      </c>
      <c r="O1099" s="303" t="e">
        <f t="shared" si="103"/>
        <v>#N/A</v>
      </c>
      <c r="P1099" s="249" t="str">
        <f t="shared" si="99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364"/>
      <c r="Y1099" s="258"/>
      <c r="Z1099" s="258"/>
      <c r="AA1099" s="258"/>
      <c r="AB1099" s="258"/>
      <c r="AC1099" s="258"/>
      <c r="AD1099" s="249"/>
      <c r="AE1099" s="315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2"/>
      <c r="BD1099" s="258"/>
      <c r="BE1099" s="258"/>
      <c r="BF1099" s="258"/>
      <c r="BG1099" s="258"/>
      <c r="BH1099" s="258"/>
    </row>
    <row r="1100" spans="1:60">
      <c r="A1100" s="298">
        <v>1099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100"/>
        <v/>
      </c>
      <c r="E1100" s="311"/>
      <c r="F1100" s="311"/>
      <c r="G1100" s="302"/>
      <c r="H1100" s="302"/>
      <c r="I1100" s="313"/>
      <c r="J1100" s="302"/>
      <c r="K1100" s="303" t="e">
        <f t="shared" si="101"/>
        <v>#N/A</v>
      </c>
      <c r="L1100" s="302"/>
      <c r="M1100" s="302"/>
      <c r="N1100" s="303" t="e">
        <f t="shared" si="102"/>
        <v>#N/A</v>
      </c>
      <c r="O1100" s="303" t="e">
        <f t="shared" si="103"/>
        <v>#N/A</v>
      </c>
      <c r="P1100" s="249" t="str">
        <f t="shared" si="99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364"/>
      <c r="Y1100" s="258"/>
      <c r="Z1100" s="258"/>
      <c r="AA1100" s="258"/>
      <c r="AB1100" s="258"/>
      <c r="AC1100" s="258"/>
      <c r="AD1100" s="249"/>
      <c r="AE1100" s="315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2"/>
      <c r="BD1100" s="258"/>
      <c r="BE1100" s="258"/>
      <c r="BF1100" s="258"/>
      <c r="BG1100" s="258"/>
      <c r="BH1100" s="258"/>
    </row>
    <row r="1101" spans="1:60">
      <c r="A1101" s="298">
        <v>1100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100"/>
        <v/>
      </c>
      <c r="E1101" s="311"/>
      <c r="F1101" s="311"/>
      <c r="G1101" s="302"/>
      <c r="H1101" s="302"/>
      <c r="I1101" s="313"/>
      <c r="J1101" s="302"/>
      <c r="K1101" s="303" t="e">
        <f t="shared" si="101"/>
        <v>#N/A</v>
      </c>
      <c r="L1101" s="302"/>
      <c r="M1101" s="302"/>
      <c r="N1101" s="303" t="e">
        <f t="shared" si="102"/>
        <v>#N/A</v>
      </c>
      <c r="O1101" s="303" t="e">
        <f t="shared" si="103"/>
        <v>#N/A</v>
      </c>
      <c r="P1101" s="249" t="str">
        <f t="shared" si="99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364"/>
      <c r="Y1101" s="258"/>
      <c r="Z1101" s="258"/>
      <c r="AA1101" s="258"/>
      <c r="AB1101" s="258"/>
      <c r="AC1101" s="258"/>
      <c r="AD1101" s="249"/>
      <c r="AE1101" s="315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2"/>
      <c r="BD1101" s="258"/>
      <c r="BE1101" s="258"/>
      <c r="BF1101" s="258"/>
      <c r="BG1101" s="258"/>
      <c r="BH1101" s="258"/>
    </row>
    <row r="1102" spans="1:60">
      <c r="A1102" s="298">
        <v>1101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100"/>
        <v/>
      </c>
      <c r="E1102" s="311"/>
      <c r="F1102" s="311"/>
      <c r="G1102" s="302"/>
      <c r="H1102" s="302"/>
      <c r="I1102" s="313"/>
      <c r="J1102" s="302"/>
      <c r="K1102" s="303" t="e">
        <f t="shared" si="101"/>
        <v>#N/A</v>
      </c>
      <c r="L1102" s="302"/>
      <c r="M1102" s="302"/>
      <c r="N1102" s="303" t="e">
        <f t="shared" si="102"/>
        <v>#N/A</v>
      </c>
      <c r="O1102" s="303" t="e">
        <f t="shared" si="103"/>
        <v>#N/A</v>
      </c>
      <c r="P1102" s="249" t="str">
        <f t="shared" si="99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364"/>
      <c r="Y1102" s="258"/>
      <c r="Z1102" s="258"/>
      <c r="AA1102" s="258"/>
      <c r="AB1102" s="258"/>
      <c r="AC1102" s="258"/>
      <c r="AD1102" s="249"/>
      <c r="AE1102" s="315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2"/>
      <c r="BD1102" s="258"/>
      <c r="BE1102" s="258"/>
      <c r="BF1102" s="258"/>
      <c r="BG1102" s="258"/>
      <c r="BH1102" s="258"/>
    </row>
    <row r="1103" spans="1:60">
      <c r="A1103" s="298">
        <v>1102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100"/>
        <v/>
      </c>
      <c r="E1103" s="311"/>
      <c r="F1103" s="311"/>
      <c r="G1103" s="302"/>
      <c r="H1103" s="302"/>
      <c r="I1103" s="313"/>
      <c r="J1103" s="302"/>
      <c r="K1103" s="303" t="e">
        <f t="shared" si="101"/>
        <v>#N/A</v>
      </c>
      <c r="L1103" s="302"/>
      <c r="M1103" s="302"/>
      <c r="N1103" s="303" t="e">
        <f t="shared" si="102"/>
        <v>#N/A</v>
      </c>
      <c r="O1103" s="303" t="e">
        <f t="shared" si="103"/>
        <v>#N/A</v>
      </c>
      <c r="P1103" s="249" t="str">
        <f t="shared" si="99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364"/>
      <c r="Y1103" s="258"/>
      <c r="Z1103" s="258"/>
      <c r="AA1103" s="258"/>
      <c r="AB1103" s="258"/>
      <c r="AC1103" s="258"/>
      <c r="AD1103" s="249"/>
      <c r="AE1103" s="315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2"/>
      <c r="BD1103" s="258"/>
      <c r="BE1103" s="258"/>
      <c r="BF1103" s="258"/>
      <c r="BG1103" s="258"/>
      <c r="BH1103" s="258"/>
    </row>
    <row r="1104" spans="1:60">
      <c r="A1104" s="298">
        <v>1103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100"/>
        <v/>
      </c>
      <c r="E1104" s="311"/>
      <c r="F1104" s="311"/>
      <c r="G1104" s="302"/>
      <c r="H1104" s="302"/>
      <c r="I1104" s="313"/>
      <c r="J1104" s="302"/>
      <c r="K1104" s="303" t="e">
        <f t="shared" si="101"/>
        <v>#N/A</v>
      </c>
      <c r="L1104" s="302"/>
      <c r="M1104" s="302"/>
      <c r="N1104" s="303" t="e">
        <f t="shared" si="102"/>
        <v>#N/A</v>
      </c>
      <c r="O1104" s="303" t="e">
        <f t="shared" si="103"/>
        <v>#N/A</v>
      </c>
      <c r="P1104" s="249" t="str">
        <f t="shared" si="99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364"/>
      <c r="Y1104" s="258"/>
      <c r="Z1104" s="258"/>
      <c r="AA1104" s="258"/>
      <c r="AB1104" s="258"/>
      <c r="AC1104" s="258"/>
      <c r="AD1104" s="249"/>
      <c r="AE1104" s="315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2"/>
      <c r="BD1104" s="258"/>
      <c r="BE1104" s="258"/>
      <c r="BF1104" s="258"/>
      <c r="BG1104" s="258"/>
      <c r="BH1104" s="258"/>
    </row>
    <row r="1105" spans="1:60">
      <c r="A1105" s="298">
        <v>1104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100"/>
        <v/>
      </c>
      <c r="E1105" s="311"/>
      <c r="F1105" s="311"/>
      <c r="G1105" s="302"/>
      <c r="H1105" s="302"/>
      <c r="I1105" s="313"/>
      <c r="J1105" s="302"/>
      <c r="K1105" s="303" t="e">
        <f t="shared" si="101"/>
        <v>#N/A</v>
      </c>
      <c r="L1105" s="302"/>
      <c r="M1105" s="302"/>
      <c r="N1105" s="303" t="e">
        <f t="shared" si="102"/>
        <v>#N/A</v>
      </c>
      <c r="O1105" s="303" t="e">
        <f t="shared" si="103"/>
        <v>#N/A</v>
      </c>
      <c r="P1105" s="249" t="str">
        <f t="shared" si="99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364"/>
      <c r="Y1105" s="258"/>
      <c r="Z1105" s="258"/>
      <c r="AA1105" s="258"/>
      <c r="AB1105" s="258"/>
      <c r="AC1105" s="258"/>
      <c r="AD1105" s="249"/>
      <c r="AE1105" s="315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2"/>
      <c r="BD1105" s="258"/>
      <c r="BE1105" s="258"/>
      <c r="BF1105" s="258"/>
      <c r="BG1105" s="258"/>
      <c r="BH1105" s="258"/>
    </row>
    <row r="1106" spans="1:60">
      <c r="A1106" s="298">
        <v>1105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100"/>
        <v/>
      </c>
      <c r="E1106" s="311"/>
      <c r="F1106" s="311"/>
      <c r="G1106" s="302"/>
      <c r="H1106" s="302"/>
      <c r="I1106" s="313"/>
      <c r="J1106" s="302"/>
      <c r="K1106" s="303" t="e">
        <f t="shared" si="101"/>
        <v>#N/A</v>
      </c>
      <c r="L1106" s="302"/>
      <c r="M1106" s="302"/>
      <c r="N1106" s="303" t="e">
        <f t="shared" si="102"/>
        <v>#N/A</v>
      </c>
      <c r="O1106" s="303" t="e">
        <f t="shared" si="103"/>
        <v>#N/A</v>
      </c>
      <c r="P1106" s="249" t="str">
        <f t="shared" si="99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364"/>
      <c r="Y1106" s="258"/>
      <c r="Z1106" s="258"/>
      <c r="AA1106" s="258"/>
      <c r="AB1106" s="258"/>
      <c r="AC1106" s="258"/>
      <c r="AD1106" s="249"/>
      <c r="AE1106" s="315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2"/>
      <c r="BD1106" s="258"/>
      <c r="BE1106" s="258"/>
      <c r="BF1106" s="258"/>
      <c r="BG1106" s="258"/>
      <c r="BH1106" s="258"/>
    </row>
    <row r="1107" spans="1:60">
      <c r="A1107" s="298">
        <v>1106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100"/>
        <v/>
      </c>
      <c r="E1107" s="311"/>
      <c r="F1107" s="311"/>
      <c r="G1107" s="302"/>
      <c r="H1107" s="302"/>
      <c r="I1107" s="313"/>
      <c r="J1107" s="302"/>
      <c r="K1107" s="303" t="e">
        <f t="shared" si="101"/>
        <v>#N/A</v>
      </c>
      <c r="L1107" s="302"/>
      <c r="M1107" s="302"/>
      <c r="N1107" s="303" t="e">
        <f t="shared" si="102"/>
        <v>#N/A</v>
      </c>
      <c r="O1107" s="303" t="e">
        <f t="shared" si="103"/>
        <v>#N/A</v>
      </c>
      <c r="P1107" s="249" t="str">
        <f t="shared" si="99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364"/>
      <c r="Y1107" s="258"/>
      <c r="Z1107" s="258"/>
      <c r="AA1107" s="258"/>
      <c r="AB1107" s="258"/>
      <c r="AC1107" s="258"/>
      <c r="AD1107" s="249"/>
      <c r="AE1107" s="315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2"/>
      <c r="BD1107" s="258"/>
      <c r="BE1107" s="258"/>
      <c r="BF1107" s="258"/>
      <c r="BG1107" s="258"/>
      <c r="BH1107" s="258"/>
    </row>
    <row r="1108" spans="1:60">
      <c r="A1108" s="298">
        <v>1107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100"/>
        <v/>
      </c>
      <c r="E1108" s="311"/>
      <c r="F1108" s="311"/>
      <c r="G1108" s="302"/>
      <c r="H1108" s="302"/>
      <c r="I1108" s="313"/>
      <c r="J1108" s="302"/>
      <c r="K1108" s="303" t="e">
        <f t="shared" si="101"/>
        <v>#N/A</v>
      </c>
      <c r="L1108" s="302"/>
      <c r="M1108" s="302"/>
      <c r="N1108" s="303" t="e">
        <f t="shared" si="102"/>
        <v>#N/A</v>
      </c>
      <c r="O1108" s="303" t="e">
        <f t="shared" si="103"/>
        <v>#N/A</v>
      </c>
      <c r="P1108" s="249" t="str">
        <f t="shared" si="99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364"/>
      <c r="Y1108" s="258"/>
      <c r="Z1108" s="258"/>
      <c r="AA1108" s="258"/>
      <c r="AB1108" s="258"/>
      <c r="AC1108" s="258"/>
      <c r="AD1108" s="249"/>
      <c r="AE1108" s="315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2"/>
      <c r="BD1108" s="258"/>
      <c r="BE1108" s="258"/>
      <c r="BF1108" s="258"/>
      <c r="BG1108" s="258"/>
      <c r="BH1108" s="258"/>
    </row>
    <row r="1109" spans="1:60">
      <c r="A1109" s="298">
        <v>1108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100"/>
        <v/>
      </c>
      <c r="E1109" s="311"/>
      <c r="F1109" s="311"/>
      <c r="G1109" s="302"/>
      <c r="H1109" s="302"/>
      <c r="I1109" s="313"/>
      <c r="J1109" s="302"/>
      <c r="K1109" s="303" t="e">
        <f t="shared" si="101"/>
        <v>#N/A</v>
      </c>
      <c r="L1109" s="302"/>
      <c r="M1109" s="302"/>
      <c r="N1109" s="303" t="e">
        <f t="shared" si="102"/>
        <v>#N/A</v>
      </c>
      <c r="O1109" s="303" t="e">
        <f t="shared" si="103"/>
        <v>#N/A</v>
      </c>
      <c r="P1109" s="249" t="str">
        <f t="shared" si="99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364"/>
      <c r="Y1109" s="258"/>
      <c r="Z1109" s="258"/>
      <c r="AA1109" s="258"/>
      <c r="AB1109" s="258"/>
      <c r="AC1109" s="258"/>
      <c r="AD1109" s="249"/>
      <c r="AE1109" s="315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2"/>
      <c r="BD1109" s="258"/>
      <c r="BE1109" s="258"/>
      <c r="BF1109" s="258"/>
      <c r="BG1109" s="258"/>
      <c r="BH1109" s="258"/>
    </row>
    <row r="1110" spans="1:60">
      <c r="A1110" s="298">
        <v>1109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100"/>
        <v/>
      </c>
      <c r="E1110" s="311"/>
      <c r="F1110" s="311"/>
      <c r="G1110" s="302"/>
      <c r="H1110" s="302"/>
      <c r="I1110" s="313"/>
      <c r="J1110" s="302"/>
      <c r="K1110" s="303" t="e">
        <f t="shared" si="101"/>
        <v>#N/A</v>
      </c>
      <c r="L1110" s="302"/>
      <c r="M1110" s="302"/>
      <c r="N1110" s="303" t="e">
        <f t="shared" si="102"/>
        <v>#N/A</v>
      </c>
      <c r="O1110" s="303" t="e">
        <f t="shared" si="103"/>
        <v>#N/A</v>
      </c>
      <c r="P1110" s="249" t="str">
        <f t="shared" si="99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364"/>
      <c r="Y1110" s="258"/>
      <c r="Z1110" s="258"/>
      <c r="AA1110" s="258"/>
      <c r="AB1110" s="258"/>
      <c r="AC1110" s="258"/>
      <c r="AD1110" s="249"/>
      <c r="AE1110" s="315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2"/>
      <c r="BD1110" s="258"/>
      <c r="BE1110" s="258"/>
      <c r="BF1110" s="258"/>
      <c r="BG1110" s="258"/>
      <c r="BH1110" s="258"/>
    </row>
    <row r="1111" spans="1:60">
      <c r="A1111" s="298">
        <v>1110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100"/>
        <v/>
      </c>
      <c r="E1111" s="311"/>
      <c r="F1111" s="311"/>
      <c r="G1111" s="302"/>
      <c r="H1111" s="302"/>
      <c r="I1111" s="313"/>
      <c r="J1111" s="302"/>
      <c r="K1111" s="303" t="e">
        <f t="shared" si="101"/>
        <v>#N/A</v>
      </c>
      <c r="L1111" s="302"/>
      <c r="M1111" s="302"/>
      <c r="N1111" s="303" t="e">
        <f t="shared" si="102"/>
        <v>#N/A</v>
      </c>
      <c r="O1111" s="303" t="e">
        <f t="shared" si="103"/>
        <v>#N/A</v>
      </c>
      <c r="P1111" s="249" t="str">
        <f t="shared" si="99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364"/>
      <c r="Y1111" s="258"/>
      <c r="Z1111" s="258"/>
      <c r="AA1111" s="258"/>
      <c r="AB1111" s="258"/>
      <c r="AC1111" s="258"/>
      <c r="AD1111" s="249"/>
      <c r="AE1111" s="315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2"/>
      <c r="BD1111" s="258"/>
      <c r="BE1111" s="258"/>
      <c r="BF1111" s="258"/>
      <c r="BG1111" s="258"/>
      <c r="BH1111" s="258"/>
    </row>
    <row r="1112" spans="1:60">
      <c r="A1112" s="298">
        <v>1111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100"/>
        <v/>
      </c>
      <c r="E1112" s="311"/>
      <c r="F1112" s="311"/>
      <c r="G1112" s="302"/>
      <c r="H1112" s="302"/>
      <c r="I1112" s="313"/>
      <c r="J1112" s="302"/>
      <c r="K1112" s="303" t="e">
        <f t="shared" si="101"/>
        <v>#N/A</v>
      </c>
      <c r="L1112" s="302"/>
      <c r="M1112" s="302"/>
      <c r="N1112" s="303" t="e">
        <f t="shared" si="102"/>
        <v>#N/A</v>
      </c>
      <c r="O1112" s="303" t="e">
        <f t="shared" si="103"/>
        <v>#N/A</v>
      </c>
      <c r="P1112" s="249" t="str">
        <f t="shared" si="99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364"/>
      <c r="Y1112" s="258"/>
      <c r="Z1112" s="258"/>
      <c r="AA1112" s="258"/>
      <c r="AB1112" s="258"/>
      <c r="AC1112" s="258"/>
      <c r="AD1112" s="249"/>
      <c r="AE1112" s="315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2"/>
      <c r="BD1112" s="258"/>
      <c r="BE1112" s="258"/>
      <c r="BF1112" s="258"/>
      <c r="BG1112" s="258"/>
      <c r="BH1112" s="258"/>
    </row>
    <row r="1113" spans="1:60">
      <c r="A1113" s="298">
        <v>1112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100"/>
        <v/>
      </c>
      <c r="E1113" s="311"/>
      <c r="F1113" s="311"/>
      <c r="G1113" s="302"/>
      <c r="H1113" s="302"/>
      <c r="I1113" s="313"/>
      <c r="J1113" s="302"/>
      <c r="K1113" s="303" t="e">
        <f t="shared" si="101"/>
        <v>#N/A</v>
      </c>
      <c r="L1113" s="302"/>
      <c r="M1113" s="302"/>
      <c r="N1113" s="303" t="e">
        <f t="shared" si="102"/>
        <v>#N/A</v>
      </c>
      <c r="O1113" s="303" t="e">
        <f t="shared" si="103"/>
        <v>#N/A</v>
      </c>
      <c r="P1113" s="249" t="str">
        <f t="shared" si="99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364"/>
      <c r="Y1113" s="258"/>
      <c r="Z1113" s="258"/>
      <c r="AA1113" s="258"/>
      <c r="AB1113" s="258"/>
      <c r="AC1113" s="258"/>
      <c r="AD1113" s="249"/>
      <c r="AE1113" s="315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2"/>
      <c r="BD1113" s="258"/>
      <c r="BE1113" s="258"/>
      <c r="BF1113" s="258"/>
      <c r="BG1113" s="258"/>
      <c r="BH1113" s="258"/>
    </row>
    <row r="1114" spans="1:60">
      <c r="A1114" s="298">
        <v>1113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100"/>
        <v/>
      </c>
      <c r="E1114" s="311"/>
      <c r="F1114" s="311"/>
      <c r="G1114" s="302"/>
      <c r="H1114" s="302"/>
      <c r="I1114" s="313"/>
      <c r="J1114" s="302"/>
      <c r="K1114" s="303" t="e">
        <f t="shared" si="101"/>
        <v>#N/A</v>
      </c>
      <c r="L1114" s="302"/>
      <c r="M1114" s="302"/>
      <c r="N1114" s="303" t="e">
        <f t="shared" si="102"/>
        <v>#N/A</v>
      </c>
      <c r="O1114" s="303" t="e">
        <f t="shared" si="103"/>
        <v>#N/A</v>
      </c>
      <c r="P1114" s="249" t="str">
        <f t="shared" si="99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364"/>
      <c r="Y1114" s="258"/>
      <c r="Z1114" s="258"/>
      <c r="AA1114" s="258"/>
      <c r="AB1114" s="258"/>
      <c r="AC1114" s="258"/>
      <c r="AD1114" s="249"/>
      <c r="AE1114" s="315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2"/>
      <c r="BD1114" s="258"/>
      <c r="BE1114" s="258"/>
      <c r="BF1114" s="258"/>
      <c r="BG1114" s="258"/>
      <c r="BH1114" s="258"/>
    </row>
    <row r="1115" spans="1:60">
      <c r="A1115" s="298">
        <v>1114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100"/>
        <v/>
      </c>
      <c r="E1115" s="311"/>
      <c r="F1115" s="311"/>
      <c r="G1115" s="302"/>
      <c r="H1115" s="302"/>
      <c r="I1115" s="313"/>
      <c r="J1115" s="302"/>
      <c r="K1115" s="303" t="e">
        <f t="shared" si="101"/>
        <v>#N/A</v>
      </c>
      <c r="L1115" s="302"/>
      <c r="M1115" s="302"/>
      <c r="N1115" s="303" t="e">
        <f t="shared" si="102"/>
        <v>#N/A</v>
      </c>
      <c r="O1115" s="303" t="e">
        <f t="shared" si="103"/>
        <v>#N/A</v>
      </c>
      <c r="P1115" s="249" t="str">
        <f t="shared" si="99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364"/>
      <c r="Y1115" s="258"/>
      <c r="Z1115" s="258"/>
      <c r="AA1115" s="258"/>
      <c r="AB1115" s="258"/>
      <c r="AC1115" s="258"/>
      <c r="AD1115" s="249"/>
      <c r="AE1115" s="315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2"/>
      <c r="BD1115" s="258"/>
      <c r="BE1115" s="258"/>
      <c r="BF1115" s="258"/>
      <c r="BG1115" s="258"/>
      <c r="BH1115" s="258"/>
    </row>
    <row r="1116" spans="1:60">
      <c r="A1116" s="298">
        <v>1115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100"/>
        <v/>
      </c>
      <c r="E1116" s="311"/>
      <c r="F1116" s="311"/>
      <c r="G1116" s="302"/>
      <c r="H1116" s="302"/>
      <c r="I1116" s="313"/>
      <c r="J1116" s="302"/>
      <c r="K1116" s="303" t="e">
        <f t="shared" si="101"/>
        <v>#N/A</v>
      </c>
      <c r="L1116" s="302"/>
      <c r="M1116" s="302"/>
      <c r="N1116" s="303" t="e">
        <f t="shared" si="102"/>
        <v>#N/A</v>
      </c>
      <c r="O1116" s="303" t="e">
        <f t="shared" si="103"/>
        <v>#N/A</v>
      </c>
      <c r="P1116" s="249" t="str">
        <f t="shared" si="99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364"/>
      <c r="Y1116" s="258"/>
      <c r="Z1116" s="258"/>
      <c r="AA1116" s="258"/>
      <c r="AB1116" s="258"/>
      <c r="AC1116" s="258"/>
      <c r="AD1116" s="249"/>
      <c r="AE1116" s="315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2"/>
      <c r="BD1116" s="258"/>
      <c r="BE1116" s="258"/>
      <c r="BF1116" s="258"/>
      <c r="BG1116" s="258"/>
      <c r="BH1116" s="258"/>
    </row>
    <row r="1117" spans="1:60">
      <c r="A1117" s="298">
        <v>1116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100"/>
        <v/>
      </c>
      <c r="E1117" s="311"/>
      <c r="F1117" s="311"/>
      <c r="G1117" s="302"/>
      <c r="H1117" s="302"/>
      <c r="I1117" s="313"/>
      <c r="J1117" s="302"/>
      <c r="K1117" s="303" t="e">
        <f t="shared" si="101"/>
        <v>#N/A</v>
      </c>
      <c r="L1117" s="302"/>
      <c r="M1117" s="302"/>
      <c r="N1117" s="303" t="e">
        <f t="shared" si="102"/>
        <v>#N/A</v>
      </c>
      <c r="O1117" s="303" t="e">
        <f t="shared" si="103"/>
        <v>#N/A</v>
      </c>
      <c r="P1117" s="249" t="str">
        <f t="shared" si="99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364"/>
      <c r="Y1117" s="258"/>
      <c r="Z1117" s="258"/>
      <c r="AA1117" s="258"/>
      <c r="AB1117" s="258"/>
      <c r="AC1117" s="258"/>
      <c r="AD1117" s="249"/>
      <c r="AE1117" s="315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2"/>
      <c r="BD1117" s="258"/>
      <c r="BE1117" s="258"/>
      <c r="BF1117" s="258"/>
      <c r="BG1117" s="258"/>
      <c r="BH1117" s="258"/>
    </row>
    <row r="1118" spans="1:60">
      <c r="A1118" s="298">
        <v>1117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100"/>
        <v/>
      </c>
      <c r="E1118" s="311"/>
      <c r="F1118" s="311"/>
      <c r="G1118" s="302"/>
      <c r="H1118" s="302"/>
      <c r="I1118" s="313"/>
      <c r="J1118" s="302"/>
      <c r="K1118" s="303" t="e">
        <f t="shared" si="101"/>
        <v>#N/A</v>
      </c>
      <c r="L1118" s="302"/>
      <c r="M1118" s="302"/>
      <c r="N1118" s="303" t="e">
        <f t="shared" si="102"/>
        <v>#N/A</v>
      </c>
      <c r="O1118" s="303" t="e">
        <f t="shared" si="103"/>
        <v>#N/A</v>
      </c>
      <c r="P1118" s="249" t="str">
        <f t="shared" si="99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364"/>
      <c r="Y1118" s="258"/>
      <c r="Z1118" s="258"/>
      <c r="AA1118" s="258"/>
      <c r="AB1118" s="258"/>
      <c r="AC1118" s="258"/>
      <c r="AD1118" s="249"/>
      <c r="AE1118" s="315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2"/>
      <c r="BD1118" s="258"/>
      <c r="BE1118" s="258"/>
      <c r="BF1118" s="258"/>
      <c r="BG1118" s="258"/>
      <c r="BH1118" s="258"/>
    </row>
    <row r="1119" spans="1:60">
      <c r="A1119" s="298">
        <v>1118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100"/>
        <v/>
      </c>
      <c r="E1119" s="311"/>
      <c r="F1119" s="311"/>
      <c r="G1119" s="302"/>
      <c r="H1119" s="302"/>
      <c r="I1119" s="313"/>
      <c r="J1119" s="302"/>
      <c r="K1119" s="303" t="e">
        <f t="shared" si="101"/>
        <v>#N/A</v>
      </c>
      <c r="L1119" s="302"/>
      <c r="M1119" s="302"/>
      <c r="N1119" s="303" t="e">
        <f t="shared" si="102"/>
        <v>#N/A</v>
      </c>
      <c r="O1119" s="303" t="e">
        <f t="shared" si="103"/>
        <v>#N/A</v>
      </c>
      <c r="P1119" s="249" t="str">
        <f t="shared" si="99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364"/>
      <c r="Y1119" s="258"/>
      <c r="Z1119" s="258"/>
      <c r="AA1119" s="258"/>
      <c r="AB1119" s="258"/>
      <c r="AC1119" s="258"/>
      <c r="AD1119" s="249"/>
      <c r="AE1119" s="315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2"/>
      <c r="BD1119" s="258"/>
      <c r="BE1119" s="258"/>
      <c r="BF1119" s="258"/>
      <c r="BG1119" s="258"/>
      <c r="BH1119" s="258"/>
    </row>
    <row r="1120" spans="1:60">
      <c r="A1120" s="298">
        <v>1119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100"/>
        <v/>
      </c>
      <c r="E1120" s="311"/>
      <c r="F1120" s="311"/>
      <c r="G1120" s="302"/>
      <c r="H1120" s="302"/>
      <c r="I1120" s="313"/>
      <c r="J1120" s="302"/>
      <c r="K1120" s="303" t="e">
        <f t="shared" si="101"/>
        <v>#N/A</v>
      </c>
      <c r="L1120" s="302"/>
      <c r="M1120" s="302"/>
      <c r="N1120" s="303" t="e">
        <f t="shared" si="102"/>
        <v>#N/A</v>
      </c>
      <c r="O1120" s="303" t="e">
        <f t="shared" si="103"/>
        <v>#N/A</v>
      </c>
      <c r="P1120" s="249" t="str">
        <f t="shared" si="99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364"/>
      <c r="Y1120" s="258"/>
      <c r="Z1120" s="258"/>
      <c r="AA1120" s="258"/>
      <c r="AB1120" s="258"/>
      <c r="AC1120" s="258"/>
      <c r="AD1120" s="249"/>
      <c r="AE1120" s="315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2"/>
      <c r="BD1120" s="258"/>
      <c r="BE1120" s="258"/>
      <c r="BF1120" s="258"/>
      <c r="BG1120" s="258"/>
      <c r="BH1120" s="258"/>
    </row>
    <row r="1121" spans="1:60">
      <c r="A1121" s="298">
        <v>1120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100"/>
        <v/>
      </c>
      <c r="E1121" s="311"/>
      <c r="F1121" s="311"/>
      <c r="G1121" s="302"/>
      <c r="H1121" s="302"/>
      <c r="I1121" s="313"/>
      <c r="J1121" s="302"/>
      <c r="K1121" s="303" t="e">
        <f t="shared" si="101"/>
        <v>#N/A</v>
      </c>
      <c r="L1121" s="302"/>
      <c r="M1121" s="302"/>
      <c r="N1121" s="303" t="e">
        <f t="shared" si="102"/>
        <v>#N/A</v>
      </c>
      <c r="O1121" s="303" t="e">
        <f t="shared" si="103"/>
        <v>#N/A</v>
      </c>
      <c r="P1121" s="249" t="str">
        <f t="shared" si="99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364"/>
      <c r="Y1121" s="258"/>
      <c r="Z1121" s="258"/>
      <c r="AA1121" s="258"/>
      <c r="AB1121" s="258"/>
      <c r="AC1121" s="258"/>
      <c r="AD1121" s="249"/>
      <c r="AE1121" s="315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2"/>
      <c r="BD1121" s="258"/>
      <c r="BE1121" s="258"/>
      <c r="BF1121" s="258"/>
      <c r="BG1121" s="258"/>
      <c r="BH1121" s="258"/>
    </row>
    <row r="1122" spans="1:60">
      <c r="A1122" s="298">
        <v>1121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100"/>
        <v/>
      </c>
      <c r="E1122" s="311"/>
      <c r="F1122" s="311"/>
      <c r="G1122" s="302"/>
      <c r="H1122" s="302"/>
      <c r="I1122" s="313"/>
      <c r="J1122" s="302"/>
      <c r="K1122" s="303" t="e">
        <f t="shared" si="101"/>
        <v>#N/A</v>
      </c>
      <c r="L1122" s="302"/>
      <c r="M1122" s="302"/>
      <c r="N1122" s="303" t="e">
        <f t="shared" si="102"/>
        <v>#N/A</v>
      </c>
      <c r="O1122" s="303" t="e">
        <f t="shared" si="103"/>
        <v>#N/A</v>
      </c>
      <c r="P1122" s="249" t="str">
        <f t="shared" si="99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364"/>
      <c r="Y1122" s="258"/>
      <c r="Z1122" s="258"/>
      <c r="AA1122" s="258"/>
      <c r="AB1122" s="258"/>
      <c r="AC1122" s="258"/>
      <c r="AD1122" s="249"/>
      <c r="AE1122" s="315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2"/>
      <c r="BD1122" s="258"/>
      <c r="BE1122" s="258"/>
      <c r="BF1122" s="258"/>
      <c r="BG1122" s="258"/>
      <c r="BH1122" s="258"/>
    </row>
    <row r="1123" spans="1:60">
      <c r="A1123" s="298">
        <v>1122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100"/>
        <v/>
      </c>
      <c r="E1123" s="311"/>
      <c r="F1123" s="311"/>
      <c r="G1123" s="302"/>
      <c r="H1123" s="302"/>
      <c r="I1123" s="313"/>
      <c r="J1123" s="302"/>
      <c r="K1123" s="303" t="e">
        <f t="shared" si="101"/>
        <v>#N/A</v>
      </c>
      <c r="L1123" s="302"/>
      <c r="M1123" s="302"/>
      <c r="N1123" s="303" t="e">
        <f t="shared" si="102"/>
        <v>#N/A</v>
      </c>
      <c r="O1123" s="303" t="e">
        <f t="shared" si="103"/>
        <v>#N/A</v>
      </c>
      <c r="P1123" s="249" t="str">
        <f t="shared" si="99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364"/>
      <c r="Y1123" s="258"/>
      <c r="Z1123" s="258"/>
      <c r="AA1123" s="258"/>
      <c r="AB1123" s="258"/>
      <c r="AC1123" s="258"/>
      <c r="AD1123" s="249"/>
      <c r="AE1123" s="315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2"/>
      <c r="BD1123" s="258"/>
      <c r="BE1123" s="258"/>
      <c r="BF1123" s="258"/>
      <c r="BG1123" s="258"/>
      <c r="BH1123" s="258"/>
    </row>
    <row r="1124" spans="1:60">
      <c r="A1124" s="298">
        <v>1123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100"/>
        <v/>
      </c>
      <c r="E1124" s="311"/>
      <c r="F1124" s="311"/>
      <c r="G1124" s="302"/>
      <c r="H1124" s="302"/>
      <c r="I1124" s="313"/>
      <c r="J1124" s="302"/>
      <c r="K1124" s="303" t="e">
        <f t="shared" si="101"/>
        <v>#N/A</v>
      </c>
      <c r="L1124" s="302"/>
      <c r="M1124" s="302"/>
      <c r="N1124" s="303" t="e">
        <f t="shared" si="102"/>
        <v>#N/A</v>
      </c>
      <c r="O1124" s="303" t="e">
        <f t="shared" si="103"/>
        <v>#N/A</v>
      </c>
      <c r="P1124" s="249" t="str">
        <f t="shared" si="99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364"/>
      <c r="Y1124" s="258"/>
      <c r="Z1124" s="258"/>
      <c r="AA1124" s="258"/>
      <c r="AB1124" s="258"/>
      <c r="AC1124" s="258"/>
      <c r="AD1124" s="249"/>
      <c r="AE1124" s="315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2"/>
      <c r="BD1124" s="258"/>
      <c r="BE1124" s="258"/>
      <c r="BF1124" s="258"/>
      <c r="BG1124" s="258"/>
      <c r="BH1124" s="258"/>
    </row>
    <row r="1125" spans="1:60">
      <c r="A1125" s="298">
        <v>1124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100"/>
        <v/>
      </c>
      <c r="E1125" s="311"/>
      <c r="F1125" s="311"/>
      <c r="G1125" s="302"/>
      <c r="H1125" s="302"/>
      <c r="I1125" s="313"/>
      <c r="J1125" s="302"/>
      <c r="K1125" s="303" t="e">
        <f t="shared" si="101"/>
        <v>#N/A</v>
      </c>
      <c r="L1125" s="302"/>
      <c r="M1125" s="302"/>
      <c r="N1125" s="303" t="e">
        <f t="shared" si="102"/>
        <v>#N/A</v>
      </c>
      <c r="O1125" s="303" t="e">
        <f t="shared" si="103"/>
        <v>#N/A</v>
      </c>
      <c r="P1125" s="249" t="str">
        <f t="shared" si="99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364"/>
      <c r="Y1125" s="258"/>
      <c r="Z1125" s="258"/>
      <c r="AA1125" s="258"/>
      <c r="AB1125" s="258"/>
      <c r="AC1125" s="258"/>
      <c r="AD1125" s="249"/>
      <c r="AE1125" s="315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2"/>
      <c r="BD1125" s="258"/>
      <c r="BE1125" s="258"/>
      <c r="BF1125" s="258"/>
      <c r="BG1125" s="258"/>
      <c r="BH1125" s="258"/>
    </row>
    <row r="1126" spans="1:60">
      <c r="A1126" s="298">
        <v>1125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100"/>
        <v/>
      </c>
      <c r="E1126" s="311"/>
      <c r="F1126" s="311"/>
      <c r="G1126" s="302"/>
      <c r="H1126" s="302"/>
      <c r="I1126" s="313"/>
      <c r="J1126" s="302"/>
      <c r="K1126" s="303" t="e">
        <f t="shared" si="101"/>
        <v>#N/A</v>
      </c>
      <c r="L1126" s="302"/>
      <c r="M1126" s="302"/>
      <c r="N1126" s="303" t="e">
        <f t="shared" si="102"/>
        <v>#N/A</v>
      </c>
      <c r="O1126" s="303" t="e">
        <f t="shared" si="103"/>
        <v>#N/A</v>
      </c>
      <c r="P1126" s="249" t="str">
        <f t="shared" si="99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364"/>
      <c r="Y1126" s="258"/>
      <c r="Z1126" s="258"/>
      <c r="AA1126" s="258"/>
      <c r="AB1126" s="258"/>
      <c r="AC1126" s="258"/>
      <c r="AD1126" s="249"/>
      <c r="AE1126" s="315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2"/>
      <c r="BD1126" s="258"/>
      <c r="BE1126" s="258"/>
      <c r="BF1126" s="258"/>
      <c r="BG1126" s="258"/>
      <c r="BH1126" s="258"/>
    </row>
    <row r="1127" spans="1:60">
      <c r="A1127" s="298">
        <v>1126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100"/>
        <v/>
      </c>
      <c r="E1127" s="311"/>
      <c r="F1127" s="311"/>
      <c r="G1127" s="302"/>
      <c r="H1127" s="302"/>
      <c r="I1127" s="313"/>
      <c r="J1127" s="302"/>
      <c r="K1127" s="303" t="e">
        <f t="shared" si="101"/>
        <v>#N/A</v>
      </c>
      <c r="L1127" s="302"/>
      <c r="M1127" s="302"/>
      <c r="N1127" s="303" t="e">
        <f t="shared" si="102"/>
        <v>#N/A</v>
      </c>
      <c r="O1127" s="303" t="e">
        <f t="shared" si="103"/>
        <v>#N/A</v>
      </c>
      <c r="P1127" s="249" t="str">
        <f t="shared" si="99"/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364"/>
      <c r="Y1127" s="258"/>
      <c r="Z1127" s="258"/>
      <c r="AA1127" s="258"/>
      <c r="AB1127" s="258"/>
      <c r="AC1127" s="258"/>
      <c r="AD1127" s="249"/>
      <c r="AE1127" s="315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2"/>
      <c r="BD1127" s="258"/>
      <c r="BE1127" s="258"/>
      <c r="BF1127" s="258"/>
      <c r="BG1127" s="258"/>
      <c r="BH1127" s="258"/>
    </row>
    <row r="1128" spans="1:60">
      <c r="A1128" s="298">
        <v>1127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100"/>
        <v/>
      </c>
      <c r="E1128" s="311"/>
      <c r="F1128" s="311"/>
      <c r="G1128" s="302"/>
      <c r="H1128" s="302"/>
      <c r="I1128" s="313"/>
      <c r="J1128" s="302"/>
      <c r="K1128" s="303" t="e">
        <f t="shared" si="101"/>
        <v>#N/A</v>
      </c>
      <c r="L1128" s="302"/>
      <c r="M1128" s="302"/>
      <c r="N1128" s="303" t="e">
        <f t="shared" si="102"/>
        <v>#N/A</v>
      </c>
      <c r="O1128" s="303" t="e">
        <f t="shared" si="103"/>
        <v>#N/A</v>
      </c>
      <c r="P1128" s="249" t="str">
        <f t="shared" si="99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364"/>
      <c r="Y1128" s="258"/>
      <c r="Z1128" s="258"/>
      <c r="AA1128" s="258"/>
      <c r="AB1128" s="258"/>
      <c r="AC1128" s="258"/>
      <c r="AD1128" s="249"/>
      <c r="AE1128" s="315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2"/>
      <c r="BD1128" s="258"/>
      <c r="BE1128" s="258"/>
      <c r="BF1128" s="258"/>
      <c r="BG1128" s="258"/>
      <c r="BH1128" s="258"/>
    </row>
    <row r="1129" spans="1:60">
      <c r="A1129" s="298">
        <v>1128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100"/>
        <v/>
      </c>
      <c r="E1129" s="311"/>
      <c r="F1129" s="311"/>
      <c r="G1129" s="302"/>
      <c r="H1129" s="302"/>
      <c r="I1129" s="313"/>
      <c r="J1129" s="302"/>
      <c r="K1129" s="303" t="e">
        <f t="shared" si="101"/>
        <v>#N/A</v>
      </c>
      <c r="L1129" s="302"/>
      <c r="M1129" s="302"/>
      <c r="N1129" s="303" t="e">
        <f t="shared" si="102"/>
        <v>#N/A</v>
      </c>
      <c r="O1129" s="303" t="e">
        <f t="shared" si="103"/>
        <v>#N/A</v>
      </c>
      <c r="P1129" s="249" t="str">
        <f t="shared" ref="P1129:P1192" si="104">MID(M1129,8,2)</f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364"/>
      <c r="Y1129" s="258"/>
      <c r="Z1129" s="258"/>
      <c r="AA1129" s="258"/>
      <c r="AB1129" s="258"/>
      <c r="AC1129" s="258"/>
      <c r="AD1129" s="249"/>
      <c r="AE1129" s="315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2"/>
      <c r="BD1129" s="258"/>
      <c r="BE1129" s="258"/>
      <c r="BF1129" s="258"/>
      <c r="BG1129" s="258"/>
      <c r="BH1129" s="258"/>
    </row>
    <row r="1130" spans="1:60">
      <c r="A1130" s="298">
        <v>1129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100"/>
        <v/>
      </c>
      <c r="E1130" s="311"/>
      <c r="F1130" s="311"/>
      <c r="G1130" s="302"/>
      <c r="H1130" s="302"/>
      <c r="I1130" s="313"/>
      <c r="J1130" s="302"/>
      <c r="K1130" s="303" t="e">
        <f t="shared" si="101"/>
        <v>#N/A</v>
      </c>
      <c r="L1130" s="302"/>
      <c r="M1130" s="302"/>
      <c r="N1130" s="303" t="e">
        <f t="shared" si="102"/>
        <v>#N/A</v>
      </c>
      <c r="O1130" s="303" t="e">
        <f t="shared" si="103"/>
        <v>#N/A</v>
      </c>
      <c r="P1130" s="249" t="str">
        <f t="shared" si="104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364"/>
      <c r="Y1130" s="258"/>
      <c r="Z1130" s="258"/>
      <c r="AA1130" s="258"/>
      <c r="AB1130" s="258"/>
      <c r="AC1130" s="258"/>
      <c r="AD1130" s="249"/>
      <c r="AE1130" s="315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2"/>
      <c r="BD1130" s="258"/>
      <c r="BE1130" s="258"/>
      <c r="BF1130" s="258"/>
      <c r="BG1130" s="258"/>
      <c r="BH1130" s="258"/>
    </row>
    <row r="1131" spans="1:60">
      <c r="A1131" s="298">
        <v>1130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100"/>
        <v/>
      </c>
      <c r="E1131" s="311"/>
      <c r="F1131" s="311"/>
      <c r="G1131" s="302"/>
      <c r="H1131" s="302"/>
      <c r="I1131" s="313"/>
      <c r="J1131" s="302"/>
      <c r="K1131" s="303" t="e">
        <f t="shared" si="101"/>
        <v>#N/A</v>
      </c>
      <c r="L1131" s="302"/>
      <c r="M1131" s="302"/>
      <c r="N1131" s="303" t="e">
        <f t="shared" si="102"/>
        <v>#N/A</v>
      </c>
      <c r="O1131" s="303" t="e">
        <f t="shared" si="103"/>
        <v>#N/A</v>
      </c>
      <c r="P1131" s="249" t="str">
        <f t="shared" si="104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364"/>
      <c r="Y1131" s="258"/>
      <c r="Z1131" s="258"/>
      <c r="AA1131" s="258"/>
      <c r="AB1131" s="258"/>
      <c r="AC1131" s="258"/>
      <c r="AD1131" s="249"/>
      <c r="AE1131" s="315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2"/>
      <c r="BD1131" s="258"/>
      <c r="BE1131" s="258"/>
      <c r="BF1131" s="258"/>
      <c r="BG1131" s="258"/>
      <c r="BH1131" s="258"/>
    </row>
    <row r="1132" spans="1:60">
      <c r="A1132" s="298">
        <v>1131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100"/>
        <v/>
      </c>
      <c r="E1132" s="311"/>
      <c r="F1132" s="311"/>
      <c r="G1132" s="302"/>
      <c r="H1132" s="302"/>
      <c r="I1132" s="313"/>
      <c r="J1132" s="302"/>
      <c r="K1132" s="303" t="e">
        <f t="shared" si="101"/>
        <v>#N/A</v>
      </c>
      <c r="L1132" s="302"/>
      <c r="M1132" s="302"/>
      <c r="N1132" s="303" t="e">
        <f t="shared" si="102"/>
        <v>#N/A</v>
      </c>
      <c r="O1132" s="303" t="e">
        <f t="shared" si="103"/>
        <v>#N/A</v>
      </c>
      <c r="P1132" s="249" t="str">
        <f t="shared" si="104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364"/>
      <c r="Y1132" s="258"/>
      <c r="Z1132" s="258"/>
      <c r="AA1132" s="258"/>
      <c r="AB1132" s="258"/>
      <c r="AC1132" s="258"/>
      <c r="AD1132" s="249"/>
      <c r="AE1132" s="315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2"/>
      <c r="BD1132" s="258"/>
      <c r="BE1132" s="258"/>
      <c r="BF1132" s="258"/>
      <c r="BG1132" s="258"/>
      <c r="BH1132" s="258"/>
    </row>
    <row r="1133" spans="1:60">
      <c r="A1133" s="298">
        <v>1132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100"/>
        <v/>
      </c>
      <c r="E1133" s="311"/>
      <c r="F1133" s="311"/>
      <c r="G1133" s="302"/>
      <c r="H1133" s="302"/>
      <c r="I1133" s="313"/>
      <c r="J1133" s="302"/>
      <c r="K1133" s="303" t="e">
        <f t="shared" si="101"/>
        <v>#N/A</v>
      </c>
      <c r="L1133" s="302"/>
      <c r="M1133" s="302"/>
      <c r="N1133" s="303" t="e">
        <f t="shared" si="102"/>
        <v>#N/A</v>
      </c>
      <c r="O1133" s="303" t="e">
        <f t="shared" si="103"/>
        <v>#N/A</v>
      </c>
      <c r="P1133" s="249" t="str">
        <f t="shared" si="104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364"/>
      <c r="Y1133" s="258"/>
      <c r="Z1133" s="258"/>
      <c r="AA1133" s="258"/>
      <c r="AB1133" s="258"/>
      <c r="AC1133" s="258"/>
      <c r="AD1133" s="249"/>
      <c r="AE1133" s="315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2"/>
      <c r="BD1133" s="258"/>
      <c r="BE1133" s="258"/>
      <c r="BF1133" s="258"/>
      <c r="BG1133" s="258"/>
      <c r="BH1133" s="258"/>
    </row>
    <row r="1134" spans="1:60">
      <c r="A1134" s="298">
        <v>1133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100"/>
        <v/>
      </c>
      <c r="E1134" s="311"/>
      <c r="F1134" s="311"/>
      <c r="G1134" s="302"/>
      <c r="H1134" s="302"/>
      <c r="I1134" s="313"/>
      <c r="J1134" s="302"/>
      <c r="K1134" s="303" t="e">
        <f t="shared" si="101"/>
        <v>#N/A</v>
      </c>
      <c r="L1134" s="302"/>
      <c r="M1134" s="302"/>
      <c r="N1134" s="303" t="e">
        <f t="shared" si="102"/>
        <v>#N/A</v>
      </c>
      <c r="O1134" s="303" t="e">
        <f t="shared" si="103"/>
        <v>#N/A</v>
      </c>
      <c r="P1134" s="249" t="str">
        <f t="shared" si="104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364"/>
      <c r="Y1134" s="258"/>
      <c r="Z1134" s="258"/>
      <c r="AA1134" s="258"/>
      <c r="AB1134" s="258"/>
      <c r="AC1134" s="258"/>
      <c r="AD1134" s="249"/>
      <c r="AE1134" s="315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2"/>
      <c r="BD1134" s="258"/>
      <c r="BE1134" s="258"/>
      <c r="BF1134" s="258"/>
      <c r="BG1134" s="258"/>
      <c r="BH1134" s="258"/>
    </row>
    <row r="1135" spans="1:60">
      <c r="A1135" s="298">
        <v>1134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100"/>
        <v/>
      </c>
      <c r="E1135" s="311"/>
      <c r="F1135" s="311"/>
      <c r="G1135" s="302"/>
      <c r="H1135" s="302"/>
      <c r="I1135" s="313"/>
      <c r="J1135" s="302"/>
      <c r="K1135" s="303" t="e">
        <f t="shared" si="101"/>
        <v>#N/A</v>
      </c>
      <c r="L1135" s="302"/>
      <c r="M1135" s="302"/>
      <c r="N1135" s="303" t="e">
        <f t="shared" si="102"/>
        <v>#N/A</v>
      </c>
      <c r="O1135" s="303" t="e">
        <f t="shared" si="103"/>
        <v>#N/A</v>
      </c>
      <c r="P1135" s="249" t="str">
        <f t="shared" si="104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364"/>
      <c r="Y1135" s="258"/>
      <c r="Z1135" s="258"/>
      <c r="AA1135" s="258"/>
      <c r="AB1135" s="258"/>
      <c r="AC1135" s="258"/>
      <c r="AD1135" s="249"/>
      <c r="AE1135" s="315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2"/>
      <c r="BD1135" s="258"/>
      <c r="BE1135" s="258"/>
      <c r="BF1135" s="258"/>
      <c r="BG1135" s="258"/>
      <c r="BH1135" s="258"/>
    </row>
    <row r="1136" spans="1:60">
      <c r="A1136" s="298">
        <v>1135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100"/>
        <v/>
      </c>
      <c r="E1136" s="311"/>
      <c r="F1136" s="311"/>
      <c r="G1136" s="302"/>
      <c r="H1136" s="302"/>
      <c r="I1136" s="313"/>
      <c r="J1136" s="302"/>
      <c r="K1136" s="303" t="e">
        <f t="shared" si="101"/>
        <v>#N/A</v>
      </c>
      <c r="L1136" s="302"/>
      <c r="M1136" s="302"/>
      <c r="N1136" s="303" t="e">
        <f t="shared" si="102"/>
        <v>#N/A</v>
      </c>
      <c r="O1136" s="303" t="e">
        <f t="shared" si="103"/>
        <v>#N/A</v>
      </c>
      <c r="P1136" s="249" t="str">
        <f t="shared" si="104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364"/>
      <c r="Y1136" s="258"/>
      <c r="Z1136" s="258"/>
      <c r="AA1136" s="258"/>
      <c r="AB1136" s="258"/>
      <c r="AC1136" s="258"/>
      <c r="AD1136" s="249"/>
      <c r="AE1136" s="315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2"/>
      <c r="BD1136" s="258"/>
      <c r="BE1136" s="258"/>
      <c r="BF1136" s="258"/>
      <c r="BG1136" s="258"/>
      <c r="BH1136" s="258"/>
    </row>
    <row r="1137" spans="1:60">
      <c r="A1137" s="298">
        <v>1136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100"/>
        <v/>
      </c>
      <c r="E1137" s="311"/>
      <c r="F1137" s="311"/>
      <c r="G1137" s="302"/>
      <c r="H1137" s="302"/>
      <c r="I1137" s="313"/>
      <c r="J1137" s="302"/>
      <c r="K1137" s="303" t="e">
        <f t="shared" si="101"/>
        <v>#N/A</v>
      </c>
      <c r="L1137" s="302"/>
      <c r="M1137" s="302"/>
      <c r="N1137" s="303" t="e">
        <f t="shared" si="102"/>
        <v>#N/A</v>
      </c>
      <c r="O1137" s="303" t="e">
        <f t="shared" si="103"/>
        <v>#N/A</v>
      </c>
      <c r="P1137" s="249" t="str">
        <f t="shared" si="104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364"/>
      <c r="Y1137" s="258"/>
      <c r="Z1137" s="258"/>
      <c r="AA1137" s="258"/>
      <c r="AB1137" s="258"/>
      <c r="AC1137" s="258"/>
      <c r="AD1137" s="249"/>
      <c r="AE1137" s="315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2"/>
      <c r="BD1137" s="258"/>
      <c r="BE1137" s="258"/>
      <c r="BF1137" s="258"/>
      <c r="BG1137" s="258"/>
      <c r="BH1137" s="258"/>
    </row>
    <row r="1138" spans="1:60">
      <c r="A1138" s="298">
        <v>1137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100"/>
        <v/>
      </c>
      <c r="E1138" s="311"/>
      <c r="F1138" s="311"/>
      <c r="G1138" s="302"/>
      <c r="H1138" s="302"/>
      <c r="I1138" s="313"/>
      <c r="J1138" s="302"/>
      <c r="K1138" s="303" t="e">
        <f t="shared" si="101"/>
        <v>#N/A</v>
      </c>
      <c r="L1138" s="302"/>
      <c r="M1138" s="302"/>
      <c r="N1138" s="303" t="e">
        <f t="shared" si="102"/>
        <v>#N/A</v>
      </c>
      <c r="O1138" s="303" t="e">
        <f t="shared" si="103"/>
        <v>#N/A</v>
      </c>
      <c r="P1138" s="249" t="str">
        <f t="shared" si="104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364"/>
      <c r="Y1138" s="258"/>
      <c r="Z1138" s="258"/>
      <c r="AA1138" s="258"/>
      <c r="AB1138" s="258"/>
      <c r="AC1138" s="258"/>
      <c r="AD1138" s="249"/>
      <c r="AE1138" s="315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2"/>
      <c r="BD1138" s="258"/>
      <c r="BE1138" s="258"/>
      <c r="BF1138" s="258"/>
      <c r="BG1138" s="258"/>
      <c r="BH1138" s="258"/>
    </row>
    <row r="1139" spans="1:60">
      <c r="A1139" s="298">
        <v>1138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100"/>
        <v/>
      </c>
      <c r="E1139" s="311"/>
      <c r="F1139" s="311"/>
      <c r="G1139" s="302"/>
      <c r="H1139" s="302"/>
      <c r="I1139" s="313"/>
      <c r="J1139" s="302"/>
      <c r="K1139" s="303" t="e">
        <f t="shared" si="101"/>
        <v>#N/A</v>
      </c>
      <c r="L1139" s="302"/>
      <c r="M1139" s="302"/>
      <c r="N1139" s="303" t="e">
        <f t="shared" si="102"/>
        <v>#N/A</v>
      </c>
      <c r="O1139" s="303" t="e">
        <f t="shared" si="103"/>
        <v>#N/A</v>
      </c>
      <c r="P1139" s="249" t="str">
        <f t="shared" si="104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364"/>
      <c r="Y1139" s="258"/>
      <c r="Z1139" s="258"/>
      <c r="AA1139" s="258"/>
      <c r="AB1139" s="258"/>
      <c r="AC1139" s="258"/>
      <c r="AD1139" s="249"/>
      <c r="AE1139" s="315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2"/>
      <c r="BD1139" s="258"/>
      <c r="BE1139" s="258"/>
      <c r="BF1139" s="258"/>
      <c r="BG1139" s="258"/>
      <c r="BH1139" s="258"/>
    </row>
    <row r="1140" spans="1:60">
      <c r="A1140" s="298">
        <v>1139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100"/>
        <v/>
      </c>
      <c r="E1140" s="311"/>
      <c r="F1140" s="311"/>
      <c r="G1140" s="302"/>
      <c r="H1140" s="302"/>
      <c r="I1140" s="313"/>
      <c r="J1140" s="302"/>
      <c r="K1140" s="303" t="e">
        <f t="shared" si="101"/>
        <v>#N/A</v>
      </c>
      <c r="L1140" s="302"/>
      <c r="M1140" s="302"/>
      <c r="N1140" s="303" t="e">
        <f t="shared" si="102"/>
        <v>#N/A</v>
      </c>
      <c r="O1140" s="303" t="e">
        <f t="shared" si="103"/>
        <v>#N/A</v>
      </c>
      <c r="P1140" s="249" t="str">
        <f t="shared" si="104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364"/>
      <c r="Y1140" s="258"/>
      <c r="Z1140" s="258"/>
      <c r="AA1140" s="258"/>
      <c r="AB1140" s="258"/>
      <c r="AC1140" s="258"/>
      <c r="AD1140" s="249"/>
      <c r="AE1140" s="315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2"/>
      <c r="BD1140" s="258"/>
      <c r="BE1140" s="258"/>
      <c r="BF1140" s="258"/>
      <c r="BG1140" s="258"/>
      <c r="BH1140" s="258"/>
    </row>
    <row r="1141" spans="1:60">
      <c r="A1141" s="298">
        <v>1140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100"/>
        <v/>
      </c>
      <c r="E1141" s="311"/>
      <c r="F1141" s="311"/>
      <c r="G1141" s="302"/>
      <c r="H1141" s="302"/>
      <c r="I1141" s="313"/>
      <c r="J1141" s="302"/>
      <c r="K1141" s="303" t="e">
        <f t="shared" si="101"/>
        <v>#N/A</v>
      </c>
      <c r="L1141" s="302"/>
      <c r="M1141" s="302"/>
      <c r="N1141" s="303" t="e">
        <f t="shared" si="102"/>
        <v>#N/A</v>
      </c>
      <c r="O1141" s="303" t="e">
        <f t="shared" si="103"/>
        <v>#N/A</v>
      </c>
      <c r="P1141" s="249" t="str">
        <f t="shared" si="104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364"/>
      <c r="Y1141" s="258"/>
      <c r="Z1141" s="258"/>
      <c r="AA1141" s="258"/>
      <c r="AB1141" s="258"/>
      <c r="AC1141" s="258"/>
      <c r="AD1141" s="249"/>
      <c r="AE1141" s="315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2"/>
      <c r="BD1141" s="258"/>
      <c r="BE1141" s="258"/>
      <c r="BF1141" s="258"/>
      <c r="BG1141" s="258"/>
      <c r="BH1141" s="258"/>
    </row>
    <row r="1142" spans="1:60">
      <c r="A1142" s="298">
        <v>1141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100"/>
        <v/>
      </c>
      <c r="E1142" s="311"/>
      <c r="F1142" s="311"/>
      <c r="G1142" s="302"/>
      <c r="H1142" s="302"/>
      <c r="I1142" s="313"/>
      <c r="J1142" s="302"/>
      <c r="K1142" s="303" t="e">
        <f t="shared" si="101"/>
        <v>#N/A</v>
      </c>
      <c r="L1142" s="302"/>
      <c r="M1142" s="302"/>
      <c r="N1142" s="303" t="e">
        <f t="shared" si="102"/>
        <v>#N/A</v>
      </c>
      <c r="O1142" s="303" t="e">
        <f t="shared" si="103"/>
        <v>#N/A</v>
      </c>
      <c r="P1142" s="249" t="str">
        <f t="shared" si="104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364"/>
      <c r="Y1142" s="258"/>
      <c r="Z1142" s="258"/>
      <c r="AA1142" s="258"/>
      <c r="AB1142" s="258"/>
      <c r="AC1142" s="258"/>
      <c r="AD1142" s="249"/>
      <c r="AE1142" s="315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2"/>
      <c r="BD1142" s="258"/>
      <c r="BE1142" s="258"/>
      <c r="BF1142" s="258"/>
      <c r="BG1142" s="258"/>
      <c r="BH1142" s="258"/>
    </row>
    <row r="1143" spans="1:60">
      <c r="A1143" s="298">
        <v>1142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100"/>
        <v/>
      </c>
      <c r="E1143" s="311"/>
      <c r="F1143" s="311"/>
      <c r="G1143" s="302"/>
      <c r="H1143" s="302"/>
      <c r="I1143" s="313"/>
      <c r="J1143" s="302"/>
      <c r="K1143" s="303" t="e">
        <f t="shared" si="101"/>
        <v>#N/A</v>
      </c>
      <c r="L1143" s="302"/>
      <c r="M1143" s="302"/>
      <c r="N1143" s="303" t="e">
        <f t="shared" si="102"/>
        <v>#N/A</v>
      </c>
      <c r="O1143" s="303" t="e">
        <f t="shared" si="103"/>
        <v>#N/A</v>
      </c>
      <c r="P1143" s="249" t="str">
        <f t="shared" si="104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364"/>
      <c r="Y1143" s="258"/>
      <c r="Z1143" s="258"/>
      <c r="AA1143" s="258"/>
      <c r="AB1143" s="258"/>
      <c r="AC1143" s="258"/>
      <c r="AD1143" s="249"/>
      <c r="AE1143" s="315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2"/>
      <c r="BD1143" s="258"/>
      <c r="BE1143" s="258"/>
      <c r="BF1143" s="258"/>
      <c r="BG1143" s="258"/>
      <c r="BH1143" s="258"/>
    </row>
    <row r="1144" spans="1:60">
      <c r="A1144" s="298">
        <v>1143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100"/>
        <v/>
      </c>
      <c r="E1144" s="311"/>
      <c r="F1144" s="311"/>
      <c r="G1144" s="302"/>
      <c r="H1144" s="302"/>
      <c r="I1144" s="313"/>
      <c r="J1144" s="302"/>
      <c r="K1144" s="303" t="e">
        <f t="shared" si="101"/>
        <v>#N/A</v>
      </c>
      <c r="L1144" s="302"/>
      <c r="M1144" s="302"/>
      <c r="N1144" s="303" t="e">
        <f t="shared" si="102"/>
        <v>#N/A</v>
      </c>
      <c r="O1144" s="303" t="e">
        <f t="shared" si="103"/>
        <v>#N/A</v>
      </c>
      <c r="P1144" s="249" t="str">
        <f t="shared" si="104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364"/>
      <c r="Y1144" s="258"/>
      <c r="Z1144" s="258"/>
      <c r="AA1144" s="258"/>
      <c r="AB1144" s="258"/>
      <c r="AC1144" s="258"/>
      <c r="AD1144" s="249"/>
      <c r="AE1144" s="315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2"/>
      <c r="BD1144" s="258"/>
      <c r="BE1144" s="258"/>
      <c r="BF1144" s="258"/>
      <c r="BG1144" s="258"/>
      <c r="BH1144" s="258"/>
    </row>
    <row r="1145" spans="1:60">
      <c r="A1145" s="298">
        <v>1144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100"/>
        <v/>
      </c>
      <c r="E1145" s="311"/>
      <c r="F1145" s="311"/>
      <c r="G1145" s="302"/>
      <c r="H1145" s="302"/>
      <c r="I1145" s="313"/>
      <c r="J1145" s="302"/>
      <c r="K1145" s="303" t="e">
        <f t="shared" si="101"/>
        <v>#N/A</v>
      </c>
      <c r="L1145" s="302"/>
      <c r="M1145" s="302"/>
      <c r="N1145" s="303" t="e">
        <f t="shared" si="102"/>
        <v>#N/A</v>
      </c>
      <c r="O1145" s="303" t="e">
        <f t="shared" si="103"/>
        <v>#N/A</v>
      </c>
      <c r="P1145" s="249" t="str">
        <f t="shared" si="104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364"/>
      <c r="Y1145" s="258"/>
      <c r="Z1145" s="258"/>
      <c r="AA1145" s="258"/>
      <c r="AB1145" s="258"/>
      <c r="AC1145" s="258"/>
      <c r="AD1145" s="249"/>
      <c r="AE1145" s="315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2"/>
      <c r="BD1145" s="258"/>
      <c r="BE1145" s="258"/>
      <c r="BF1145" s="258"/>
      <c r="BG1145" s="258"/>
      <c r="BH1145" s="258"/>
    </row>
    <row r="1146" spans="1:60">
      <c r="A1146" s="298">
        <v>1145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100"/>
        <v/>
      </c>
      <c r="E1146" s="311"/>
      <c r="F1146" s="311"/>
      <c r="G1146" s="302"/>
      <c r="H1146" s="302"/>
      <c r="I1146" s="313"/>
      <c r="J1146" s="302"/>
      <c r="K1146" s="303" t="e">
        <f t="shared" si="101"/>
        <v>#N/A</v>
      </c>
      <c r="L1146" s="302"/>
      <c r="M1146" s="302"/>
      <c r="N1146" s="303" t="e">
        <f t="shared" si="102"/>
        <v>#N/A</v>
      </c>
      <c r="O1146" s="303" t="e">
        <f t="shared" si="103"/>
        <v>#N/A</v>
      </c>
      <c r="P1146" s="249" t="str">
        <f t="shared" si="104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364"/>
      <c r="Y1146" s="258"/>
      <c r="Z1146" s="258"/>
      <c r="AA1146" s="258"/>
      <c r="AB1146" s="258"/>
      <c r="AC1146" s="258"/>
      <c r="AD1146" s="249"/>
      <c r="AE1146" s="315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2"/>
      <c r="BD1146" s="258"/>
      <c r="BE1146" s="258"/>
      <c r="BF1146" s="258"/>
      <c r="BG1146" s="258"/>
      <c r="BH1146" s="258"/>
    </row>
    <row r="1147" spans="1:60">
      <c r="A1147" s="298">
        <v>1146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100"/>
        <v/>
      </c>
      <c r="E1147" s="311"/>
      <c r="F1147" s="311"/>
      <c r="G1147" s="302"/>
      <c r="H1147" s="302"/>
      <c r="I1147" s="313"/>
      <c r="J1147" s="302"/>
      <c r="K1147" s="303" t="e">
        <f t="shared" si="101"/>
        <v>#N/A</v>
      </c>
      <c r="L1147" s="302"/>
      <c r="M1147" s="302"/>
      <c r="N1147" s="303" t="e">
        <f t="shared" si="102"/>
        <v>#N/A</v>
      </c>
      <c r="O1147" s="303" t="e">
        <f t="shared" si="103"/>
        <v>#N/A</v>
      </c>
      <c r="P1147" s="249" t="str">
        <f t="shared" si="104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364"/>
      <c r="Y1147" s="258"/>
      <c r="Z1147" s="258"/>
      <c r="AA1147" s="258"/>
      <c r="AB1147" s="258"/>
      <c r="AC1147" s="258"/>
      <c r="AD1147" s="249"/>
      <c r="AE1147" s="315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2"/>
      <c r="BD1147" s="258"/>
      <c r="BE1147" s="258"/>
      <c r="BF1147" s="258"/>
      <c r="BG1147" s="258"/>
      <c r="BH1147" s="258"/>
    </row>
    <row r="1148" spans="1:60">
      <c r="A1148" s="298">
        <v>1147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100"/>
        <v/>
      </c>
      <c r="E1148" s="311"/>
      <c r="F1148" s="311"/>
      <c r="G1148" s="302"/>
      <c r="H1148" s="302"/>
      <c r="I1148" s="313"/>
      <c r="J1148" s="302"/>
      <c r="K1148" s="303" t="e">
        <f t="shared" si="101"/>
        <v>#N/A</v>
      </c>
      <c r="L1148" s="302"/>
      <c r="M1148" s="302"/>
      <c r="N1148" s="303" t="e">
        <f t="shared" si="102"/>
        <v>#N/A</v>
      </c>
      <c r="O1148" s="303" t="e">
        <f t="shared" si="103"/>
        <v>#N/A</v>
      </c>
      <c r="P1148" s="249" t="str">
        <f t="shared" si="104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364"/>
      <c r="Y1148" s="258"/>
      <c r="Z1148" s="258"/>
      <c r="AA1148" s="258"/>
      <c r="AB1148" s="258"/>
      <c r="AC1148" s="258"/>
      <c r="AD1148" s="249"/>
      <c r="AE1148" s="315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2"/>
      <c r="BD1148" s="258"/>
      <c r="BE1148" s="258"/>
      <c r="BF1148" s="258"/>
      <c r="BG1148" s="258"/>
      <c r="BH1148" s="258"/>
    </row>
    <row r="1149" spans="1:60">
      <c r="A1149" s="298">
        <v>1148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100"/>
        <v/>
      </c>
      <c r="E1149" s="311"/>
      <c r="F1149" s="311"/>
      <c r="G1149" s="302"/>
      <c r="H1149" s="302"/>
      <c r="I1149" s="313"/>
      <c r="J1149" s="302"/>
      <c r="K1149" s="303" t="e">
        <f t="shared" si="101"/>
        <v>#N/A</v>
      </c>
      <c r="L1149" s="302"/>
      <c r="M1149" s="302"/>
      <c r="N1149" s="303" t="e">
        <f t="shared" si="102"/>
        <v>#N/A</v>
      </c>
      <c r="O1149" s="303" t="e">
        <f t="shared" si="103"/>
        <v>#N/A</v>
      </c>
      <c r="P1149" s="249" t="str">
        <f t="shared" si="104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364"/>
      <c r="Y1149" s="258"/>
      <c r="Z1149" s="258"/>
      <c r="AA1149" s="258"/>
      <c r="AB1149" s="258"/>
      <c r="AC1149" s="258"/>
      <c r="AD1149" s="249"/>
      <c r="AE1149" s="315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2"/>
      <c r="BD1149" s="258"/>
      <c r="BE1149" s="258"/>
      <c r="BF1149" s="258"/>
      <c r="BG1149" s="258"/>
      <c r="BH1149" s="258"/>
    </row>
    <row r="1150" spans="1:60">
      <c r="A1150" s="298">
        <v>1149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100"/>
        <v/>
      </c>
      <c r="E1150" s="311"/>
      <c r="F1150" s="311"/>
      <c r="G1150" s="302"/>
      <c r="H1150" s="302"/>
      <c r="I1150" s="313"/>
      <c r="J1150" s="302"/>
      <c r="K1150" s="303" t="e">
        <f t="shared" si="101"/>
        <v>#N/A</v>
      </c>
      <c r="L1150" s="302"/>
      <c r="M1150" s="302"/>
      <c r="N1150" s="303" t="e">
        <f t="shared" si="102"/>
        <v>#N/A</v>
      </c>
      <c r="O1150" s="303" t="e">
        <f t="shared" si="103"/>
        <v>#N/A</v>
      </c>
      <c r="P1150" s="249" t="str">
        <f t="shared" si="104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364"/>
      <c r="Y1150" s="258"/>
      <c r="Z1150" s="258"/>
      <c r="AA1150" s="258"/>
      <c r="AB1150" s="258"/>
      <c r="AC1150" s="258"/>
      <c r="AD1150" s="249"/>
      <c r="AE1150" s="315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2"/>
      <c r="BD1150" s="258"/>
      <c r="BE1150" s="258"/>
      <c r="BF1150" s="258"/>
      <c r="BG1150" s="258"/>
      <c r="BH1150" s="258"/>
    </row>
    <row r="1151" spans="1:60">
      <c r="A1151" s="298">
        <v>1150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100"/>
        <v/>
      </c>
      <c r="E1151" s="311"/>
      <c r="F1151" s="311"/>
      <c r="G1151" s="302"/>
      <c r="H1151" s="302"/>
      <c r="I1151" s="313"/>
      <c r="J1151" s="302"/>
      <c r="K1151" s="303" t="e">
        <f t="shared" si="101"/>
        <v>#N/A</v>
      </c>
      <c r="L1151" s="302"/>
      <c r="M1151" s="302"/>
      <c r="N1151" s="303" t="e">
        <f t="shared" si="102"/>
        <v>#N/A</v>
      </c>
      <c r="O1151" s="303" t="e">
        <f t="shared" si="103"/>
        <v>#N/A</v>
      </c>
      <c r="P1151" s="249" t="str">
        <f t="shared" si="104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364"/>
      <c r="Y1151" s="258"/>
      <c r="Z1151" s="258"/>
      <c r="AA1151" s="258"/>
      <c r="AB1151" s="258"/>
      <c r="AC1151" s="258"/>
      <c r="AD1151" s="249"/>
      <c r="AE1151" s="315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2"/>
      <c r="BD1151" s="258"/>
      <c r="BE1151" s="258"/>
      <c r="BF1151" s="258"/>
      <c r="BG1151" s="258"/>
      <c r="BH1151" s="258"/>
    </row>
    <row r="1152" spans="1:60">
      <c r="A1152" s="298">
        <v>1151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100"/>
        <v/>
      </c>
      <c r="E1152" s="311"/>
      <c r="F1152" s="311"/>
      <c r="G1152" s="302"/>
      <c r="H1152" s="302"/>
      <c r="I1152" s="313"/>
      <c r="J1152" s="302"/>
      <c r="K1152" s="303" t="e">
        <f t="shared" si="101"/>
        <v>#N/A</v>
      </c>
      <c r="L1152" s="302"/>
      <c r="M1152" s="302"/>
      <c r="N1152" s="303" t="e">
        <f t="shared" si="102"/>
        <v>#N/A</v>
      </c>
      <c r="O1152" s="303" t="e">
        <f t="shared" si="103"/>
        <v>#N/A</v>
      </c>
      <c r="P1152" s="249" t="str">
        <f t="shared" si="104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364"/>
      <c r="Y1152" s="258"/>
      <c r="Z1152" s="258"/>
      <c r="AA1152" s="258"/>
      <c r="AB1152" s="258"/>
      <c r="AC1152" s="258"/>
      <c r="AD1152" s="249"/>
      <c r="AE1152" s="315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2"/>
      <c r="BD1152" s="258"/>
      <c r="BE1152" s="258"/>
      <c r="BF1152" s="258"/>
      <c r="BG1152" s="258"/>
      <c r="BH1152" s="258"/>
    </row>
    <row r="1153" spans="1:60">
      <c r="A1153" s="298">
        <v>1152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si="100"/>
        <v/>
      </c>
      <c r="E1153" s="311"/>
      <c r="F1153" s="311"/>
      <c r="G1153" s="302"/>
      <c r="H1153" s="302"/>
      <c r="I1153" s="313"/>
      <c r="J1153" s="302"/>
      <c r="K1153" s="303" t="e">
        <f t="shared" si="101"/>
        <v>#N/A</v>
      </c>
      <c r="L1153" s="302"/>
      <c r="M1153" s="302"/>
      <c r="N1153" s="303" t="e">
        <f t="shared" si="102"/>
        <v>#N/A</v>
      </c>
      <c r="O1153" s="303" t="e">
        <f t="shared" si="103"/>
        <v>#N/A</v>
      </c>
      <c r="P1153" s="249" t="str">
        <f t="shared" si="104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364"/>
      <c r="Y1153" s="258"/>
      <c r="Z1153" s="258"/>
      <c r="AA1153" s="258"/>
      <c r="AB1153" s="258"/>
      <c r="AC1153" s="258"/>
      <c r="AD1153" s="249"/>
      <c r="AE1153" s="315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2"/>
      <c r="BD1153" s="258"/>
      <c r="BE1153" s="258"/>
      <c r="BF1153" s="258"/>
      <c r="BG1153" s="258"/>
      <c r="BH1153" s="258"/>
    </row>
    <row r="1154" spans="1:60">
      <c r="A1154" s="298">
        <v>1153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0"/>
        <v/>
      </c>
      <c r="E1154" s="311"/>
      <c r="F1154" s="311"/>
      <c r="G1154" s="302"/>
      <c r="H1154" s="302"/>
      <c r="I1154" s="313"/>
      <c r="J1154" s="302"/>
      <c r="K1154" s="303" t="e">
        <f t="shared" si="101"/>
        <v>#N/A</v>
      </c>
      <c r="L1154" s="302"/>
      <c r="M1154" s="302"/>
      <c r="N1154" s="303" t="e">
        <f t="shared" si="102"/>
        <v>#N/A</v>
      </c>
      <c r="O1154" s="303" t="e">
        <f t="shared" si="103"/>
        <v>#N/A</v>
      </c>
      <c r="P1154" s="249" t="str">
        <f t="shared" si="104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364"/>
      <c r="Y1154" s="258"/>
      <c r="Z1154" s="258"/>
      <c r="AA1154" s="258"/>
      <c r="AB1154" s="258"/>
      <c r="AC1154" s="258"/>
      <c r="AD1154" s="249"/>
      <c r="AE1154" s="315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2"/>
      <c r="BD1154" s="258"/>
      <c r="BE1154" s="258"/>
      <c r="BF1154" s="258"/>
      <c r="BG1154" s="258"/>
      <c r="BH1154" s="258"/>
    </row>
    <row r="1155" spans="1:60">
      <c r="A1155" s="298">
        <v>1154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ref="D1155:D1218" si="105">IF(LEFT(I1155,1)="L","Inprocess",IF(LEFT(I1155,3)="IQC","Inprocess",IF(LEFT(I1155,2)="QA","QA",IF(LEFT(I1155,3)="TV","TV",""))))</f>
        <v/>
      </c>
      <c r="E1155" s="311"/>
      <c r="F1155" s="311"/>
      <c r="G1155" s="302"/>
      <c r="H1155" s="302"/>
      <c r="I1155" s="313"/>
      <c r="J1155" s="302"/>
      <c r="K1155" s="303" t="e">
        <f t="shared" si="101"/>
        <v>#N/A</v>
      </c>
      <c r="L1155" s="302"/>
      <c r="M1155" s="302"/>
      <c r="N1155" s="303" t="e">
        <f t="shared" si="102"/>
        <v>#N/A</v>
      </c>
      <c r="O1155" s="303" t="e">
        <f t="shared" si="103"/>
        <v>#N/A</v>
      </c>
      <c r="P1155" s="249" t="str">
        <f t="shared" si="104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364"/>
      <c r="Y1155" s="258"/>
      <c r="Z1155" s="258"/>
      <c r="AA1155" s="258"/>
      <c r="AB1155" s="258"/>
      <c r="AC1155" s="258"/>
      <c r="AD1155" s="249"/>
      <c r="AE1155" s="315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2"/>
      <c r="BD1155" s="258"/>
      <c r="BE1155" s="258"/>
      <c r="BF1155" s="258"/>
      <c r="BG1155" s="258"/>
      <c r="BH1155" s="258"/>
    </row>
    <row r="1156" spans="1:60">
      <c r="A1156" s="298">
        <v>1155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5"/>
        <v/>
      </c>
      <c r="E1156" s="311"/>
      <c r="F1156" s="311"/>
      <c r="G1156" s="302"/>
      <c r="H1156" s="302"/>
      <c r="I1156" s="313"/>
      <c r="J1156" s="302"/>
      <c r="K1156" s="303" t="e">
        <f t="shared" ref="K1156:K1219" si="106">VLOOKUP(J1156,AY:BA,2,0)</f>
        <v>#N/A</v>
      </c>
      <c r="L1156" s="302"/>
      <c r="M1156" s="302"/>
      <c r="N1156" s="303" t="e">
        <f t="shared" ref="N1156:N1219" si="107">VLOOKUP(K1156,AZ:BB,2,0)</f>
        <v>#N/A</v>
      </c>
      <c r="O1156" s="303" t="e">
        <f t="shared" ref="O1156:O1219" si="108">VLOOKUP(K1156,AZ:BB,3,0)</f>
        <v>#N/A</v>
      </c>
      <c r="P1156" s="249" t="str">
        <f t="shared" si="104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364"/>
      <c r="Y1156" s="258"/>
      <c r="Z1156" s="258"/>
      <c r="AA1156" s="258"/>
      <c r="AB1156" s="258"/>
      <c r="AC1156" s="258"/>
      <c r="AD1156" s="249"/>
      <c r="AE1156" s="315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2"/>
      <c r="BD1156" s="258"/>
      <c r="BE1156" s="258"/>
      <c r="BF1156" s="258"/>
      <c r="BG1156" s="258"/>
      <c r="BH1156" s="258"/>
    </row>
    <row r="1157" spans="1:60">
      <c r="A1157" s="298">
        <v>1156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5"/>
        <v/>
      </c>
      <c r="E1157" s="311"/>
      <c r="F1157" s="311"/>
      <c r="G1157" s="302"/>
      <c r="H1157" s="302"/>
      <c r="I1157" s="313"/>
      <c r="J1157" s="302"/>
      <c r="K1157" s="303" t="e">
        <f t="shared" si="106"/>
        <v>#N/A</v>
      </c>
      <c r="L1157" s="302"/>
      <c r="M1157" s="302"/>
      <c r="N1157" s="303" t="e">
        <f t="shared" si="107"/>
        <v>#N/A</v>
      </c>
      <c r="O1157" s="303" t="e">
        <f t="shared" si="108"/>
        <v>#N/A</v>
      </c>
      <c r="P1157" s="249" t="str">
        <f t="shared" si="104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364"/>
      <c r="Y1157" s="258"/>
      <c r="Z1157" s="258"/>
      <c r="AA1157" s="258"/>
      <c r="AB1157" s="258"/>
      <c r="AC1157" s="258"/>
      <c r="AD1157" s="249"/>
      <c r="AE1157" s="315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2"/>
      <c r="BD1157" s="258"/>
      <c r="BE1157" s="258"/>
      <c r="BF1157" s="258"/>
      <c r="BG1157" s="258"/>
      <c r="BH1157" s="258"/>
    </row>
    <row r="1158" spans="1:60">
      <c r="A1158" s="298">
        <v>1157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5"/>
        <v/>
      </c>
      <c r="E1158" s="311"/>
      <c r="F1158" s="311"/>
      <c r="G1158" s="302"/>
      <c r="H1158" s="302"/>
      <c r="I1158" s="313"/>
      <c r="J1158" s="302"/>
      <c r="K1158" s="303" t="e">
        <f t="shared" si="106"/>
        <v>#N/A</v>
      </c>
      <c r="L1158" s="302"/>
      <c r="M1158" s="302"/>
      <c r="N1158" s="303" t="e">
        <f t="shared" si="107"/>
        <v>#N/A</v>
      </c>
      <c r="O1158" s="303" t="e">
        <f t="shared" si="108"/>
        <v>#N/A</v>
      </c>
      <c r="P1158" s="249" t="str">
        <f t="shared" si="104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364"/>
      <c r="Y1158" s="258"/>
      <c r="Z1158" s="258"/>
      <c r="AA1158" s="258"/>
      <c r="AB1158" s="258"/>
      <c r="AC1158" s="258"/>
      <c r="AD1158" s="249"/>
      <c r="AE1158" s="315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2"/>
      <c r="BD1158" s="258"/>
      <c r="BE1158" s="258"/>
      <c r="BF1158" s="258"/>
      <c r="BG1158" s="258"/>
      <c r="BH1158" s="258"/>
    </row>
    <row r="1159" spans="1:60">
      <c r="A1159" s="298">
        <v>1158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5"/>
        <v/>
      </c>
      <c r="E1159" s="311"/>
      <c r="F1159" s="311"/>
      <c r="G1159" s="302"/>
      <c r="H1159" s="302"/>
      <c r="I1159" s="313"/>
      <c r="J1159" s="302"/>
      <c r="K1159" s="303" t="e">
        <f t="shared" si="106"/>
        <v>#N/A</v>
      </c>
      <c r="L1159" s="302"/>
      <c r="M1159" s="302"/>
      <c r="N1159" s="303" t="e">
        <f t="shared" si="107"/>
        <v>#N/A</v>
      </c>
      <c r="O1159" s="303" t="e">
        <f t="shared" si="108"/>
        <v>#N/A</v>
      </c>
      <c r="P1159" s="249" t="str">
        <f t="shared" si="104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364"/>
      <c r="Y1159" s="258"/>
      <c r="Z1159" s="258"/>
      <c r="AA1159" s="258"/>
      <c r="AB1159" s="258"/>
      <c r="AC1159" s="258"/>
      <c r="AD1159" s="249"/>
      <c r="AE1159" s="315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2"/>
      <c r="BD1159" s="258"/>
      <c r="BE1159" s="258"/>
      <c r="BF1159" s="258"/>
      <c r="BG1159" s="258"/>
      <c r="BH1159" s="258"/>
    </row>
    <row r="1160" spans="1:60">
      <c r="A1160" s="298">
        <v>1159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5"/>
        <v/>
      </c>
      <c r="E1160" s="311"/>
      <c r="F1160" s="311"/>
      <c r="G1160" s="302"/>
      <c r="H1160" s="302"/>
      <c r="I1160" s="313"/>
      <c r="J1160" s="302"/>
      <c r="K1160" s="303" t="e">
        <f t="shared" si="106"/>
        <v>#N/A</v>
      </c>
      <c r="L1160" s="302"/>
      <c r="M1160" s="302"/>
      <c r="N1160" s="303" t="e">
        <f t="shared" si="107"/>
        <v>#N/A</v>
      </c>
      <c r="O1160" s="303" t="e">
        <f t="shared" si="108"/>
        <v>#N/A</v>
      </c>
      <c r="P1160" s="249" t="str">
        <f t="shared" si="104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364"/>
      <c r="Y1160" s="258"/>
      <c r="Z1160" s="258"/>
      <c r="AA1160" s="258"/>
      <c r="AB1160" s="258"/>
      <c r="AC1160" s="258"/>
      <c r="AD1160" s="249"/>
      <c r="AE1160" s="315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2"/>
      <c r="BD1160" s="258"/>
      <c r="BE1160" s="258"/>
      <c r="BF1160" s="258"/>
      <c r="BG1160" s="258"/>
      <c r="BH1160" s="258"/>
    </row>
    <row r="1161" spans="1:60">
      <c r="A1161" s="298">
        <v>1160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5"/>
        <v/>
      </c>
      <c r="E1161" s="311"/>
      <c r="F1161" s="311"/>
      <c r="G1161" s="302"/>
      <c r="H1161" s="302"/>
      <c r="I1161" s="313"/>
      <c r="J1161" s="302"/>
      <c r="K1161" s="303" t="e">
        <f t="shared" si="106"/>
        <v>#N/A</v>
      </c>
      <c r="L1161" s="302"/>
      <c r="M1161" s="302"/>
      <c r="N1161" s="303" t="e">
        <f t="shared" si="107"/>
        <v>#N/A</v>
      </c>
      <c r="O1161" s="303" t="e">
        <f t="shared" si="108"/>
        <v>#N/A</v>
      </c>
      <c r="P1161" s="249" t="str">
        <f t="shared" si="104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364"/>
      <c r="Y1161" s="258"/>
      <c r="Z1161" s="258"/>
      <c r="AA1161" s="258"/>
      <c r="AB1161" s="258"/>
      <c r="AC1161" s="258"/>
      <c r="AD1161" s="249"/>
      <c r="AE1161" s="315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2"/>
      <c r="BD1161" s="258"/>
      <c r="BE1161" s="258"/>
      <c r="BF1161" s="258"/>
      <c r="BG1161" s="258"/>
      <c r="BH1161" s="258"/>
    </row>
    <row r="1162" spans="1:60">
      <c r="A1162" s="298">
        <v>1161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5"/>
        <v/>
      </c>
      <c r="E1162" s="311"/>
      <c r="F1162" s="311"/>
      <c r="G1162" s="302"/>
      <c r="H1162" s="302"/>
      <c r="I1162" s="313"/>
      <c r="J1162" s="302"/>
      <c r="K1162" s="303" t="e">
        <f t="shared" si="106"/>
        <v>#N/A</v>
      </c>
      <c r="L1162" s="302"/>
      <c r="M1162" s="302"/>
      <c r="N1162" s="303" t="e">
        <f t="shared" si="107"/>
        <v>#N/A</v>
      </c>
      <c r="O1162" s="303" t="e">
        <f t="shared" si="108"/>
        <v>#N/A</v>
      </c>
      <c r="P1162" s="249" t="str">
        <f t="shared" si="104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364"/>
      <c r="Y1162" s="258"/>
      <c r="Z1162" s="258"/>
      <c r="AA1162" s="258"/>
      <c r="AB1162" s="258"/>
      <c r="AC1162" s="258"/>
      <c r="AD1162" s="249"/>
      <c r="AE1162" s="315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2"/>
      <c r="BD1162" s="258"/>
      <c r="BE1162" s="258"/>
      <c r="BF1162" s="258"/>
      <c r="BG1162" s="258"/>
      <c r="BH1162" s="258"/>
    </row>
    <row r="1163" spans="1:60">
      <c r="A1163" s="298">
        <v>1162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5"/>
        <v/>
      </c>
      <c r="E1163" s="311"/>
      <c r="F1163" s="311"/>
      <c r="G1163" s="302"/>
      <c r="H1163" s="302"/>
      <c r="I1163" s="313"/>
      <c r="J1163" s="302"/>
      <c r="K1163" s="303" t="e">
        <f t="shared" si="106"/>
        <v>#N/A</v>
      </c>
      <c r="L1163" s="302"/>
      <c r="M1163" s="302"/>
      <c r="N1163" s="303" t="e">
        <f t="shared" si="107"/>
        <v>#N/A</v>
      </c>
      <c r="O1163" s="303" t="e">
        <f t="shared" si="108"/>
        <v>#N/A</v>
      </c>
      <c r="P1163" s="249" t="str">
        <f t="shared" si="104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364"/>
      <c r="Y1163" s="258"/>
      <c r="Z1163" s="258"/>
      <c r="AA1163" s="258"/>
      <c r="AB1163" s="258"/>
      <c r="AC1163" s="258"/>
      <c r="AD1163" s="249"/>
      <c r="AE1163" s="315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2"/>
      <c r="BD1163" s="258"/>
      <c r="BE1163" s="258"/>
      <c r="BF1163" s="258"/>
      <c r="BG1163" s="258"/>
      <c r="BH1163" s="258"/>
    </row>
    <row r="1164" spans="1:60">
      <c r="A1164" s="298">
        <v>1163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5"/>
        <v/>
      </c>
      <c r="E1164" s="311"/>
      <c r="F1164" s="311"/>
      <c r="G1164" s="302"/>
      <c r="H1164" s="302"/>
      <c r="I1164" s="313"/>
      <c r="J1164" s="302"/>
      <c r="K1164" s="303" t="e">
        <f t="shared" si="106"/>
        <v>#N/A</v>
      </c>
      <c r="L1164" s="302"/>
      <c r="M1164" s="302"/>
      <c r="N1164" s="303" t="e">
        <f t="shared" si="107"/>
        <v>#N/A</v>
      </c>
      <c r="O1164" s="303" t="e">
        <f t="shared" si="108"/>
        <v>#N/A</v>
      </c>
      <c r="P1164" s="249" t="str">
        <f t="shared" si="104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364"/>
      <c r="Y1164" s="258"/>
      <c r="Z1164" s="258"/>
      <c r="AA1164" s="258"/>
      <c r="AB1164" s="258"/>
      <c r="AC1164" s="258"/>
      <c r="AD1164" s="249"/>
      <c r="AE1164" s="315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2"/>
      <c r="BD1164" s="258"/>
      <c r="BE1164" s="258"/>
      <c r="BF1164" s="258"/>
      <c r="BG1164" s="258"/>
      <c r="BH1164" s="258"/>
    </row>
    <row r="1165" spans="1:60">
      <c r="A1165" s="298">
        <v>1164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5"/>
        <v/>
      </c>
      <c r="E1165" s="311"/>
      <c r="F1165" s="311"/>
      <c r="G1165" s="302"/>
      <c r="H1165" s="302"/>
      <c r="I1165" s="313"/>
      <c r="J1165" s="302"/>
      <c r="K1165" s="303" t="e">
        <f t="shared" si="106"/>
        <v>#N/A</v>
      </c>
      <c r="L1165" s="302"/>
      <c r="M1165" s="302"/>
      <c r="N1165" s="303" t="e">
        <f t="shared" si="107"/>
        <v>#N/A</v>
      </c>
      <c r="O1165" s="303" t="e">
        <f t="shared" si="108"/>
        <v>#N/A</v>
      </c>
      <c r="P1165" s="249" t="str">
        <f t="shared" si="104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364"/>
      <c r="Y1165" s="258"/>
      <c r="Z1165" s="258"/>
      <c r="AA1165" s="258"/>
      <c r="AB1165" s="258"/>
      <c r="AC1165" s="258"/>
      <c r="AD1165" s="249"/>
      <c r="AE1165" s="315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2"/>
      <c r="BD1165" s="258"/>
      <c r="BE1165" s="258"/>
      <c r="BF1165" s="258"/>
      <c r="BG1165" s="258"/>
      <c r="BH1165" s="258"/>
    </row>
    <row r="1166" spans="1:60">
      <c r="A1166" s="298">
        <v>1165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5"/>
        <v/>
      </c>
      <c r="E1166" s="311"/>
      <c r="F1166" s="311"/>
      <c r="G1166" s="302"/>
      <c r="H1166" s="302"/>
      <c r="I1166" s="313"/>
      <c r="J1166" s="302"/>
      <c r="K1166" s="303" t="e">
        <f t="shared" si="106"/>
        <v>#N/A</v>
      </c>
      <c r="L1166" s="302"/>
      <c r="M1166" s="302"/>
      <c r="N1166" s="303" t="e">
        <f t="shared" si="107"/>
        <v>#N/A</v>
      </c>
      <c r="O1166" s="303" t="e">
        <f t="shared" si="108"/>
        <v>#N/A</v>
      </c>
      <c r="P1166" s="249" t="str">
        <f t="shared" si="104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364"/>
      <c r="Y1166" s="258"/>
      <c r="Z1166" s="258"/>
      <c r="AA1166" s="258"/>
      <c r="AB1166" s="258"/>
      <c r="AC1166" s="258"/>
      <c r="AD1166" s="249"/>
      <c r="AE1166" s="315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2"/>
      <c r="BD1166" s="258"/>
      <c r="BE1166" s="258"/>
      <c r="BF1166" s="258"/>
      <c r="BG1166" s="258"/>
      <c r="BH1166" s="258"/>
    </row>
    <row r="1167" spans="1:60">
      <c r="A1167" s="298">
        <v>1166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5"/>
        <v/>
      </c>
      <c r="E1167" s="311"/>
      <c r="F1167" s="311"/>
      <c r="G1167" s="302"/>
      <c r="H1167" s="302"/>
      <c r="I1167" s="313"/>
      <c r="J1167" s="302"/>
      <c r="K1167" s="303" t="e">
        <f t="shared" si="106"/>
        <v>#N/A</v>
      </c>
      <c r="L1167" s="302"/>
      <c r="M1167" s="302"/>
      <c r="N1167" s="303" t="e">
        <f t="shared" si="107"/>
        <v>#N/A</v>
      </c>
      <c r="O1167" s="303" t="e">
        <f t="shared" si="108"/>
        <v>#N/A</v>
      </c>
      <c r="P1167" s="249" t="str">
        <f t="shared" si="104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364"/>
      <c r="Y1167" s="258"/>
      <c r="Z1167" s="258"/>
      <c r="AA1167" s="258"/>
      <c r="AB1167" s="258"/>
      <c r="AC1167" s="258"/>
      <c r="AD1167" s="249"/>
      <c r="AE1167" s="315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2"/>
      <c r="BD1167" s="258"/>
      <c r="BE1167" s="258"/>
      <c r="BF1167" s="258"/>
      <c r="BG1167" s="258"/>
      <c r="BH1167" s="258"/>
    </row>
    <row r="1168" spans="1:60">
      <c r="A1168" s="298">
        <v>1167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5"/>
        <v/>
      </c>
      <c r="E1168" s="311"/>
      <c r="F1168" s="311"/>
      <c r="G1168" s="302"/>
      <c r="H1168" s="302"/>
      <c r="I1168" s="313"/>
      <c r="J1168" s="302"/>
      <c r="K1168" s="303" t="e">
        <f t="shared" si="106"/>
        <v>#N/A</v>
      </c>
      <c r="L1168" s="302"/>
      <c r="M1168" s="302"/>
      <c r="N1168" s="303" t="e">
        <f t="shared" si="107"/>
        <v>#N/A</v>
      </c>
      <c r="O1168" s="303" t="e">
        <f t="shared" si="108"/>
        <v>#N/A</v>
      </c>
      <c r="P1168" s="249" t="str">
        <f t="shared" si="104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364"/>
      <c r="Y1168" s="258"/>
      <c r="Z1168" s="258"/>
      <c r="AA1168" s="258"/>
      <c r="AB1168" s="258"/>
      <c r="AC1168" s="258"/>
      <c r="AD1168" s="249"/>
      <c r="AE1168" s="315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2"/>
      <c r="BD1168" s="258"/>
      <c r="BE1168" s="258"/>
      <c r="BF1168" s="258"/>
      <c r="BG1168" s="258"/>
      <c r="BH1168" s="258"/>
    </row>
    <row r="1169" spans="1:60">
      <c r="A1169" s="298">
        <v>1168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5"/>
        <v/>
      </c>
      <c r="E1169" s="311"/>
      <c r="F1169" s="311"/>
      <c r="G1169" s="302"/>
      <c r="H1169" s="302"/>
      <c r="I1169" s="313"/>
      <c r="J1169" s="302"/>
      <c r="K1169" s="303" t="e">
        <f t="shared" si="106"/>
        <v>#N/A</v>
      </c>
      <c r="L1169" s="302"/>
      <c r="M1169" s="302"/>
      <c r="N1169" s="303" t="e">
        <f t="shared" si="107"/>
        <v>#N/A</v>
      </c>
      <c r="O1169" s="303" t="e">
        <f t="shared" si="108"/>
        <v>#N/A</v>
      </c>
      <c r="P1169" s="249" t="str">
        <f t="shared" si="104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364"/>
      <c r="Y1169" s="258"/>
      <c r="Z1169" s="258"/>
      <c r="AA1169" s="258"/>
      <c r="AB1169" s="258"/>
      <c r="AC1169" s="258"/>
      <c r="AD1169" s="249"/>
      <c r="AE1169" s="315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2"/>
      <c r="BD1169" s="258"/>
      <c r="BE1169" s="258"/>
      <c r="BF1169" s="258"/>
      <c r="BG1169" s="258"/>
      <c r="BH1169" s="258"/>
    </row>
    <row r="1170" spans="1:60">
      <c r="A1170" s="298">
        <v>1169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5"/>
        <v/>
      </c>
      <c r="E1170" s="311"/>
      <c r="F1170" s="311"/>
      <c r="G1170" s="302"/>
      <c r="H1170" s="302"/>
      <c r="I1170" s="313"/>
      <c r="J1170" s="302"/>
      <c r="K1170" s="303" t="e">
        <f t="shared" si="106"/>
        <v>#N/A</v>
      </c>
      <c r="L1170" s="302"/>
      <c r="M1170" s="302"/>
      <c r="N1170" s="303" t="e">
        <f t="shared" si="107"/>
        <v>#N/A</v>
      </c>
      <c r="O1170" s="303" t="e">
        <f t="shared" si="108"/>
        <v>#N/A</v>
      </c>
      <c r="P1170" s="249" t="str">
        <f t="shared" si="104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364"/>
      <c r="Y1170" s="258"/>
      <c r="Z1170" s="258"/>
      <c r="AA1170" s="258"/>
      <c r="AB1170" s="258"/>
      <c r="AC1170" s="258"/>
      <c r="AD1170" s="249"/>
      <c r="AE1170" s="315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2"/>
      <c r="BD1170" s="258"/>
      <c r="BE1170" s="258"/>
      <c r="BF1170" s="258"/>
      <c r="BG1170" s="258"/>
      <c r="BH1170" s="258"/>
    </row>
    <row r="1171" spans="1:60">
      <c r="A1171" s="298">
        <v>1170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5"/>
        <v/>
      </c>
      <c r="E1171" s="311"/>
      <c r="F1171" s="311"/>
      <c r="G1171" s="302"/>
      <c r="H1171" s="302"/>
      <c r="I1171" s="313"/>
      <c r="J1171" s="302"/>
      <c r="K1171" s="303" t="e">
        <f t="shared" si="106"/>
        <v>#N/A</v>
      </c>
      <c r="L1171" s="302"/>
      <c r="M1171" s="302"/>
      <c r="N1171" s="303" t="e">
        <f t="shared" si="107"/>
        <v>#N/A</v>
      </c>
      <c r="O1171" s="303" t="e">
        <f t="shared" si="108"/>
        <v>#N/A</v>
      </c>
      <c r="P1171" s="249" t="str">
        <f t="shared" si="104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364"/>
      <c r="Y1171" s="258"/>
      <c r="Z1171" s="258"/>
      <c r="AA1171" s="258"/>
      <c r="AB1171" s="258"/>
      <c r="AC1171" s="258"/>
      <c r="AD1171" s="249"/>
      <c r="AE1171" s="315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2"/>
      <c r="BD1171" s="258"/>
      <c r="BE1171" s="258"/>
      <c r="BF1171" s="258"/>
      <c r="BG1171" s="258"/>
      <c r="BH1171" s="258"/>
    </row>
    <row r="1172" spans="1:60">
      <c r="A1172" s="298">
        <v>1171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5"/>
        <v/>
      </c>
      <c r="E1172" s="311"/>
      <c r="F1172" s="311"/>
      <c r="G1172" s="302"/>
      <c r="H1172" s="302"/>
      <c r="I1172" s="313"/>
      <c r="J1172" s="302"/>
      <c r="K1172" s="303" t="e">
        <f t="shared" si="106"/>
        <v>#N/A</v>
      </c>
      <c r="L1172" s="302"/>
      <c r="M1172" s="302"/>
      <c r="N1172" s="303" t="e">
        <f t="shared" si="107"/>
        <v>#N/A</v>
      </c>
      <c r="O1172" s="303" t="e">
        <f t="shared" si="108"/>
        <v>#N/A</v>
      </c>
      <c r="P1172" s="249" t="str">
        <f t="shared" si="104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364"/>
      <c r="Y1172" s="258"/>
      <c r="Z1172" s="258"/>
      <c r="AA1172" s="258"/>
      <c r="AB1172" s="258"/>
      <c r="AC1172" s="258"/>
      <c r="AD1172" s="249"/>
      <c r="AE1172" s="315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2"/>
      <c r="BD1172" s="258"/>
      <c r="BE1172" s="258"/>
      <c r="BF1172" s="258"/>
      <c r="BG1172" s="258"/>
      <c r="BH1172" s="258"/>
    </row>
    <row r="1173" spans="1:60">
      <c r="A1173" s="298">
        <v>1172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5"/>
        <v/>
      </c>
      <c r="E1173" s="311"/>
      <c r="F1173" s="311"/>
      <c r="G1173" s="302"/>
      <c r="H1173" s="302"/>
      <c r="I1173" s="313"/>
      <c r="J1173" s="302"/>
      <c r="K1173" s="303" t="e">
        <f t="shared" si="106"/>
        <v>#N/A</v>
      </c>
      <c r="L1173" s="302"/>
      <c r="M1173" s="302"/>
      <c r="N1173" s="303" t="e">
        <f t="shared" si="107"/>
        <v>#N/A</v>
      </c>
      <c r="O1173" s="303" t="e">
        <f t="shared" si="108"/>
        <v>#N/A</v>
      </c>
      <c r="P1173" s="249" t="str">
        <f t="shared" si="104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364"/>
      <c r="Y1173" s="258"/>
      <c r="Z1173" s="258"/>
      <c r="AA1173" s="258"/>
      <c r="AB1173" s="258"/>
      <c r="AC1173" s="258"/>
      <c r="AD1173" s="249"/>
      <c r="AE1173" s="315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2"/>
      <c r="BD1173" s="258"/>
      <c r="BE1173" s="258"/>
      <c r="BF1173" s="258"/>
      <c r="BG1173" s="258"/>
      <c r="BH1173" s="258"/>
    </row>
    <row r="1174" spans="1:60">
      <c r="A1174" s="298">
        <v>1173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5"/>
        <v/>
      </c>
      <c r="E1174" s="311"/>
      <c r="F1174" s="311"/>
      <c r="G1174" s="302"/>
      <c r="H1174" s="302"/>
      <c r="I1174" s="313"/>
      <c r="J1174" s="302"/>
      <c r="K1174" s="303" t="e">
        <f t="shared" si="106"/>
        <v>#N/A</v>
      </c>
      <c r="L1174" s="302"/>
      <c r="M1174" s="302"/>
      <c r="N1174" s="303" t="e">
        <f t="shared" si="107"/>
        <v>#N/A</v>
      </c>
      <c r="O1174" s="303" t="e">
        <f t="shared" si="108"/>
        <v>#N/A</v>
      </c>
      <c r="P1174" s="249" t="str">
        <f t="shared" si="104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364"/>
      <c r="Y1174" s="258"/>
      <c r="Z1174" s="258"/>
      <c r="AA1174" s="258"/>
      <c r="AB1174" s="258"/>
      <c r="AC1174" s="258"/>
      <c r="AD1174" s="249"/>
      <c r="AE1174" s="315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2"/>
      <c r="BD1174" s="258"/>
      <c r="BE1174" s="258"/>
      <c r="BF1174" s="258"/>
      <c r="BG1174" s="258"/>
      <c r="BH1174" s="258"/>
    </row>
    <row r="1175" spans="1:60">
      <c r="A1175" s="298">
        <v>1174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5"/>
        <v/>
      </c>
      <c r="E1175" s="311"/>
      <c r="F1175" s="311"/>
      <c r="G1175" s="302"/>
      <c r="H1175" s="302"/>
      <c r="I1175" s="313"/>
      <c r="J1175" s="302"/>
      <c r="K1175" s="303" t="e">
        <f t="shared" si="106"/>
        <v>#N/A</v>
      </c>
      <c r="L1175" s="302"/>
      <c r="M1175" s="302"/>
      <c r="N1175" s="303" t="e">
        <f t="shared" si="107"/>
        <v>#N/A</v>
      </c>
      <c r="O1175" s="303" t="e">
        <f t="shared" si="108"/>
        <v>#N/A</v>
      </c>
      <c r="P1175" s="249" t="str">
        <f t="shared" si="104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364"/>
      <c r="Y1175" s="258"/>
      <c r="Z1175" s="258"/>
      <c r="AA1175" s="258"/>
      <c r="AB1175" s="258"/>
      <c r="AC1175" s="258"/>
      <c r="AD1175" s="249"/>
      <c r="AE1175" s="315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2"/>
      <c r="BD1175" s="258"/>
      <c r="BE1175" s="258"/>
      <c r="BF1175" s="258"/>
      <c r="BG1175" s="258"/>
      <c r="BH1175" s="258"/>
    </row>
    <row r="1176" spans="1:60">
      <c r="A1176" s="298">
        <v>1175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5"/>
        <v/>
      </c>
      <c r="E1176" s="311"/>
      <c r="F1176" s="311"/>
      <c r="G1176" s="302"/>
      <c r="H1176" s="302"/>
      <c r="I1176" s="313"/>
      <c r="J1176" s="302"/>
      <c r="K1176" s="303" t="e">
        <f t="shared" si="106"/>
        <v>#N/A</v>
      </c>
      <c r="L1176" s="302"/>
      <c r="M1176" s="302"/>
      <c r="N1176" s="303" t="e">
        <f t="shared" si="107"/>
        <v>#N/A</v>
      </c>
      <c r="O1176" s="303" t="e">
        <f t="shared" si="108"/>
        <v>#N/A</v>
      </c>
      <c r="P1176" s="249" t="str">
        <f t="shared" si="104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364"/>
      <c r="Y1176" s="258"/>
      <c r="Z1176" s="258"/>
      <c r="AA1176" s="258"/>
      <c r="AB1176" s="258"/>
      <c r="AC1176" s="258"/>
      <c r="AD1176" s="249"/>
      <c r="AE1176" s="315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2"/>
      <c r="BD1176" s="258"/>
      <c r="BE1176" s="258"/>
      <c r="BF1176" s="258"/>
      <c r="BG1176" s="258"/>
      <c r="BH1176" s="258"/>
    </row>
    <row r="1177" spans="1:60">
      <c r="A1177" s="298">
        <v>1176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5"/>
        <v/>
      </c>
      <c r="E1177" s="311"/>
      <c r="F1177" s="311"/>
      <c r="G1177" s="302"/>
      <c r="H1177" s="302"/>
      <c r="I1177" s="313"/>
      <c r="J1177" s="302"/>
      <c r="K1177" s="303" t="e">
        <f t="shared" si="106"/>
        <v>#N/A</v>
      </c>
      <c r="L1177" s="302"/>
      <c r="M1177" s="302"/>
      <c r="N1177" s="303" t="e">
        <f t="shared" si="107"/>
        <v>#N/A</v>
      </c>
      <c r="O1177" s="303" t="e">
        <f t="shared" si="108"/>
        <v>#N/A</v>
      </c>
      <c r="P1177" s="249" t="str">
        <f t="shared" si="104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364"/>
      <c r="Y1177" s="258"/>
      <c r="Z1177" s="258"/>
      <c r="AA1177" s="258"/>
      <c r="AB1177" s="258"/>
      <c r="AC1177" s="258"/>
      <c r="AD1177" s="249"/>
      <c r="AE1177" s="315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2"/>
      <c r="BD1177" s="258"/>
      <c r="BE1177" s="258"/>
      <c r="BF1177" s="258"/>
      <c r="BG1177" s="258"/>
      <c r="BH1177" s="258"/>
    </row>
    <row r="1178" spans="1:60">
      <c r="A1178" s="298">
        <v>1177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5"/>
        <v/>
      </c>
      <c r="E1178" s="311"/>
      <c r="F1178" s="311"/>
      <c r="G1178" s="302"/>
      <c r="H1178" s="302"/>
      <c r="I1178" s="313"/>
      <c r="J1178" s="302"/>
      <c r="K1178" s="303" t="e">
        <f t="shared" si="106"/>
        <v>#N/A</v>
      </c>
      <c r="L1178" s="302"/>
      <c r="M1178" s="302"/>
      <c r="N1178" s="303" t="e">
        <f t="shared" si="107"/>
        <v>#N/A</v>
      </c>
      <c r="O1178" s="303" t="e">
        <f t="shared" si="108"/>
        <v>#N/A</v>
      </c>
      <c r="P1178" s="249" t="str">
        <f t="shared" si="104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364"/>
      <c r="Y1178" s="258"/>
      <c r="Z1178" s="258"/>
      <c r="AA1178" s="258"/>
      <c r="AB1178" s="258"/>
      <c r="AC1178" s="258"/>
      <c r="AD1178" s="249"/>
      <c r="AE1178" s="315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2"/>
      <c r="BD1178" s="258"/>
      <c r="BE1178" s="258"/>
      <c r="BF1178" s="258"/>
      <c r="BG1178" s="258"/>
      <c r="BH1178" s="258"/>
    </row>
    <row r="1179" spans="1:60">
      <c r="A1179" s="298">
        <v>1178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5"/>
        <v/>
      </c>
      <c r="E1179" s="311"/>
      <c r="F1179" s="311"/>
      <c r="G1179" s="302"/>
      <c r="H1179" s="302"/>
      <c r="I1179" s="313"/>
      <c r="J1179" s="302"/>
      <c r="K1179" s="303" t="e">
        <f t="shared" si="106"/>
        <v>#N/A</v>
      </c>
      <c r="L1179" s="302"/>
      <c r="M1179" s="302"/>
      <c r="N1179" s="303" t="e">
        <f t="shared" si="107"/>
        <v>#N/A</v>
      </c>
      <c r="O1179" s="303" t="e">
        <f t="shared" si="108"/>
        <v>#N/A</v>
      </c>
      <c r="P1179" s="249" t="str">
        <f t="shared" si="104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364"/>
      <c r="Y1179" s="258"/>
      <c r="Z1179" s="258"/>
      <c r="AA1179" s="258"/>
      <c r="AB1179" s="258"/>
      <c r="AC1179" s="258"/>
      <c r="AD1179" s="249"/>
      <c r="AE1179" s="315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2"/>
      <c r="BD1179" s="258"/>
      <c r="BE1179" s="258"/>
      <c r="BF1179" s="258"/>
      <c r="BG1179" s="258"/>
      <c r="BH1179" s="258"/>
    </row>
    <row r="1180" spans="1:60">
      <c r="A1180" s="298">
        <v>1179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5"/>
        <v/>
      </c>
      <c r="E1180" s="311"/>
      <c r="F1180" s="311"/>
      <c r="G1180" s="302"/>
      <c r="H1180" s="302"/>
      <c r="I1180" s="313"/>
      <c r="J1180" s="302"/>
      <c r="K1180" s="303" t="e">
        <f t="shared" si="106"/>
        <v>#N/A</v>
      </c>
      <c r="L1180" s="302"/>
      <c r="M1180" s="302"/>
      <c r="N1180" s="303" t="e">
        <f t="shared" si="107"/>
        <v>#N/A</v>
      </c>
      <c r="O1180" s="303" t="e">
        <f t="shared" si="108"/>
        <v>#N/A</v>
      </c>
      <c r="P1180" s="249" t="str">
        <f t="shared" si="104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364"/>
      <c r="Y1180" s="258"/>
      <c r="Z1180" s="258"/>
      <c r="AA1180" s="258"/>
      <c r="AB1180" s="258"/>
      <c r="AC1180" s="258"/>
      <c r="AD1180" s="249"/>
      <c r="AE1180" s="315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2"/>
      <c r="BD1180" s="258"/>
      <c r="BE1180" s="258"/>
      <c r="BF1180" s="258"/>
      <c r="BG1180" s="258"/>
      <c r="BH1180" s="258"/>
    </row>
    <row r="1181" spans="1:60">
      <c r="A1181" s="298">
        <v>1180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5"/>
        <v/>
      </c>
      <c r="E1181" s="311"/>
      <c r="F1181" s="311"/>
      <c r="G1181" s="302"/>
      <c r="H1181" s="302"/>
      <c r="I1181" s="313"/>
      <c r="J1181" s="302"/>
      <c r="K1181" s="303" t="e">
        <f t="shared" si="106"/>
        <v>#N/A</v>
      </c>
      <c r="L1181" s="302"/>
      <c r="M1181" s="302"/>
      <c r="N1181" s="303" t="e">
        <f t="shared" si="107"/>
        <v>#N/A</v>
      </c>
      <c r="O1181" s="303" t="e">
        <f t="shared" si="108"/>
        <v>#N/A</v>
      </c>
      <c r="P1181" s="249" t="str">
        <f t="shared" si="104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364"/>
      <c r="Y1181" s="258"/>
      <c r="Z1181" s="258"/>
      <c r="AA1181" s="258"/>
      <c r="AB1181" s="258"/>
      <c r="AC1181" s="258"/>
      <c r="AD1181" s="249"/>
      <c r="AE1181" s="315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2"/>
      <c r="BD1181" s="258"/>
      <c r="BE1181" s="258"/>
      <c r="BF1181" s="258"/>
      <c r="BG1181" s="258"/>
      <c r="BH1181" s="258"/>
    </row>
    <row r="1182" spans="1:60">
      <c r="A1182" s="298">
        <v>1181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5"/>
        <v/>
      </c>
      <c r="E1182" s="311"/>
      <c r="F1182" s="311"/>
      <c r="G1182" s="302"/>
      <c r="H1182" s="302"/>
      <c r="I1182" s="313"/>
      <c r="J1182" s="302"/>
      <c r="K1182" s="303" t="e">
        <f t="shared" si="106"/>
        <v>#N/A</v>
      </c>
      <c r="L1182" s="302"/>
      <c r="M1182" s="302"/>
      <c r="N1182" s="303" t="e">
        <f t="shared" si="107"/>
        <v>#N/A</v>
      </c>
      <c r="O1182" s="303" t="e">
        <f t="shared" si="108"/>
        <v>#N/A</v>
      </c>
      <c r="P1182" s="249" t="str">
        <f t="shared" si="104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364"/>
      <c r="Y1182" s="258"/>
      <c r="Z1182" s="258"/>
      <c r="AA1182" s="258"/>
      <c r="AB1182" s="258"/>
      <c r="AC1182" s="258"/>
      <c r="AD1182" s="249"/>
      <c r="AE1182" s="315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2"/>
      <c r="BD1182" s="258"/>
      <c r="BE1182" s="258"/>
      <c r="BF1182" s="258"/>
      <c r="BG1182" s="258"/>
      <c r="BH1182" s="258"/>
    </row>
    <row r="1183" spans="1:60">
      <c r="A1183" s="298">
        <v>1182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5"/>
        <v/>
      </c>
      <c r="E1183" s="311"/>
      <c r="F1183" s="311"/>
      <c r="G1183" s="302"/>
      <c r="H1183" s="302"/>
      <c r="I1183" s="313"/>
      <c r="J1183" s="302"/>
      <c r="K1183" s="303" t="e">
        <f t="shared" si="106"/>
        <v>#N/A</v>
      </c>
      <c r="L1183" s="302"/>
      <c r="M1183" s="302"/>
      <c r="N1183" s="303" t="e">
        <f t="shared" si="107"/>
        <v>#N/A</v>
      </c>
      <c r="O1183" s="303" t="e">
        <f t="shared" si="108"/>
        <v>#N/A</v>
      </c>
      <c r="P1183" s="249" t="str">
        <f t="shared" si="104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364"/>
      <c r="Y1183" s="258"/>
      <c r="Z1183" s="258"/>
      <c r="AA1183" s="258"/>
      <c r="AB1183" s="258"/>
      <c r="AC1183" s="258"/>
      <c r="AD1183" s="249"/>
      <c r="AE1183" s="315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2"/>
      <c r="BD1183" s="258"/>
      <c r="BE1183" s="258"/>
      <c r="BF1183" s="258"/>
      <c r="BG1183" s="258"/>
      <c r="BH1183" s="258"/>
    </row>
    <row r="1184" spans="1:60">
      <c r="A1184" s="298">
        <v>1183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5"/>
        <v/>
      </c>
      <c r="E1184" s="311"/>
      <c r="F1184" s="311"/>
      <c r="G1184" s="302"/>
      <c r="H1184" s="302"/>
      <c r="I1184" s="313"/>
      <c r="J1184" s="302"/>
      <c r="K1184" s="303" t="e">
        <f t="shared" si="106"/>
        <v>#N/A</v>
      </c>
      <c r="L1184" s="302"/>
      <c r="M1184" s="302"/>
      <c r="N1184" s="303" t="e">
        <f t="shared" si="107"/>
        <v>#N/A</v>
      </c>
      <c r="O1184" s="303" t="e">
        <f t="shared" si="108"/>
        <v>#N/A</v>
      </c>
      <c r="P1184" s="249" t="str">
        <f t="shared" si="104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364"/>
      <c r="Y1184" s="258"/>
      <c r="Z1184" s="258"/>
      <c r="AA1184" s="258"/>
      <c r="AB1184" s="258"/>
      <c r="AC1184" s="258"/>
      <c r="AD1184" s="249"/>
      <c r="AE1184" s="315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2"/>
      <c r="BD1184" s="258"/>
      <c r="BE1184" s="258"/>
      <c r="BF1184" s="258"/>
      <c r="BG1184" s="258"/>
      <c r="BH1184" s="258"/>
    </row>
    <row r="1185" spans="1:60">
      <c r="A1185" s="298">
        <v>1184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5"/>
        <v/>
      </c>
      <c r="E1185" s="311"/>
      <c r="F1185" s="311"/>
      <c r="G1185" s="302"/>
      <c r="H1185" s="302"/>
      <c r="I1185" s="313"/>
      <c r="J1185" s="302"/>
      <c r="K1185" s="303" t="e">
        <f t="shared" si="106"/>
        <v>#N/A</v>
      </c>
      <c r="L1185" s="302"/>
      <c r="M1185" s="302"/>
      <c r="N1185" s="303" t="e">
        <f t="shared" si="107"/>
        <v>#N/A</v>
      </c>
      <c r="O1185" s="303" t="e">
        <f t="shared" si="108"/>
        <v>#N/A</v>
      </c>
      <c r="P1185" s="249" t="str">
        <f t="shared" si="104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364"/>
      <c r="Y1185" s="258"/>
      <c r="Z1185" s="258"/>
      <c r="AA1185" s="258"/>
      <c r="AB1185" s="258"/>
      <c r="AC1185" s="258"/>
      <c r="AD1185" s="249"/>
      <c r="AE1185" s="315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2"/>
      <c r="BD1185" s="258"/>
      <c r="BE1185" s="258"/>
      <c r="BF1185" s="258"/>
      <c r="BG1185" s="258"/>
      <c r="BH1185" s="258"/>
    </row>
    <row r="1186" spans="1:60">
      <c r="A1186" s="298">
        <v>1185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5"/>
        <v/>
      </c>
      <c r="E1186" s="311"/>
      <c r="F1186" s="311"/>
      <c r="G1186" s="302"/>
      <c r="H1186" s="302"/>
      <c r="I1186" s="313"/>
      <c r="J1186" s="302"/>
      <c r="K1186" s="303" t="e">
        <f t="shared" si="106"/>
        <v>#N/A</v>
      </c>
      <c r="L1186" s="302"/>
      <c r="M1186" s="302"/>
      <c r="N1186" s="303" t="e">
        <f t="shared" si="107"/>
        <v>#N/A</v>
      </c>
      <c r="O1186" s="303" t="e">
        <f t="shared" si="108"/>
        <v>#N/A</v>
      </c>
      <c r="P1186" s="249" t="str">
        <f t="shared" si="104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364"/>
      <c r="Y1186" s="258"/>
      <c r="Z1186" s="258"/>
      <c r="AA1186" s="258"/>
      <c r="AB1186" s="258"/>
      <c r="AC1186" s="258"/>
      <c r="AD1186" s="249"/>
      <c r="AE1186" s="315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2"/>
      <c r="BD1186" s="258"/>
      <c r="BE1186" s="258"/>
      <c r="BF1186" s="258"/>
      <c r="BG1186" s="258"/>
      <c r="BH1186" s="258"/>
    </row>
    <row r="1187" spans="1:60">
      <c r="A1187" s="298">
        <v>1186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5"/>
        <v/>
      </c>
      <c r="E1187" s="311"/>
      <c r="F1187" s="311"/>
      <c r="G1187" s="302"/>
      <c r="H1187" s="302"/>
      <c r="I1187" s="313"/>
      <c r="J1187" s="302"/>
      <c r="K1187" s="303" t="e">
        <f t="shared" si="106"/>
        <v>#N/A</v>
      </c>
      <c r="L1187" s="302"/>
      <c r="M1187" s="302"/>
      <c r="N1187" s="303" t="e">
        <f t="shared" si="107"/>
        <v>#N/A</v>
      </c>
      <c r="O1187" s="303" t="e">
        <f t="shared" si="108"/>
        <v>#N/A</v>
      </c>
      <c r="P1187" s="249" t="str">
        <f t="shared" si="104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364"/>
      <c r="Y1187" s="258"/>
      <c r="Z1187" s="258"/>
      <c r="AA1187" s="258"/>
      <c r="AB1187" s="258"/>
      <c r="AC1187" s="258"/>
      <c r="AD1187" s="249"/>
      <c r="AE1187" s="315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2"/>
      <c r="BD1187" s="258"/>
      <c r="BE1187" s="258"/>
      <c r="BF1187" s="258"/>
      <c r="BG1187" s="258"/>
      <c r="BH1187" s="258"/>
    </row>
    <row r="1188" spans="1:60">
      <c r="A1188" s="298">
        <v>1187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5"/>
        <v/>
      </c>
      <c r="E1188" s="311"/>
      <c r="F1188" s="311"/>
      <c r="G1188" s="302"/>
      <c r="H1188" s="302"/>
      <c r="I1188" s="313"/>
      <c r="J1188" s="302"/>
      <c r="K1188" s="303" t="e">
        <f t="shared" si="106"/>
        <v>#N/A</v>
      </c>
      <c r="L1188" s="302"/>
      <c r="M1188" s="302"/>
      <c r="N1188" s="303" t="e">
        <f t="shared" si="107"/>
        <v>#N/A</v>
      </c>
      <c r="O1188" s="303" t="e">
        <f t="shared" si="108"/>
        <v>#N/A</v>
      </c>
      <c r="P1188" s="249" t="str">
        <f t="shared" si="104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364"/>
      <c r="Y1188" s="258"/>
      <c r="Z1188" s="258"/>
      <c r="AA1188" s="258"/>
      <c r="AB1188" s="258"/>
      <c r="AC1188" s="258"/>
      <c r="AD1188" s="249"/>
      <c r="AE1188" s="315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2"/>
      <c r="BD1188" s="258"/>
      <c r="BE1188" s="258"/>
      <c r="BF1188" s="258"/>
      <c r="BG1188" s="258"/>
      <c r="BH1188" s="258"/>
    </row>
    <row r="1189" spans="1:60">
      <c r="A1189" s="298">
        <v>1188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5"/>
        <v/>
      </c>
      <c r="E1189" s="311"/>
      <c r="F1189" s="311"/>
      <c r="G1189" s="302"/>
      <c r="H1189" s="302"/>
      <c r="I1189" s="313"/>
      <c r="J1189" s="302"/>
      <c r="K1189" s="303" t="e">
        <f t="shared" si="106"/>
        <v>#N/A</v>
      </c>
      <c r="L1189" s="302"/>
      <c r="M1189" s="302"/>
      <c r="N1189" s="303" t="e">
        <f t="shared" si="107"/>
        <v>#N/A</v>
      </c>
      <c r="O1189" s="303" t="e">
        <f t="shared" si="108"/>
        <v>#N/A</v>
      </c>
      <c r="P1189" s="249" t="str">
        <f t="shared" si="104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364"/>
      <c r="Y1189" s="258"/>
      <c r="Z1189" s="258"/>
      <c r="AA1189" s="258"/>
      <c r="AB1189" s="258"/>
      <c r="AC1189" s="258"/>
      <c r="AD1189" s="249"/>
      <c r="AE1189" s="315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2"/>
      <c r="BD1189" s="258"/>
      <c r="BE1189" s="258"/>
      <c r="BF1189" s="258"/>
      <c r="BG1189" s="258"/>
      <c r="BH1189" s="258"/>
    </row>
    <row r="1190" spans="1:60">
      <c r="A1190" s="298">
        <v>1189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5"/>
        <v/>
      </c>
      <c r="E1190" s="311"/>
      <c r="F1190" s="311"/>
      <c r="G1190" s="302"/>
      <c r="H1190" s="302"/>
      <c r="I1190" s="313"/>
      <c r="J1190" s="302"/>
      <c r="K1190" s="303" t="e">
        <f t="shared" si="106"/>
        <v>#N/A</v>
      </c>
      <c r="L1190" s="302"/>
      <c r="M1190" s="302"/>
      <c r="N1190" s="303" t="e">
        <f t="shared" si="107"/>
        <v>#N/A</v>
      </c>
      <c r="O1190" s="303" t="e">
        <f t="shared" si="108"/>
        <v>#N/A</v>
      </c>
      <c r="P1190" s="249" t="str">
        <f t="shared" si="104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364"/>
      <c r="Y1190" s="258"/>
      <c r="Z1190" s="258"/>
      <c r="AA1190" s="258"/>
      <c r="AB1190" s="258"/>
      <c r="AC1190" s="258"/>
      <c r="AD1190" s="249"/>
      <c r="AE1190" s="315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2"/>
      <c r="BD1190" s="258"/>
      <c r="BE1190" s="258"/>
      <c r="BF1190" s="258"/>
      <c r="BG1190" s="258"/>
      <c r="BH1190" s="258"/>
    </row>
    <row r="1191" spans="1:60">
      <c r="A1191" s="298">
        <v>1190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5"/>
        <v/>
      </c>
      <c r="E1191" s="311"/>
      <c r="F1191" s="311"/>
      <c r="G1191" s="302"/>
      <c r="H1191" s="302"/>
      <c r="I1191" s="313"/>
      <c r="J1191" s="302"/>
      <c r="K1191" s="303" t="e">
        <f t="shared" si="106"/>
        <v>#N/A</v>
      </c>
      <c r="L1191" s="302"/>
      <c r="M1191" s="302"/>
      <c r="N1191" s="303" t="e">
        <f t="shared" si="107"/>
        <v>#N/A</v>
      </c>
      <c r="O1191" s="303" t="e">
        <f t="shared" si="108"/>
        <v>#N/A</v>
      </c>
      <c r="P1191" s="249" t="str">
        <f t="shared" si="104"/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364"/>
      <c r="Y1191" s="258"/>
      <c r="Z1191" s="258"/>
      <c r="AA1191" s="258"/>
      <c r="AB1191" s="258"/>
      <c r="AC1191" s="258"/>
      <c r="AD1191" s="249"/>
      <c r="AE1191" s="315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2"/>
      <c r="BD1191" s="258"/>
      <c r="BE1191" s="258"/>
      <c r="BF1191" s="258"/>
      <c r="BG1191" s="258"/>
      <c r="BH1191" s="258"/>
    </row>
    <row r="1192" spans="1:60">
      <c r="A1192" s="298">
        <v>1191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5"/>
        <v/>
      </c>
      <c r="E1192" s="311"/>
      <c r="F1192" s="311"/>
      <c r="G1192" s="302"/>
      <c r="H1192" s="302"/>
      <c r="I1192" s="313"/>
      <c r="J1192" s="302"/>
      <c r="K1192" s="303" t="e">
        <f t="shared" si="106"/>
        <v>#N/A</v>
      </c>
      <c r="L1192" s="302"/>
      <c r="M1192" s="302"/>
      <c r="N1192" s="303" t="e">
        <f t="shared" si="107"/>
        <v>#N/A</v>
      </c>
      <c r="O1192" s="303" t="e">
        <f t="shared" si="108"/>
        <v>#N/A</v>
      </c>
      <c r="P1192" s="249" t="str">
        <f t="shared" si="104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364"/>
      <c r="Y1192" s="258"/>
      <c r="Z1192" s="258"/>
      <c r="AA1192" s="258"/>
      <c r="AB1192" s="258"/>
      <c r="AC1192" s="258"/>
      <c r="AD1192" s="249"/>
      <c r="AE1192" s="315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2"/>
      <c r="BD1192" s="258"/>
      <c r="BE1192" s="258"/>
      <c r="BF1192" s="258"/>
      <c r="BG1192" s="258"/>
      <c r="BH1192" s="258"/>
    </row>
    <row r="1193" spans="1:60">
      <c r="A1193" s="298">
        <v>1192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5"/>
        <v/>
      </c>
      <c r="E1193" s="311"/>
      <c r="F1193" s="311"/>
      <c r="G1193" s="302"/>
      <c r="H1193" s="302"/>
      <c r="I1193" s="313"/>
      <c r="J1193" s="302"/>
      <c r="K1193" s="303" t="e">
        <f t="shared" si="106"/>
        <v>#N/A</v>
      </c>
      <c r="L1193" s="302"/>
      <c r="M1193" s="302"/>
      <c r="N1193" s="303" t="e">
        <f t="shared" si="107"/>
        <v>#N/A</v>
      </c>
      <c r="O1193" s="303" t="e">
        <f t="shared" si="108"/>
        <v>#N/A</v>
      </c>
      <c r="P1193" s="249" t="str">
        <f t="shared" ref="P1193:P1228" si="109">MID(M1193,8,2)</f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364"/>
      <c r="Y1193" s="258"/>
      <c r="Z1193" s="258"/>
      <c r="AA1193" s="258"/>
      <c r="AB1193" s="258"/>
      <c r="AC1193" s="258"/>
      <c r="AD1193" s="249"/>
      <c r="AE1193" s="315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2"/>
      <c r="BD1193" s="258"/>
      <c r="BE1193" s="258"/>
      <c r="BF1193" s="258"/>
      <c r="BG1193" s="258"/>
      <c r="BH1193" s="258"/>
    </row>
    <row r="1194" spans="1:60">
      <c r="A1194" s="298">
        <v>1193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5"/>
        <v/>
      </c>
      <c r="E1194" s="311"/>
      <c r="F1194" s="311"/>
      <c r="G1194" s="302"/>
      <c r="H1194" s="302"/>
      <c r="I1194" s="313"/>
      <c r="J1194" s="302"/>
      <c r="K1194" s="303" t="e">
        <f t="shared" si="106"/>
        <v>#N/A</v>
      </c>
      <c r="L1194" s="302"/>
      <c r="M1194" s="302"/>
      <c r="N1194" s="303" t="e">
        <f t="shared" si="107"/>
        <v>#N/A</v>
      </c>
      <c r="O1194" s="303" t="e">
        <f t="shared" si="108"/>
        <v>#N/A</v>
      </c>
      <c r="P1194" s="249" t="str">
        <f t="shared" si="109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364"/>
      <c r="Y1194" s="258"/>
      <c r="Z1194" s="258"/>
      <c r="AA1194" s="258"/>
      <c r="AB1194" s="258"/>
      <c r="AC1194" s="258"/>
      <c r="AD1194" s="249"/>
      <c r="AE1194" s="315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2"/>
      <c r="BD1194" s="258"/>
      <c r="BE1194" s="258"/>
      <c r="BF1194" s="258"/>
      <c r="BG1194" s="258"/>
      <c r="BH1194" s="258"/>
    </row>
    <row r="1195" spans="1:60">
      <c r="A1195" s="298">
        <v>1194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5"/>
        <v/>
      </c>
      <c r="E1195" s="311"/>
      <c r="F1195" s="311"/>
      <c r="G1195" s="302"/>
      <c r="H1195" s="302"/>
      <c r="I1195" s="313"/>
      <c r="J1195" s="302"/>
      <c r="K1195" s="303" t="e">
        <f t="shared" si="106"/>
        <v>#N/A</v>
      </c>
      <c r="L1195" s="302"/>
      <c r="M1195" s="302"/>
      <c r="N1195" s="303" t="e">
        <f t="shared" si="107"/>
        <v>#N/A</v>
      </c>
      <c r="O1195" s="303" t="e">
        <f t="shared" si="108"/>
        <v>#N/A</v>
      </c>
      <c r="P1195" s="249" t="str">
        <f t="shared" si="109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364"/>
      <c r="Y1195" s="258"/>
      <c r="Z1195" s="258"/>
      <c r="AA1195" s="258"/>
      <c r="AB1195" s="258"/>
      <c r="AC1195" s="258"/>
      <c r="AD1195" s="249"/>
      <c r="AE1195" s="315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2"/>
      <c r="BD1195" s="258"/>
      <c r="BE1195" s="258"/>
      <c r="BF1195" s="258"/>
      <c r="BG1195" s="258"/>
      <c r="BH1195" s="258"/>
    </row>
    <row r="1196" spans="1:60">
      <c r="A1196" s="298">
        <v>1195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5"/>
        <v/>
      </c>
      <c r="E1196" s="311"/>
      <c r="F1196" s="311"/>
      <c r="G1196" s="302"/>
      <c r="H1196" s="302"/>
      <c r="I1196" s="313"/>
      <c r="J1196" s="302"/>
      <c r="K1196" s="303" t="e">
        <f t="shared" si="106"/>
        <v>#N/A</v>
      </c>
      <c r="L1196" s="302"/>
      <c r="M1196" s="302"/>
      <c r="N1196" s="303" t="e">
        <f t="shared" si="107"/>
        <v>#N/A</v>
      </c>
      <c r="O1196" s="303" t="e">
        <f t="shared" si="108"/>
        <v>#N/A</v>
      </c>
      <c r="P1196" s="249" t="str">
        <f t="shared" si="109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364"/>
      <c r="Y1196" s="258"/>
      <c r="Z1196" s="258"/>
      <c r="AA1196" s="258"/>
      <c r="AB1196" s="258"/>
      <c r="AC1196" s="258"/>
      <c r="AD1196" s="249"/>
      <c r="AE1196" s="315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2"/>
      <c r="BD1196" s="258"/>
      <c r="BE1196" s="258"/>
      <c r="BF1196" s="258"/>
      <c r="BG1196" s="258"/>
      <c r="BH1196" s="258"/>
    </row>
    <row r="1197" spans="1:60">
      <c r="A1197" s="298">
        <v>1196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5"/>
        <v/>
      </c>
      <c r="E1197" s="311"/>
      <c r="F1197" s="311"/>
      <c r="G1197" s="302"/>
      <c r="H1197" s="302"/>
      <c r="I1197" s="313"/>
      <c r="J1197" s="302"/>
      <c r="K1197" s="303" t="e">
        <f t="shared" si="106"/>
        <v>#N/A</v>
      </c>
      <c r="L1197" s="302"/>
      <c r="M1197" s="302"/>
      <c r="N1197" s="303" t="e">
        <f t="shared" si="107"/>
        <v>#N/A</v>
      </c>
      <c r="O1197" s="303" t="e">
        <f t="shared" si="108"/>
        <v>#N/A</v>
      </c>
      <c r="P1197" s="249" t="str">
        <f t="shared" si="109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364"/>
      <c r="Y1197" s="258"/>
      <c r="Z1197" s="258"/>
      <c r="AA1197" s="258"/>
      <c r="AB1197" s="258"/>
      <c r="AC1197" s="258"/>
      <c r="AD1197" s="249"/>
      <c r="AE1197" s="315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2"/>
      <c r="BD1197" s="258"/>
      <c r="BE1197" s="258"/>
      <c r="BF1197" s="258"/>
      <c r="BG1197" s="258"/>
      <c r="BH1197" s="258"/>
    </row>
    <row r="1198" spans="1:60">
      <c r="A1198" s="298">
        <v>1197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5"/>
        <v/>
      </c>
      <c r="E1198" s="311"/>
      <c r="F1198" s="311"/>
      <c r="G1198" s="302"/>
      <c r="H1198" s="302"/>
      <c r="I1198" s="313"/>
      <c r="J1198" s="302"/>
      <c r="K1198" s="303" t="e">
        <f t="shared" si="106"/>
        <v>#N/A</v>
      </c>
      <c r="L1198" s="302"/>
      <c r="M1198" s="302"/>
      <c r="N1198" s="303" t="e">
        <f t="shared" si="107"/>
        <v>#N/A</v>
      </c>
      <c r="O1198" s="303" t="e">
        <f t="shared" si="108"/>
        <v>#N/A</v>
      </c>
      <c r="P1198" s="249" t="str">
        <f t="shared" si="109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364"/>
      <c r="Y1198" s="258"/>
      <c r="Z1198" s="258"/>
      <c r="AA1198" s="258"/>
      <c r="AB1198" s="258"/>
      <c r="AC1198" s="258"/>
      <c r="AD1198" s="249"/>
      <c r="AE1198" s="315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2"/>
      <c r="BD1198" s="258"/>
      <c r="BE1198" s="258"/>
      <c r="BF1198" s="258"/>
      <c r="BG1198" s="258"/>
      <c r="BH1198" s="258"/>
    </row>
    <row r="1199" spans="1:60">
      <c r="A1199" s="298">
        <v>1198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5"/>
        <v/>
      </c>
      <c r="E1199" s="311"/>
      <c r="F1199" s="311"/>
      <c r="G1199" s="302"/>
      <c r="H1199" s="302"/>
      <c r="I1199" s="313"/>
      <c r="J1199" s="302"/>
      <c r="K1199" s="303" t="e">
        <f t="shared" si="106"/>
        <v>#N/A</v>
      </c>
      <c r="L1199" s="302"/>
      <c r="M1199" s="302"/>
      <c r="N1199" s="303" t="e">
        <f t="shared" si="107"/>
        <v>#N/A</v>
      </c>
      <c r="O1199" s="303" t="e">
        <f t="shared" si="108"/>
        <v>#N/A</v>
      </c>
      <c r="P1199" s="249" t="str">
        <f t="shared" si="109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364"/>
      <c r="Y1199" s="258"/>
      <c r="Z1199" s="258"/>
      <c r="AA1199" s="258"/>
      <c r="AB1199" s="258"/>
      <c r="AC1199" s="258"/>
      <c r="AD1199" s="249"/>
      <c r="AE1199" s="315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2"/>
      <c r="BD1199" s="258"/>
      <c r="BE1199" s="258"/>
      <c r="BF1199" s="258"/>
      <c r="BG1199" s="258"/>
      <c r="BH1199" s="258"/>
    </row>
    <row r="1200" spans="1:60">
      <c r="A1200" s="298">
        <v>1199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5"/>
        <v/>
      </c>
      <c r="E1200" s="311"/>
      <c r="F1200" s="311"/>
      <c r="G1200" s="302"/>
      <c r="H1200" s="302"/>
      <c r="I1200" s="313"/>
      <c r="J1200" s="302"/>
      <c r="K1200" s="303" t="e">
        <f t="shared" si="106"/>
        <v>#N/A</v>
      </c>
      <c r="L1200" s="302"/>
      <c r="M1200" s="302"/>
      <c r="N1200" s="303" t="e">
        <f t="shared" si="107"/>
        <v>#N/A</v>
      </c>
      <c r="O1200" s="303" t="e">
        <f t="shared" si="108"/>
        <v>#N/A</v>
      </c>
      <c r="P1200" s="249" t="str">
        <f t="shared" si="109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364"/>
      <c r="Y1200" s="258"/>
      <c r="Z1200" s="258"/>
      <c r="AA1200" s="258"/>
      <c r="AB1200" s="258"/>
      <c r="AC1200" s="258"/>
      <c r="AD1200" s="249"/>
      <c r="AE1200" s="315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2"/>
      <c r="BD1200" s="258"/>
      <c r="BE1200" s="258"/>
      <c r="BF1200" s="258"/>
      <c r="BG1200" s="258"/>
      <c r="BH1200" s="258"/>
    </row>
    <row r="1201" spans="1:60">
      <c r="A1201" s="298">
        <v>1200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5"/>
        <v/>
      </c>
      <c r="E1201" s="311"/>
      <c r="F1201" s="311"/>
      <c r="G1201" s="302"/>
      <c r="H1201" s="302"/>
      <c r="I1201" s="313"/>
      <c r="J1201" s="302"/>
      <c r="K1201" s="303" t="e">
        <f t="shared" si="106"/>
        <v>#N/A</v>
      </c>
      <c r="L1201" s="302"/>
      <c r="M1201" s="302"/>
      <c r="N1201" s="303" t="e">
        <f t="shared" si="107"/>
        <v>#N/A</v>
      </c>
      <c r="O1201" s="303" t="e">
        <f t="shared" si="108"/>
        <v>#N/A</v>
      </c>
      <c r="P1201" s="249" t="str">
        <f t="shared" si="109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364"/>
      <c r="Y1201" s="258"/>
      <c r="Z1201" s="258"/>
      <c r="AA1201" s="258"/>
      <c r="AB1201" s="258"/>
      <c r="AC1201" s="258"/>
      <c r="AD1201" s="249"/>
      <c r="AE1201" s="315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2"/>
      <c r="BD1201" s="258"/>
      <c r="BE1201" s="258"/>
      <c r="BF1201" s="258"/>
      <c r="BG1201" s="258"/>
      <c r="BH1201" s="258"/>
    </row>
    <row r="1202" spans="1:60">
      <c r="A1202" s="298">
        <v>1201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5"/>
        <v/>
      </c>
      <c r="E1202" s="311"/>
      <c r="F1202" s="311"/>
      <c r="G1202" s="302"/>
      <c r="H1202" s="302"/>
      <c r="I1202" s="313"/>
      <c r="J1202" s="302"/>
      <c r="K1202" s="303" t="e">
        <f t="shared" si="106"/>
        <v>#N/A</v>
      </c>
      <c r="L1202" s="302"/>
      <c r="M1202" s="302"/>
      <c r="N1202" s="303" t="e">
        <f t="shared" si="107"/>
        <v>#N/A</v>
      </c>
      <c r="O1202" s="303" t="e">
        <f t="shared" si="108"/>
        <v>#N/A</v>
      </c>
      <c r="P1202" s="249" t="str">
        <f t="shared" si="109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364"/>
      <c r="Y1202" s="258"/>
      <c r="Z1202" s="258"/>
      <c r="AA1202" s="258"/>
      <c r="AB1202" s="258"/>
      <c r="AC1202" s="258"/>
      <c r="AD1202" s="249"/>
      <c r="AE1202" s="315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2"/>
      <c r="BD1202" s="258"/>
      <c r="BE1202" s="258"/>
      <c r="BF1202" s="258"/>
      <c r="BG1202" s="258"/>
      <c r="BH1202" s="258"/>
    </row>
    <row r="1203" spans="1:60">
      <c r="A1203" s="298">
        <v>1202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5"/>
        <v/>
      </c>
      <c r="E1203" s="311"/>
      <c r="F1203" s="311"/>
      <c r="G1203" s="302"/>
      <c r="H1203" s="302"/>
      <c r="I1203" s="313"/>
      <c r="J1203" s="302"/>
      <c r="K1203" s="303" t="e">
        <f t="shared" si="106"/>
        <v>#N/A</v>
      </c>
      <c r="L1203" s="302"/>
      <c r="M1203" s="302"/>
      <c r="N1203" s="303" t="e">
        <f t="shared" si="107"/>
        <v>#N/A</v>
      </c>
      <c r="O1203" s="303" t="e">
        <f t="shared" si="108"/>
        <v>#N/A</v>
      </c>
      <c r="P1203" s="249" t="str">
        <f t="shared" si="109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364"/>
      <c r="Y1203" s="258"/>
      <c r="Z1203" s="258"/>
      <c r="AA1203" s="258"/>
      <c r="AB1203" s="258"/>
      <c r="AC1203" s="258"/>
      <c r="AD1203" s="249"/>
      <c r="AE1203" s="315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2"/>
      <c r="BD1203" s="258"/>
      <c r="BE1203" s="258"/>
      <c r="BF1203" s="258"/>
      <c r="BG1203" s="258"/>
      <c r="BH1203" s="258"/>
    </row>
    <row r="1204" spans="1:60">
      <c r="A1204" s="298">
        <v>1203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5"/>
        <v/>
      </c>
      <c r="E1204" s="311"/>
      <c r="F1204" s="311"/>
      <c r="G1204" s="302"/>
      <c r="H1204" s="302"/>
      <c r="I1204" s="313"/>
      <c r="J1204" s="302"/>
      <c r="K1204" s="303" t="e">
        <f t="shared" si="106"/>
        <v>#N/A</v>
      </c>
      <c r="L1204" s="302"/>
      <c r="M1204" s="302"/>
      <c r="N1204" s="303" t="e">
        <f t="shared" si="107"/>
        <v>#N/A</v>
      </c>
      <c r="O1204" s="303" t="e">
        <f t="shared" si="108"/>
        <v>#N/A</v>
      </c>
      <c r="P1204" s="249" t="str">
        <f t="shared" si="109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364"/>
      <c r="Y1204" s="258"/>
      <c r="Z1204" s="258"/>
      <c r="AA1204" s="258"/>
      <c r="AB1204" s="258"/>
      <c r="AC1204" s="258"/>
      <c r="AD1204" s="249"/>
      <c r="AE1204" s="315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2"/>
      <c r="BD1204" s="258"/>
      <c r="BE1204" s="258"/>
      <c r="BF1204" s="258"/>
      <c r="BG1204" s="258"/>
      <c r="BH1204" s="258"/>
    </row>
    <row r="1205" spans="1:60">
      <c r="A1205" s="298">
        <v>1204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5"/>
        <v/>
      </c>
      <c r="E1205" s="311"/>
      <c r="F1205" s="311"/>
      <c r="G1205" s="302"/>
      <c r="H1205" s="302"/>
      <c r="I1205" s="313"/>
      <c r="J1205" s="302"/>
      <c r="K1205" s="303" t="e">
        <f t="shared" si="106"/>
        <v>#N/A</v>
      </c>
      <c r="L1205" s="302"/>
      <c r="M1205" s="302"/>
      <c r="N1205" s="303" t="e">
        <f t="shared" si="107"/>
        <v>#N/A</v>
      </c>
      <c r="O1205" s="303" t="e">
        <f t="shared" si="108"/>
        <v>#N/A</v>
      </c>
      <c r="P1205" s="249" t="str">
        <f t="shared" si="109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364"/>
      <c r="Y1205" s="258"/>
      <c r="Z1205" s="258"/>
      <c r="AA1205" s="258"/>
      <c r="AB1205" s="258"/>
      <c r="AC1205" s="258"/>
      <c r="AD1205" s="249"/>
      <c r="AE1205" s="315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2"/>
      <c r="BD1205" s="258"/>
      <c r="BE1205" s="258"/>
      <c r="BF1205" s="258"/>
      <c r="BG1205" s="258"/>
      <c r="BH1205" s="258"/>
    </row>
    <row r="1206" spans="1:60">
      <c r="A1206" s="298">
        <v>1205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5"/>
        <v/>
      </c>
      <c r="E1206" s="311"/>
      <c r="F1206" s="311"/>
      <c r="G1206" s="302"/>
      <c r="H1206" s="302"/>
      <c r="I1206" s="313"/>
      <c r="J1206" s="302"/>
      <c r="K1206" s="303" t="e">
        <f t="shared" si="106"/>
        <v>#N/A</v>
      </c>
      <c r="L1206" s="302"/>
      <c r="M1206" s="302"/>
      <c r="N1206" s="303" t="e">
        <f t="shared" si="107"/>
        <v>#N/A</v>
      </c>
      <c r="O1206" s="303" t="e">
        <f t="shared" si="108"/>
        <v>#N/A</v>
      </c>
      <c r="P1206" s="249" t="str">
        <f t="shared" si="109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364"/>
      <c r="Y1206" s="258"/>
      <c r="Z1206" s="258"/>
      <c r="AA1206" s="258"/>
      <c r="AB1206" s="258"/>
      <c r="AC1206" s="258"/>
      <c r="AD1206" s="249"/>
      <c r="AE1206" s="315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2"/>
      <c r="BD1206" s="258"/>
      <c r="BE1206" s="258"/>
      <c r="BF1206" s="258"/>
      <c r="BG1206" s="258"/>
      <c r="BH1206" s="258"/>
    </row>
    <row r="1207" spans="1:60">
      <c r="A1207" s="298">
        <v>1206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5"/>
        <v/>
      </c>
      <c r="E1207" s="311"/>
      <c r="F1207" s="311"/>
      <c r="G1207" s="302"/>
      <c r="H1207" s="302"/>
      <c r="I1207" s="313"/>
      <c r="J1207" s="302"/>
      <c r="K1207" s="303" t="e">
        <f t="shared" si="106"/>
        <v>#N/A</v>
      </c>
      <c r="L1207" s="302"/>
      <c r="M1207" s="302"/>
      <c r="N1207" s="303" t="e">
        <f t="shared" si="107"/>
        <v>#N/A</v>
      </c>
      <c r="O1207" s="303" t="e">
        <f t="shared" si="108"/>
        <v>#N/A</v>
      </c>
      <c r="P1207" s="249" t="str">
        <f t="shared" si="109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364"/>
      <c r="Y1207" s="258"/>
      <c r="Z1207" s="258"/>
      <c r="AA1207" s="258"/>
      <c r="AB1207" s="258"/>
      <c r="AC1207" s="258"/>
      <c r="AD1207" s="249"/>
      <c r="AE1207" s="315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2"/>
      <c r="BD1207" s="258"/>
      <c r="BE1207" s="258"/>
      <c r="BF1207" s="258"/>
      <c r="BG1207" s="258"/>
      <c r="BH1207" s="258"/>
    </row>
    <row r="1208" spans="1:60">
      <c r="A1208" s="298">
        <v>1207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5"/>
        <v/>
      </c>
      <c r="E1208" s="311"/>
      <c r="F1208" s="311"/>
      <c r="G1208" s="302"/>
      <c r="H1208" s="302"/>
      <c r="I1208" s="313"/>
      <c r="J1208" s="302"/>
      <c r="K1208" s="303" t="e">
        <f t="shared" si="106"/>
        <v>#N/A</v>
      </c>
      <c r="L1208" s="302"/>
      <c r="M1208" s="302"/>
      <c r="N1208" s="303" t="e">
        <f t="shared" si="107"/>
        <v>#N/A</v>
      </c>
      <c r="O1208" s="303" t="e">
        <f t="shared" si="108"/>
        <v>#N/A</v>
      </c>
      <c r="P1208" s="249" t="str">
        <f t="shared" si="109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364"/>
      <c r="Y1208" s="258"/>
      <c r="Z1208" s="258"/>
      <c r="AA1208" s="258"/>
      <c r="AB1208" s="258"/>
      <c r="AC1208" s="258"/>
      <c r="AD1208" s="249"/>
      <c r="AE1208" s="315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2"/>
      <c r="BD1208" s="258"/>
      <c r="BE1208" s="258"/>
      <c r="BF1208" s="258"/>
      <c r="BG1208" s="258"/>
      <c r="BH1208" s="258"/>
    </row>
    <row r="1209" spans="1:60">
      <c r="A1209" s="298">
        <v>1208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5"/>
        <v/>
      </c>
      <c r="E1209" s="311"/>
      <c r="F1209" s="311"/>
      <c r="G1209" s="302"/>
      <c r="H1209" s="302"/>
      <c r="I1209" s="313"/>
      <c r="J1209" s="302"/>
      <c r="K1209" s="303" t="e">
        <f t="shared" si="106"/>
        <v>#N/A</v>
      </c>
      <c r="L1209" s="302"/>
      <c r="M1209" s="302"/>
      <c r="N1209" s="303" t="e">
        <f t="shared" si="107"/>
        <v>#N/A</v>
      </c>
      <c r="O1209" s="303" t="e">
        <f t="shared" si="108"/>
        <v>#N/A</v>
      </c>
      <c r="P1209" s="249" t="str">
        <f t="shared" si="109"/>
        <v/>
      </c>
      <c r="Q1209" s="302"/>
      <c r="R1209" s="258"/>
      <c r="S1209" s="258"/>
      <c r="T1209" s="305" t="str">
        <f>IF(S1209="","-",VLOOKUP(S1209,'Fail list'!$A$5:$B$220,2,FALSE))</f>
        <v>-</v>
      </c>
      <c r="U1209" s="258"/>
      <c r="V1209" s="258"/>
      <c r="W1209" s="258"/>
      <c r="X1209" s="364"/>
      <c r="Y1209" s="258"/>
      <c r="Z1209" s="258"/>
      <c r="AA1209" s="258"/>
      <c r="AB1209" s="258"/>
      <c r="AC1209" s="258"/>
      <c r="AD1209" s="249"/>
      <c r="AE1209" s="315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2"/>
      <c r="BD1209" s="258"/>
      <c r="BE1209" s="258"/>
      <c r="BF1209" s="258"/>
      <c r="BG1209" s="258"/>
      <c r="BH1209" s="258"/>
    </row>
    <row r="1210" spans="1:60">
      <c r="A1210" s="298">
        <v>1209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5"/>
        <v/>
      </c>
      <c r="E1210" s="311"/>
      <c r="F1210" s="311"/>
      <c r="G1210" s="302"/>
      <c r="H1210" s="302"/>
      <c r="I1210" s="261"/>
      <c r="J1210" s="302"/>
      <c r="K1210" s="303" t="e">
        <f t="shared" si="106"/>
        <v>#N/A</v>
      </c>
      <c r="L1210" s="302"/>
      <c r="M1210" s="302"/>
      <c r="N1210" s="303" t="e">
        <f t="shared" si="107"/>
        <v>#N/A</v>
      </c>
      <c r="O1210" s="303" t="e">
        <f t="shared" si="108"/>
        <v>#N/A</v>
      </c>
      <c r="P1210" s="249" t="str">
        <f t="shared" si="109"/>
        <v/>
      </c>
      <c r="Q1210" s="302"/>
      <c r="R1210" s="258"/>
      <c r="S1210" s="258"/>
      <c r="T1210" s="305" t="str">
        <f>IF(S1210="","-",VLOOKUP(S1210,'Fail list'!$A$5:$B$220,2,FALSE))</f>
        <v>-</v>
      </c>
      <c r="U1210" s="258"/>
      <c r="V1210" s="258"/>
      <c r="W1210" s="258"/>
      <c r="X1210" s="364"/>
      <c r="Y1210" s="258"/>
      <c r="Z1210" s="258"/>
      <c r="AA1210" s="258"/>
      <c r="AB1210" s="258"/>
      <c r="AC1210" s="258"/>
      <c r="AD1210" s="249"/>
      <c r="AE1210" s="315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2"/>
      <c r="BD1210" s="258"/>
      <c r="BE1210" s="258"/>
      <c r="BF1210" s="258"/>
      <c r="BG1210" s="258"/>
      <c r="BH1210" s="258"/>
    </row>
    <row r="1211" spans="1:60">
      <c r="A1211" s="298">
        <v>1210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5"/>
        <v/>
      </c>
      <c r="E1211" s="311"/>
      <c r="F1211" s="311"/>
      <c r="G1211" s="302"/>
      <c r="H1211" s="302"/>
      <c r="I1211" s="261"/>
      <c r="J1211" s="302"/>
      <c r="K1211" s="303" t="e">
        <f t="shared" si="106"/>
        <v>#N/A</v>
      </c>
      <c r="L1211" s="302"/>
      <c r="M1211" s="302"/>
      <c r="N1211" s="303" t="e">
        <f t="shared" si="107"/>
        <v>#N/A</v>
      </c>
      <c r="O1211" s="303" t="e">
        <f t="shared" si="108"/>
        <v>#N/A</v>
      </c>
      <c r="P1211" s="249" t="str">
        <f t="shared" si="109"/>
        <v/>
      </c>
      <c r="Q1211" s="302"/>
      <c r="R1211" s="258"/>
      <c r="S1211" s="301"/>
      <c r="T1211" s="305" t="str">
        <f>IF(S1211="","-",VLOOKUP(S1211,'Fail list'!$A$5:$B$220,2,FALSE))</f>
        <v>-</v>
      </c>
      <c r="U1211" s="258"/>
      <c r="V1211" s="258"/>
      <c r="W1211" s="258"/>
      <c r="X1211" s="364"/>
      <c r="Y1211" s="258"/>
      <c r="Z1211" s="258"/>
      <c r="AA1211" s="258"/>
      <c r="AB1211" s="258"/>
      <c r="AC1211" s="258"/>
      <c r="AD1211" s="249"/>
      <c r="AE1211" s="315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2"/>
      <c r="BD1211" s="258"/>
      <c r="BE1211" s="258"/>
      <c r="BF1211" s="258"/>
      <c r="BG1211" s="258"/>
      <c r="BH1211" s="258"/>
    </row>
    <row r="1212" spans="1:60">
      <c r="A1212" s="298">
        <v>1211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5"/>
        <v/>
      </c>
      <c r="E1212" s="311"/>
      <c r="F1212" s="311"/>
      <c r="G1212" s="302"/>
      <c r="H1212" s="302"/>
      <c r="I1212" s="261"/>
      <c r="J1212" s="302"/>
      <c r="K1212" s="303" t="e">
        <f t="shared" si="106"/>
        <v>#N/A</v>
      </c>
      <c r="L1212" s="302"/>
      <c r="M1212" s="302"/>
      <c r="N1212" s="303" t="e">
        <f t="shared" si="107"/>
        <v>#N/A</v>
      </c>
      <c r="O1212" s="303" t="e">
        <f t="shared" si="108"/>
        <v>#N/A</v>
      </c>
      <c r="P1212" s="249" t="str">
        <f t="shared" si="109"/>
        <v/>
      </c>
      <c r="Q1212" s="302"/>
      <c r="R1212" s="258"/>
      <c r="S1212" s="301"/>
      <c r="T1212" s="305" t="str">
        <f>IF(S1212="","-",VLOOKUP(S1212,'Fail list'!$A$5:$B$220,2,FALSE))</f>
        <v>-</v>
      </c>
      <c r="U1212" s="258"/>
      <c r="V1212" s="258"/>
      <c r="W1212" s="258"/>
      <c r="X1212" s="364"/>
      <c r="Y1212" s="258"/>
      <c r="Z1212" s="258"/>
      <c r="AA1212" s="258"/>
      <c r="AB1212" s="258"/>
      <c r="AC1212" s="258"/>
      <c r="AD1212" s="249"/>
      <c r="AE1212" s="315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2"/>
      <c r="BD1212" s="258"/>
      <c r="BE1212" s="258"/>
      <c r="BF1212" s="258"/>
      <c r="BG1212" s="258"/>
      <c r="BH1212" s="258"/>
    </row>
    <row r="1213" spans="1:60">
      <c r="A1213" s="298">
        <v>1212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5"/>
        <v/>
      </c>
      <c r="E1213" s="311"/>
      <c r="F1213" s="311"/>
      <c r="G1213" s="302"/>
      <c r="H1213" s="302"/>
      <c r="I1213" s="261"/>
      <c r="J1213" s="302"/>
      <c r="K1213" s="303" t="e">
        <f t="shared" si="106"/>
        <v>#N/A</v>
      </c>
      <c r="L1213" s="302"/>
      <c r="M1213" s="302"/>
      <c r="N1213" s="303" t="e">
        <f t="shared" si="107"/>
        <v>#N/A</v>
      </c>
      <c r="O1213" s="303" t="e">
        <f t="shared" si="108"/>
        <v>#N/A</v>
      </c>
      <c r="P1213" s="249" t="str">
        <f t="shared" si="109"/>
        <v/>
      </c>
      <c r="Q1213" s="302"/>
      <c r="R1213" s="258"/>
      <c r="S1213" s="258"/>
      <c r="T1213" s="305" t="str">
        <f>IF(S1213="","-",VLOOKUP(S1213,'Fail list'!$A$5:$B$220,2,FALSE))</f>
        <v>-</v>
      </c>
      <c r="U1213" s="258"/>
      <c r="V1213" s="258"/>
      <c r="W1213" s="258"/>
      <c r="X1213" s="364"/>
      <c r="Y1213" s="258"/>
      <c r="Z1213" s="258"/>
      <c r="AA1213" s="258"/>
      <c r="AB1213" s="258"/>
      <c r="AC1213" s="258"/>
      <c r="AD1213" s="258"/>
      <c r="AE1213" s="315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2"/>
      <c r="BD1213" s="258"/>
      <c r="BE1213" s="258"/>
      <c r="BF1213" s="258"/>
      <c r="BG1213" s="258"/>
      <c r="BH1213" s="258"/>
    </row>
    <row r="1214" spans="1:60">
      <c r="A1214" s="298">
        <v>1213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5"/>
        <v/>
      </c>
      <c r="E1214" s="311"/>
      <c r="F1214" s="311"/>
      <c r="G1214" s="302"/>
      <c r="H1214" s="302"/>
      <c r="I1214" s="261"/>
      <c r="J1214" s="302"/>
      <c r="K1214" s="303" t="e">
        <f t="shared" si="106"/>
        <v>#N/A</v>
      </c>
      <c r="L1214" s="302"/>
      <c r="M1214" s="302"/>
      <c r="N1214" s="303" t="e">
        <f t="shared" si="107"/>
        <v>#N/A</v>
      </c>
      <c r="O1214" s="303" t="e">
        <f t="shared" si="108"/>
        <v>#N/A</v>
      </c>
      <c r="P1214" s="249" t="str">
        <f t="shared" si="109"/>
        <v/>
      </c>
      <c r="Q1214" s="302"/>
      <c r="R1214" s="258"/>
      <c r="S1214" s="258"/>
      <c r="T1214" s="305" t="str">
        <f>IF(S1214="","-",VLOOKUP(S1214,'Fail list'!$A$5:$B$220,2,FALSE))</f>
        <v>-</v>
      </c>
      <c r="U1214" s="258"/>
      <c r="V1214" s="258"/>
      <c r="W1214" s="258"/>
      <c r="X1214" s="364"/>
      <c r="Y1214" s="258"/>
      <c r="Z1214" s="258"/>
      <c r="AA1214" s="258"/>
      <c r="AB1214" s="258"/>
      <c r="AC1214" s="258"/>
      <c r="AD1214" s="258"/>
      <c r="AE1214" s="315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2"/>
      <c r="BD1214" s="258"/>
      <c r="BE1214" s="258"/>
      <c r="BF1214" s="258"/>
      <c r="BG1214" s="258"/>
      <c r="BH1214" s="258"/>
    </row>
    <row r="1215" spans="1:60">
      <c r="A1215" s="298">
        <v>1214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5"/>
        <v/>
      </c>
      <c r="E1215" s="311"/>
      <c r="F1215" s="311"/>
      <c r="G1215" s="302"/>
      <c r="H1215" s="302"/>
      <c r="I1215" s="261"/>
      <c r="J1215" s="302"/>
      <c r="K1215" s="303" t="e">
        <f t="shared" si="106"/>
        <v>#N/A</v>
      </c>
      <c r="L1215" s="302"/>
      <c r="M1215" s="302"/>
      <c r="N1215" s="303" t="e">
        <f t="shared" si="107"/>
        <v>#N/A</v>
      </c>
      <c r="O1215" s="303" t="e">
        <f t="shared" si="108"/>
        <v>#N/A</v>
      </c>
      <c r="P1215" s="249" t="str">
        <f t="shared" si="109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364"/>
      <c r="Y1215" s="258"/>
      <c r="Z1215" s="258"/>
      <c r="AA1215" s="258"/>
      <c r="AB1215" s="258"/>
      <c r="AC1215" s="258"/>
      <c r="AD1215" s="249"/>
      <c r="AE1215" s="315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2"/>
      <c r="BD1215" s="258"/>
      <c r="BE1215" s="258"/>
      <c r="BF1215" s="258"/>
      <c r="BG1215" s="258"/>
      <c r="BH1215" s="258"/>
    </row>
    <row r="1216" spans="1:60">
      <c r="A1216" s="298">
        <v>1215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5"/>
        <v/>
      </c>
      <c r="E1216" s="311"/>
      <c r="F1216" s="311"/>
      <c r="G1216" s="302"/>
      <c r="H1216" s="302"/>
      <c r="I1216" s="261"/>
      <c r="J1216" s="302"/>
      <c r="K1216" s="303" t="e">
        <f t="shared" si="106"/>
        <v>#N/A</v>
      </c>
      <c r="L1216" s="302"/>
      <c r="M1216" s="302"/>
      <c r="N1216" s="303" t="e">
        <f t="shared" si="107"/>
        <v>#N/A</v>
      </c>
      <c r="O1216" s="303" t="e">
        <f t="shared" si="108"/>
        <v>#N/A</v>
      </c>
      <c r="P1216" s="249" t="str">
        <f t="shared" si="109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364"/>
      <c r="Y1216" s="258"/>
      <c r="Z1216" s="258"/>
      <c r="AA1216" s="258"/>
      <c r="AB1216" s="258"/>
      <c r="AC1216" s="258"/>
      <c r="AD1216" s="249"/>
      <c r="AE1216" s="315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2"/>
      <c r="BD1216" s="258"/>
      <c r="BE1216" s="258"/>
      <c r="BF1216" s="258"/>
      <c r="BG1216" s="258"/>
      <c r="BH1216" s="258"/>
    </row>
    <row r="1217" spans="1:60">
      <c r="A1217" s="298">
        <v>1216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si="105"/>
        <v/>
      </c>
      <c r="E1217" s="311"/>
      <c r="F1217" s="311"/>
      <c r="G1217" s="302"/>
      <c r="H1217" s="302"/>
      <c r="I1217" s="261"/>
      <c r="J1217" s="302"/>
      <c r="K1217" s="303" t="e">
        <f t="shared" si="106"/>
        <v>#N/A</v>
      </c>
      <c r="L1217" s="302"/>
      <c r="M1217" s="302"/>
      <c r="N1217" s="303" t="e">
        <f t="shared" si="107"/>
        <v>#N/A</v>
      </c>
      <c r="O1217" s="303" t="e">
        <f t="shared" si="108"/>
        <v>#N/A</v>
      </c>
      <c r="P1217" s="249" t="str">
        <f t="shared" si="109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364"/>
      <c r="Y1217" s="258"/>
      <c r="Z1217" s="258"/>
      <c r="AA1217" s="258"/>
      <c r="AB1217" s="258"/>
      <c r="AC1217" s="258"/>
      <c r="AD1217" s="249"/>
      <c r="AE1217" s="315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2"/>
      <c r="BD1217" s="258"/>
      <c r="BE1217" s="258"/>
      <c r="BF1217" s="258"/>
      <c r="BG1217" s="258"/>
      <c r="BH1217" s="258"/>
    </row>
    <row r="1218" spans="1:60">
      <c r="A1218" s="298">
        <v>1217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5"/>
        <v/>
      </c>
      <c r="E1218" s="311"/>
      <c r="F1218" s="311"/>
      <c r="G1218" s="302"/>
      <c r="H1218" s="302"/>
      <c r="I1218" s="261"/>
      <c r="J1218" s="302"/>
      <c r="K1218" s="303" t="e">
        <f t="shared" si="106"/>
        <v>#N/A</v>
      </c>
      <c r="L1218" s="302"/>
      <c r="M1218" s="302"/>
      <c r="N1218" s="303" t="e">
        <f t="shared" si="107"/>
        <v>#N/A</v>
      </c>
      <c r="O1218" s="303" t="e">
        <f t="shared" si="108"/>
        <v>#N/A</v>
      </c>
      <c r="P1218" s="249" t="str">
        <f t="shared" si="109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364"/>
      <c r="Y1218" s="258"/>
      <c r="Z1218" s="258"/>
      <c r="AA1218" s="258"/>
      <c r="AB1218" s="258"/>
      <c r="AC1218" s="258"/>
      <c r="AD1218" s="249"/>
      <c r="AE1218" s="315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2"/>
      <c r="BD1218" s="258"/>
      <c r="BE1218" s="258"/>
      <c r="BF1218" s="258"/>
      <c r="BG1218" s="258"/>
      <c r="BH1218" s="258"/>
    </row>
    <row r="1219" spans="1:60">
      <c r="A1219" s="298">
        <v>1218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ref="D1219:D1282" si="110">IF(LEFT(I1219,1)="L","Inprocess",IF(LEFT(I1219,3)="IQC","Inprocess",IF(LEFT(I1219,2)="QA","QA",IF(LEFT(I1219,3)="TV","TV",""))))</f>
        <v/>
      </c>
      <c r="E1219" s="311"/>
      <c r="F1219" s="311"/>
      <c r="G1219" s="302"/>
      <c r="H1219" s="302"/>
      <c r="I1219" s="261"/>
      <c r="J1219" s="302"/>
      <c r="K1219" s="303" t="e">
        <f t="shared" si="106"/>
        <v>#N/A</v>
      </c>
      <c r="L1219" s="302"/>
      <c r="M1219" s="302"/>
      <c r="N1219" s="303" t="e">
        <f t="shared" si="107"/>
        <v>#N/A</v>
      </c>
      <c r="O1219" s="303" t="e">
        <f t="shared" si="108"/>
        <v>#N/A</v>
      </c>
      <c r="P1219" s="249" t="str">
        <f t="shared" si="109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364"/>
      <c r="Y1219" s="258"/>
      <c r="Z1219" s="258"/>
      <c r="AA1219" s="258"/>
      <c r="AB1219" s="258"/>
      <c r="AC1219" s="258"/>
      <c r="AD1219" s="249"/>
      <c r="AE1219" s="315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2"/>
      <c r="BD1219" s="258"/>
      <c r="BE1219" s="258"/>
      <c r="BF1219" s="258"/>
      <c r="BG1219" s="258"/>
      <c r="BH1219" s="258"/>
    </row>
    <row r="1220" spans="1:60">
      <c r="A1220" s="298">
        <v>1219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10"/>
        <v/>
      </c>
      <c r="E1220" s="311"/>
      <c r="F1220" s="311"/>
      <c r="G1220" s="302"/>
      <c r="H1220" s="302"/>
      <c r="I1220" s="261"/>
      <c r="J1220" s="302"/>
      <c r="K1220" s="303" t="e">
        <f t="shared" ref="K1220:K1283" si="111">VLOOKUP(J1220,AY:BA,2,0)</f>
        <v>#N/A</v>
      </c>
      <c r="L1220" s="302"/>
      <c r="M1220" s="302"/>
      <c r="N1220" s="303" t="e">
        <f t="shared" ref="N1220:N1283" si="112">VLOOKUP(K1220,AZ:BB,2,0)</f>
        <v>#N/A</v>
      </c>
      <c r="O1220" s="303" t="e">
        <f t="shared" ref="O1220:O1283" si="113">VLOOKUP(K1220,AZ:BB,3,0)</f>
        <v>#N/A</v>
      </c>
      <c r="P1220" s="249" t="str">
        <f t="shared" si="109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364"/>
      <c r="Y1220" s="258"/>
      <c r="Z1220" s="258"/>
      <c r="AA1220" s="258"/>
      <c r="AB1220" s="258"/>
      <c r="AC1220" s="258"/>
      <c r="AD1220" s="249"/>
      <c r="AE1220" s="315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2"/>
      <c r="BD1220" s="258"/>
      <c r="BE1220" s="258"/>
      <c r="BF1220" s="258"/>
      <c r="BG1220" s="258"/>
      <c r="BH1220" s="258"/>
    </row>
    <row r="1221" spans="1:60">
      <c r="A1221" s="298">
        <v>1220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10"/>
        <v/>
      </c>
      <c r="E1221" s="311"/>
      <c r="F1221" s="311"/>
      <c r="G1221" s="302"/>
      <c r="H1221" s="302"/>
      <c r="I1221" s="261"/>
      <c r="J1221" s="302"/>
      <c r="K1221" s="303" t="e">
        <f t="shared" si="111"/>
        <v>#N/A</v>
      </c>
      <c r="L1221" s="302"/>
      <c r="M1221" s="302"/>
      <c r="N1221" s="303" t="e">
        <f t="shared" si="112"/>
        <v>#N/A</v>
      </c>
      <c r="O1221" s="303" t="e">
        <f t="shared" si="113"/>
        <v>#N/A</v>
      </c>
      <c r="P1221" s="249" t="str">
        <f t="shared" si="109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364"/>
      <c r="Y1221" s="258"/>
      <c r="Z1221" s="258"/>
      <c r="AA1221" s="258"/>
      <c r="AB1221" s="258"/>
      <c r="AC1221" s="258"/>
      <c r="AD1221" s="249"/>
      <c r="AE1221" s="315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2"/>
      <c r="BD1221" s="258"/>
      <c r="BE1221" s="258"/>
      <c r="BF1221" s="258"/>
      <c r="BG1221" s="258"/>
      <c r="BH1221" s="258"/>
    </row>
    <row r="1222" spans="1:60">
      <c r="A1222" s="298">
        <v>1221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10"/>
        <v/>
      </c>
      <c r="E1222" s="311"/>
      <c r="F1222" s="311"/>
      <c r="G1222" s="302"/>
      <c r="H1222" s="302"/>
      <c r="I1222" s="261"/>
      <c r="J1222" s="302"/>
      <c r="K1222" s="303" t="e">
        <f t="shared" si="111"/>
        <v>#N/A</v>
      </c>
      <c r="L1222" s="302"/>
      <c r="M1222" s="302"/>
      <c r="N1222" s="303" t="e">
        <f t="shared" si="112"/>
        <v>#N/A</v>
      </c>
      <c r="O1222" s="303" t="e">
        <f t="shared" si="113"/>
        <v>#N/A</v>
      </c>
      <c r="P1222" s="249" t="str">
        <f t="shared" si="109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364"/>
      <c r="Y1222" s="258"/>
      <c r="Z1222" s="258"/>
      <c r="AA1222" s="258"/>
      <c r="AB1222" s="258"/>
      <c r="AC1222" s="258"/>
      <c r="AD1222" s="249"/>
      <c r="AE1222" s="315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2"/>
      <c r="BD1222" s="258"/>
      <c r="BE1222" s="258"/>
      <c r="BF1222" s="258"/>
      <c r="BG1222" s="258"/>
      <c r="BH1222" s="258"/>
    </row>
    <row r="1223" spans="1:60">
      <c r="A1223" s="298">
        <v>1222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10"/>
        <v/>
      </c>
      <c r="E1223" s="311"/>
      <c r="F1223" s="311"/>
      <c r="G1223" s="302"/>
      <c r="H1223" s="302"/>
      <c r="I1223" s="261"/>
      <c r="J1223" s="302"/>
      <c r="K1223" s="303" t="e">
        <f t="shared" si="111"/>
        <v>#N/A</v>
      </c>
      <c r="L1223" s="302"/>
      <c r="M1223" s="302"/>
      <c r="N1223" s="303" t="e">
        <f t="shared" si="112"/>
        <v>#N/A</v>
      </c>
      <c r="O1223" s="303" t="e">
        <f t="shared" si="113"/>
        <v>#N/A</v>
      </c>
      <c r="P1223" s="249" t="str">
        <f t="shared" si="109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364"/>
      <c r="Y1223" s="258"/>
      <c r="Z1223" s="258"/>
      <c r="AA1223" s="258"/>
      <c r="AB1223" s="258"/>
      <c r="AC1223" s="258"/>
      <c r="AD1223" s="249"/>
      <c r="AE1223" s="315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2"/>
      <c r="BD1223" s="258"/>
      <c r="BE1223" s="258"/>
      <c r="BF1223" s="258"/>
      <c r="BG1223" s="258"/>
      <c r="BH1223" s="258"/>
    </row>
    <row r="1224" spans="1:60">
      <c r="A1224" s="298">
        <v>1223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10"/>
        <v/>
      </c>
      <c r="E1224" s="311"/>
      <c r="F1224" s="311"/>
      <c r="G1224" s="302"/>
      <c r="H1224" s="302"/>
      <c r="I1224" s="261"/>
      <c r="J1224" s="302"/>
      <c r="K1224" s="303" t="e">
        <f t="shared" si="111"/>
        <v>#N/A</v>
      </c>
      <c r="L1224" s="302"/>
      <c r="M1224" s="302"/>
      <c r="N1224" s="303" t="e">
        <f t="shared" si="112"/>
        <v>#N/A</v>
      </c>
      <c r="O1224" s="303" t="e">
        <f t="shared" si="113"/>
        <v>#N/A</v>
      </c>
      <c r="P1224" s="249" t="str">
        <f t="shared" si="109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364"/>
      <c r="Y1224" s="258"/>
      <c r="Z1224" s="258"/>
      <c r="AA1224" s="258"/>
      <c r="AB1224" s="258"/>
      <c r="AC1224" s="258"/>
      <c r="AD1224" s="249"/>
      <c r="AE1224" s="315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2"/>
      <c r="BD1224" s="258"/>
      <c r="BE1224" s="258"/>
      <c r="BF1224" s="258"/>
      <c r="BG1224" s="258"/>
      <c r="BH1224" s="258"/>
    </row>
    <row r="1225" spans="1:60">
      <c r="A1225" s="298">
        <v>1224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10"/>
        <v/>
      </c>
      <c r="E1225" s="311"/>
      <c r="F1225" s="311"/>
      <c r="G1225" s="302"/>
      <c r="H1225" s="302"/>
      <c r="I1225" s="261"/>
      <c r="J1225" s="302"/>
      <c r="K1225" s="303" t="e">
        <f t="shared" si="111"/>
        <v>#N/A</v>
      </c>
      <c r="L1225" s="302"/>
      <c r="M1225" s="302"/>
      <c r="N1225" s="303" t="e">
        <f t="shared" si="112"/>
        <v>#N/A</v>
      </c>
      <c r="O1225" s="303" t="e">
        <f t="shared" si="113"/>
        <v>#N/A</v>
      </c>
      <c r="P1225" s="249" t="str">
        <f t="shared" si="109"/>
        <v/>
      </c>
      <c r="Q1225" s="302"/>
      <c r="R1225" s="258"/>
      <c r="S1225" s="301"/>
      <c r="T1225" s="305" t="str">
        <f>IF(S1225="","-",VLOOKUP(S1225,'Fail list'!$A$5:$B$220,2,FALSE))</f>
        <v>-</v>
      </c>
      <c r="U1225" s="258"/>
      <c r="V1225" s="258"/>
      <c r="W1225" s="258"/>
      <c r="X1225" s="364"/>
      <c r="Y1225" s="258"/>
      <c r="Z1225" s="258"/>
      <c r="AA1225" s="258"/>
      <c r="AB1225" s="258"/>
      <c r="AC1225" s="258"/>
      <c r="AD1225" s="249"/>
      <c r="AE1225" s="315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2"/>
      <c r="BD1225" s="258"/>
      <c r="BE1225" s="258"/>
      <c r="BF1225" s="258"/>
      <c r="BG1225" s="258"/>
      <c r="BH1225" s="258"/>
    </row>
    <row r="1226" spans="1:60">
      <c r="A1226" s="298">
        <v>1225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10"/>
        <v/>
      </c>
      <c r="E1226" s="311"/>
      <c r="F1226" s="311"/>
      <c r="G1226" s="302"/>
      <c r="H1226" s="302"/>
      <c r="I1226" s="261"/>
      <c r="J1226" s="302"/>
      <c r="K1226" s="303" t="e">
        <f t="shared" si="111"/>
        <v>#N/A</v>
      </c>
      <c r="L1226" s="302"/>
      <c r="M1226" s="302"/>
      <c r="N1226" s="303" t="e">
        <f t="shared" si="112"/>
        <v>#N/A</v>
      </c>
      <c r="O1226" s="303" t="e">
        <f t="shared" si="113"/>
        <v>#N/A</v>
      </c>
      <c r="P1226" s="249" t="str">
        <f t="shared" si="109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364"/>
      <c r="Y1226" s="258"/>
      <c r="Z1226" s="258"/>
      <c r="AA1226" s="258"/>
      <c r="AB1226" s="258"/>
      <c r="AC1226" s="258"/>
      <c r="AD1226" s="249"/>
      <c r="AE1226" s="315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2"/>
      <c r="BD1226" s="258"/>
      <c r="BE1226" s="258"/>
      <c r="BF1226" s="258"/>
      <c r="BG1226" s="258"/>
      <c r="BH1226" s="258"/>
    </row>
    <row r="1227" spans="1:60">
      <c r="A1227" s="298">
        <v>1226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10"/>
        <v/>
      </c>
      <c r="E1227" s="311"/>
      <c r="F1227" s="311"/>
      <c r="G1227" s="302"/>
      <c r="H1227" s="302"/>
      <c r="I1227" s="261"/>
      <c r="J1227" s="302"/>
      <c r="K1227" s="303" t="e">
        <f t="shared" si="111"/>
        <v>#N/A</v>
      </c>
      <c r="L1227" s="302"/>
      <c r="M1227" s="302"/>
      <c r="N1227" s="303" t="e">
        <f t="shared" si="112"/>
        <v>#N/A</v>
      </c>
      <c r="O1227" s="303" t="e">
        <f t="shared" si="113"/>
        <v>#N/A</v>
      </c>
      <c r="P1227" s="249" t="str">
        <f t="shared" si="109"/>
        <v/>
      </c>
      <c r="Q1227" s="302"/>
      <c r="R1227" s="258"/>
      <c r="S1227" s="258"/>
      <c r="T1227" s="305" t="str">
        <f>IF(S1227="","-",VLOOKUP(S1227,'Fail list'!$A$5:$B$220,2,FALSE))</f>
        <v>-</v>
      </c>
      <c r="U1227" s="258"/>
      <c r="V1227" s="258"/>
      <c r="W1227" s="258"/>
      <c r="X1227" s="364"/>
      <c r="Y1227" s="258"/>
      <c r="Z1227" s="258"/>
      <c r="AA1227" s="258"/>
      <c r="AB1227" s="258"/>
      <c r="AC1227" s="258"/>
      <c r="AD1227" s="258"/>
      <c r="AE1227" s="315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2"/>
      <c r="BD1227" s="258"/>
      <c r="BE1227" s="258"/>
      <c r="BF1227" s="258"/>
      <c r="BG1227" s="258"/>
      <c r="BH1227" s="258"/>
    </row>
    <row r="1228" spans="1:60">
      <c r="A1228" s="298">
        <v>1227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10"/>
        <v/>
      </c>
      <c r="E1228" s="311"/>
      <c r="F1228" s="311"/>
      <c r="G1228" s="302"/>
      <c r="H1228" s="302"/>
      <c r="I1228" s="261"/>
      <c r="J1228" s="302"/>
      <c r="K1228" s="303" t="e">
        <f t="shared" si="111"/>
        <v>#N/A</v>
      </c>
      <c r="L1228" s="302"/>
      <c r="M1228" s="302"/>
      <c r="N1228" s="303" t="e">
        <f t="shared" si="112"/>
        <v>#N/A</v>
      </c>
      <c r="O1228" s="303" t="e">
        <f t="shared" si="113"/>
        <v>#N/A</v>
      </c>
      <c r="P1228" s="249" t="str">
        <f t="shared" si="109"/>
        <v/>
      </c>
      <c r="Q1228" s="302"/>
      <c r="R1228" s="258"/>
      <c r="S1228" s="301"/>
      <c r="T1228" s="305" t="str">
        <f>IF(S1228="","-",VLOOKUP(S1228,'Fail list'!$A$5:$B$220,2,FALSE))</f>
        <v>-</v>
      </c>
      <c r="U1228" s="258"/>
      <c r="V1228" s="258"/>
      <c r="W1228" s="258"/>
      <c r="X1228" s="364"/>
      <c r="Y1228" s="258"/>
      <c r="Z1228" s="258"/>
      <c r="AA1228" s="258"/>
      <c r="AB1228" s="258"/>
      <c r="AC1228" s="258"/>
      <c r="AD1228" s="258"/>
      <c r="AE1228" s="315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2"/>
      <c r="BD1228" s="258"/>
      <c r="BE1228" s="258"/>
      <c r="BF1228" s="258"/>
      <c r="BG1228" s="258"/>
      <c r="BH1228" s="258"/>
    </row>
    <row r="1229" spans="1:60">
      <c r="A1229" s="298">
        <v>1228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10"/>
        <v/>
      </c>
      <c r="E1229" s="311"/>
      <c r="F1229" s="311"/>
      <c r="G1229" s="302"/>
      <c r="H1229" s="302"/>
      <c r="I1229" s="261"/>
      <c r="J1229" s="249"/>
      <c r="K1229" s="303" t="e">
        <f t="shared" si="111"/>
        <v>#N/A</v>
      </c>
      <c r="L1229" s="249"/>
      <c r="M1229" s="302"/>
      <c r="N1229" s="303" t="e">
        <f t="shared" si="112"/>
        <v>#N/A</v>
      </c>
      <c r="O1229" s="303" t="e">
        <f t="shared" si="113"/>
        <v>#N/A</v>
      </c>
      <c r="P1229" s="249" t="str">
        <f t="shared" ref="P1229:P1282" si="114">MID(M1229,7,2)</f>
        <v/>
      </c>
      <c r="Q1229" s="302"/>
      <c r="R1229" s="258"/>
      <c r="S1229" s="301"/>
      <c r="T1229" s="305" t="str">
        <f>IF(S1229="","-",VLOOKUP(S1229,'Fail list'!$A$5:$B$220,2,FALSE))</f>
        <v>-</v>
      </c>
      <c r="U1229" s="258"/>
      <c r="V1229" s="258"/>
      <c r="W1229" s="258"/>
      <c r="X1229" s="364"/>
      <c r="Y1229" s="258"/>
      <c r="Z1229" s="258"/>
      <c r="AA1229" s="258"/>
      <c r="AB1229" s="258"/>
      <c r="AC1229" s="258"/>
      <c r="AD1229" s="249"/>
      <c r="AE1229" s="315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2"/>
      <c r="BD1229" s="258"/>
      <c r="BE1229" s="258"/>
      <c r="BF1229" s="258"/>
      <c r="BG1229" s="258"/>
      <c r="BH1229" s="258"/>
    </row>
    <row r="1230" spans="1:60">
      <c r="A1230" s="298">
        <v>1229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10"/>
        <v/>
      </c>
      <c r="E1230" s="311"/>
      <c r="F1230" s="311"/>
      <c r="G1230" s="302"/>
      <c r="H1230" s="302"/>
      <c r="I1230" s="261"/>
      <c r="J1230" s="249"/>
      <c r="K1230" s="303" t="e">
        <f t="shared" si="111"/>
        <v>#N/A</v>
      </c>
      <c r="L1230" s="249"/>
      <c r="M1230" s="302"/>
      <c r="N1230" s="303" t="e">
        <f t="shared" si="112"/>
        <v>#N/A</v>
      </c>
      <c r="O1230" s="303" t="e">
        <f t="shared" si="113"/>
        <v>#N/A</v>
      </c>
      <c r="P1230" s="249" t="str">
        <f t="shared" si="114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364"/>
      <c r="Y1230" s="258"/>
      <c r="Z1230" s="258"/>
      <c r="AA1230" s="258"/>
      <c r="AB1230" s="258"/>
      <c r="AC1230" s="258"/>
      <c r="AD1230" s="249"/>
      <c r="AE1230" s="315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2"/>
      <c r="BD1230" s="258"/>
      <c r="BE1230" s="258"/>
      <c r="BF1230" s="258"/>
      <c r="BG1230" s="258"/>
      <c r="BH1230" s="258"/>
    </row>
    <row r="1231" spans="1:60">
      <c r="A1231" s="298">
        <v>1230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10"/>
        <v/>
      </c>
      <c r="E1231" s="311"/>
      <c r="F1231" s="311"/>
      <c r="G1231" s="302"/>
      <c r="H1231" s="302"/>
      <c r="I1231" s="261"/>
      <c r="J1231" s="249"/>
      <c r="K1231" s="303" t="e">
        <f t="shared" si="111"/>
        <v>#N/A</v>
      </c>
      <c r="L1231" s="249"/>
      <c r="M1231" s="302"/>
      <c r="N1231" s="303" t="e">
        <f t="shared" si="112"/>
        <v>#N/A</v>
      </c>
      <c r="O1231" s="303" t="e">
        <f t="shared" si="113"/>
        <v>#N/A</v>
      </c>
      <c r="P1231" s="249" t="str">
        <f t="shared" si="114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364"/>
      <c r="Y1231" s="258"/>
      <c r="Z1231" s="258"/>
      <c r="AA1231" s="258"/>
      <c r="AB1231" s="258"/>
      <c r="AC1231" s="258"/>
      <c r="AD1231" s="249"/>
      <c r="AE1231" s="315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2"/>
      <c r="BD1231" s="258"/>
      <c r="BE1231" s="258"/>
      <c r="BF1231" s="258"/>
      <c r="BG1231" s="258"/>
      <c r="BH1231" s="258"/>
    </row>
    <row r="1232" spans="1:60">
      <c r="A1232" s="298">
        <v>1231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10"/>
        <v/>
      </c>
      <c r="E1232" s="311"/>
      <c r="F1232" s="311"/>
      <c r="G1232" s="302"/>
      <c r="H1232" s="302"/>
      <c r="I1232" s="261"/>
      <c r="J1232" s="249"/>
      <c r="K1232" s="303" t="e">
        <f t="shared" si="111"/>
        <v>#N/A</v>
      </c>
      <c r="L1232" s="249"/>
      <c r="M1232" s="302"/>
      <c r="N1232" s="303" t="e">
        <f t="shared" si="112"/>
        <v>#N/A</v>
      </c>
      <c r="O1232" s="303" t="e">
        <f t="shared" si="113"/>
        <v>#N/A</v>
      </c>
      <c r="P1232" s="249" t="str">
        <f t="shared" si="114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364"/>
      <c r="Y1232" s="258"/>
      <c r="Z1232" s="258"/>
      <c r="AA1232" s="258"/>
      <c r="AB1232" s="258"/>
      <c r="AC1232" s="258"/>
      <c r="AD1232" s="258"/>
      <c r="AE1232" s="315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2"/>
      <c r="BD1232" s="258"/>
      <c r="BE1232" s="258"/>
      <c r="BF1232" s="258"/>
      <c r="BG1232" s="258"/>
      <c r="BH1232" s="258"/>
    </row>
    <row r="1233" spans="1:60">
      <c r="A1233" s="298">
        <v>1232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10"/>
        <v/>
      </c>
      <c r="E1233" s="311"/>
      <c r="F1233" s="311"/>
      <c r="G1233" s="302"/>
      <c r="H1233" s="302"/>
      <c r="I1233" s="261"/>
      <c r="J1233" s="249"/>
      <c r="K1233" s="303" t="e">
        <f t="shared" si="111"/>
        <v>#N/A</v>
      </c>
      <c r="L1233" s="249"/>
      <c r="M1233" s="302"/>
      <c r="N1233" s="303" t="e">
        <f t="shared" si="112"/>
        <v>#N/A</v>
      </c>
      <c r="O1233" s="303" t="e">
        <f t="shared" si="113"/>
        <v>#N/A</v>
      </c>
      <c r="P1233" s="249" t="str">
        <f t="shared" si="114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364"/>
      <c r="Y1233" s="258"/>
      <c r="Z1233" s="258"/>
      <c r="AA1233" s="258"/>
      <c r="AB1233" s="258"/>
      <c r="AC1233" s="258"/>
      <c r="AD1233" s="258"/>
      <c r="AE1233" s="315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2"/>
      <c r="BD1233" s="258"/>
      <c r="BE1233" s="258"/>
      <c r="BF1233" s="258"/>
      <c r="BG1233" s="258"/>
      <c r="BH1233" s="258"/>
    </row>
    <row r="1234" spans="1:60">
      <c r="A1234" s="298">
        <v>1233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10"/>
        <v/>
      </c>
      <c r="E1234" s="311"/>
      <c r="F1234" s="311"/>
      <c r="G1234" s="302"/>
      <c r="H1234" s="302"/>
      <c r="I1234" s="261"/>
      <c r="J1234" s="249"/>
      <c r="K1234" s="303" t="e">
        <f t="shared" si="111"/>
        <v>#N/A</v>
      </c>
      <c r="L1234" s="249"/>
      <c r="M1234" s="302"/>
      <c r="N1234" s="303" t="e">
        <f t="shared" si="112"/>
        <v>#N/A</v>
      </c>
      <c r="O1234" s="303" t="e">
        <f t="shared" si="113"/>
        <v>#N/A</v>
      </c>
      <c r="P1234" s="249" t="str">
        <f t="shared" si="114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364"/>
      <c r="Y1234" s="258"/>
      <c r="Z1234" s="258"/>
      <c r="AA1234" s="258"/>
      <c r="AB1234" s="258"/>
      <c r="AC1234" s="258"/>
      <c r="AD1234" s="258"/>
      <c r="AE1234" s="315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2"/>
      <c r="BD1234" s="258"/>
      <c r="BE1234" s="258"/>
      <c r="BF1234" s="258"/>
      <c r="BG1234" s="258"/>
      <c r="BH1234" s="258"/>
    </row>
    <row r="1235" spans="1:60">
      <c r="A1235" s="298">
        <v>1234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10"/>
        <v/>
      </c>
      <c r="E1235" s="311"/>
      <c r="F1235" s="311"/>
      <c r="G1235" s="302"/>
      <c r="H1235" s="302"/>
      <c r="I1235" s="261"/>
      <c r="J1235" s="249"/>
      <c r="K1235" s="303" t="e">
        <f t="shared" si="111"/>
        <v>#N/A</v>
      </c>
      <c r="L1235" s="249"/>
      <c r="M1235" s="302"/>
      <c r="N1235" s="303" t="e">
        <f t="shared" si="112"/>
        <v>#N/A</v>
      </c>
      <c r="O1235" s="303" t="e">
        <f t="shared" si="113"/>
        <v>#N/A</v>
      </c>
      <c r="P1235" s="249" t="str">
        <f t="shared" si="114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364"/>
      <c r="Y1235" s="258"/>
      <c r="Z1235" s="258"/>
      <c r="AA1235" s="258"/>
      <c r="AB1235" s="258"/>
      <c r="AC1235" s="258"/>
      <c r="AD1235" s="258"/>
      <c r="AE1235" s="315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2"/>
      <c r="BD1235" s="258"/>
      <c r="BE1235" s="258"/>
      <c r="BF1235" s="258"/>
      <c r="BG1235" s="258"/>
      <c r="BH1235" s="258"/>
    </row>
    <row r="1236" spans="1:60">
      <c r="A1236" s="298">
        <v>1235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10"/>
        <v/>
      </c>
      <c r="E1236" s="311"/>
      <c r="F1236" s="311"/>
      <c r="G1236" s="302"/>
      <c r="H1236" s="302"/>
      <c r="I1236" s="261"/>
      <c r="J1236" s="249"/>
      <c r="K1236" s="303" t="e">
        <f t="shared" si="111"/>
        <v>#N/A</v>
      </c>
      <c r="L1236" s="249"/>
      <c r="M1236" s="302"/>
      <c r="N1236" s="303" t="e">
        <f t="shared" si="112"/>
        <v>#N/A</v>
      </c>
      <c r="O1236" s="303" t="e">
        <f t="shared" si="113"/>
        <v>#N/A</v>
      </c>
      <c r="P1236" s="249" t="str">
        <f t="shared" si="114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364"/>
      <c r="Y1236" s="258"/>
      <c r="Z1236" s="258"/>
      <c r="AA1236" s="258"/>
      <c r="AB1236" s="258"/>
      <c r="AC1236" s="258"/>
      <c r="AD1236" s="258"/>
      <c r="AE1236" s="315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2"/>
      <c r="BD1236" s="258"/>
      <c r="BE1236" s="258"/>
      <c r="BF1236" s="258"/>
      <c r="BG1236" s="258"/>
      <c r="BH1236" s="258"/>
    </row>
    <row r="1237" spans="1:60">
      <c r="A1237" s="298">
        <v>1236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10"/>
        <v/>
      </c>
      <c r="E1237" s="311"/>
      <c r="F1237" s="311"/>
      <c r="G1237" s="302"/>
      <c r="H1237" s="302"/>
      <c r="I1237" s="261"/>
      <c r="J1237" s="249"/>
      <c r="K1237" s="303" t="e">
        <f t="shared" si="111"/>
        <v>#N/A</v>
      </c>
      <c r="L1237" s="249"/>
      <c r="M1237" s="302"/>
      <c r="N1237" s="303" t="e">
        <f t="shared" si="112"/>
        <v>#N/A</v>
      </c>
      <c r="O1237" s="303" t="e">
        <f t="shared" si="113"/>
        <v>#N/A</v>
      </c>
      <c r="P1237" s="249" t="str">
        <f t="shared" si="114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364"/>
      <c r="Y1237" s="258"/>
      <c r="Z1237" s="258"/>
      <c r="AA1237" s="258"/>
      <c r="AB1237" s="258"/>
      <c r="AC1237" s="258"/>
      <c r="AD1237" s="249"/>
      <c r="AE1237" s="315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2"/>
      <c r="BD1237" s="258"/>
      <c r="BE1237" s="258"/>
      <c r="BF1237" s="258"/>
      <c r="BG1237" s="258"/>
      <c r="BH1237" s="258"/>
    </row>
    <row r="1238" spans="1:60">
      <c r="A1238" s="298">
        <v>1237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10"/>
        <v/>
      </c>
      <c r="E1238" s="311"/>
      <c r="F1238" s="311"/>
      <c r="G1238" s="302"/>
      <c r="H1238" s="302"/>
      <c r="I1238" s="261"/>
      <c r="J1238" s="249"/>
      <c r="K1238" s="303" t="e">
        <f t="shared" si="111"/>
        <v>#N/A</v>
      </c>
      <c r="L1238" s="249"/>
      <c r="M1238" s="302"/>
      <c r="N1238" s="303" t="e">
        <f t="shared" si="112"/>
        <v>#N/A</v>
      </c>
      <c r="O1238" s="303" t="e">
        <f t="shared" si="113"/>
        <v>#N/A</v>
      </c>
      <c r="P1238" s="249" t="str">
        <f t="shared" si="114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364"/>
      <c r="Y1238" s="258"/>
      <c r="Z1238" s="258"/>
      <c r="AA1238" s="258"/>
      <c r="AB1238" s="258"/>
      <c r="AC1238" s="258"/>
      <c r="AD1238" s="249"/>
      <c r="AE1238" s="315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2"/>
      <c r="BD1238" s="258"/>
      <c r="BE1238" s="258"/>
      <c r="BF1238" s="258"/>
      <c r="BG1238" s="258"/>
      <c r="BH1238" s="258"/>
    </row>
    <row r="1239" spans="1:60">
      <c r="A1239" s="298">
        <v>1238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10"/>
        <v/>
      </c>
      <c r="E1239" s="311"/>
      <c r="F1239" s="311"/>
      <c r="G1239" s="302"/>
      <c r="H1239" s="302"/>
      <c r="I1239" s="261"/>
      <c r="J1239" s="249"/>
      <c r="K1239" s="303" t="e">
        <f t="shared" si="111"/>
        <v>#N/A</v>
      </c>
      <c r="L1239" s="249"/>
      <c r="M1239" s="302"/>
      <c r="N1239" s="303" t="e">
        <f t="shared" si="112"/>
        <v>#N/A</v>
      </c>
      <c r="O1239" s="303" t="e">
        <f t="shared" si="113"/>
        <v>#N/A</v>
      </c>
      <c r="P1239" s="249" t="str">
        <f t="shared" si="114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364"/>
      <c r="Y1239" s="258"/>
      <c r="Z1239" s="258"/>
      <c r="AA1239" s="258"/>
      <c r="AB1239" s="258"/>
      <c r="AC1239" s="258"/>
      <c r="AD1239" s="258"/>
      <c r="AE1239" s="315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2"/>
      <c r="BD1239" s="258"/>
      <c r="BE1239" s="258"/>
      <c r="BF1239" s="258"/>
      <c r="BG1239" s="258"/>
      <c r="BH1239" s="258"/>
    </row>
    <row r="1240" spans="1:60">
      <c r="A1240" s="298">
        <v>1239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10"/>
        <v/>
      </c>
      <c r="E1240" s="311"/>
      <c r="F1240" s="311"/>
      <c r="G1240" s="302"/>
      <c r="H1240" s="302"/>
      <c r="I1240" s="261"/>
      <c r="J1240" s="249"/>
      <c r="K1240" s="303" t="e">
        <f t="shared" si="111"/>
        <v>#N/A</v>
      </c>
      <c r="L1240" s="249"/>
      <c r="M1240" s="302"/>
      <c r="N1240" s="303" t="e">
        <f t="shared" si="112"/>
        <v>#N/A</v>
      </c>
      <c r="O1240" s="303" t="e">
        <f t="shared" si="113"/>
        <v>#N/A</v>
      </c>
      <c r="P1240" s="249" t="str">
        <f t="shared" si="114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364"/>
      <c r="Y1240" s="258"/>
      <c r="Z1240" s="258"/>
      <c r="AA1240" s="258"/>
      <c r="AB1240" s="258"/>
      <c r="AC1240" s="258"/>
      <c r="AD1240" s="249"/>
      <c r="AE1240" s="315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2"/>
      <c r="BD1240" s="258"/>
      <c r="BE1240" s="258"/>
      <c r="BF1240" s="258"/>
      <c r="BG1240" s="258"/>
      <c r="BH1240" s="258"/>
    </row>
    <row r="1241" spans="1:60">
      <c r="A1241" s="298">
        <v>1240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10"/>
        <v/>
      </c>
      <c r="E1241" s="311"/>
      <c r="F1241" s="311"/>
      <c r="G1241" s="302"/>
      <c r="H1241" s="302"/>
      <c r="I1241" s="261"/>
      <c r="J1241" s="249"/>
      <c r="K1241" s="303" t="e">
        <f t="shared" si="111"/>
        <v>#N/A</v>
      </c>
      <c r="L1241" s="249"/>
      <c r="M1241" s="302"/>
      <c r="N1241" s="303" t="e">
        <f t="shared" si="112"/>
        <v>#N/A</v>
      </c>
      <c r="O1241" s="303" t="e">
        <f t="shared" si="113"/>
        <v>#N/A</v>
      </c>
      <c r="P1241" s="249" t="str">
        <f t="shared" si="114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364"/>
      <c r="Y1241" s="258"/>
      <c r="Z1241" s="258"/>
      <c r="AA1241" s="258"/>
      <c r="AB1241" s="258"/>
      <c r="AC1241" s="258"/>
      <c r="AD1241" s="258"/>
      <c r="AE1241" s="315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2"/>
      <c r="BD1241" s="258"/>
      <c r="BE1241" s="258"/>
      <c r="BF1241" s="258"/>
      <c r="BG1241" s="258"/>
      <c r="BH1241" s="258"/>
    </row>
    <row r="1242" spans="1:60">
      <c r="A1242" s="298">
        <v>1241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10"/>
        <v/>
      </c>
      <c r="E1242" s="311"/>
      <c r="F1242" s="311"/>
      <c r="G1242" s="302"/>
      <c r="H1242" s="302"/>
      <c r="I1242" s="261"/>
      <c r="J1242" s="249"/>
      <c r="K1242" s="303" t="e">
        <f t="shared" si="111"/>
        <v>#N/A</v>
      </c>
      <c r="L1242" s="249"/>
      <c r="M1242" s="302"/>
      <c r="N1242" s="303" t="e">
        <f t="shared" si="112"/>
        <v>#N/A</v>
      </c>
      <c r="O1242" s="303" t="e">
        <f t="shared" si="113"/>
        <v>#N/A</v>
      </c>
      <c r="P1242" s="249" t="str">
        <f t="shared" si="114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364"/>
      <c r="Y1242" s="258"/>
      <c r="Z1242" s="258"/>
      <c r="AA1242" s="258"/>
      <c r="AB1242" s="258"/>
      <c r="AC1242" s="258"/>
      <c r="AD1242" s="249"/>
      <c r="AE1242" s="315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2"/>
      <c r="BD1242" s="258"/>
      <c r="BE1242" s="258"/>
      <c r="BF1242" s="258"/>
      <c r="BG1242" s="258"/>
      <c r="BH1242" s="258"/>
    </row>
    <row r="1243" spans="1:60">
      <c r="A1243" s="298">
        <v>1242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10"/>
        <v/>
      </c>
      <c r="E1243" s="311"/>
      <c r="F1243" s="311"/>
      <c r="G1243" s="302"/>
      <c r="H1243" s="302"/>
      <c r="I1243" s="261"/>
      <c r="J1243" s="249"/>
      <c r="K1243" s="303" t="e">
        <f t="shared" si="111"/>
        <v>#N/A</v>
      </c>
      <c r="L1243" s="249"/>
      <c r="M1243" s="302"/>
      <c r="N1243" s="303" t="e">
        <f t="shared" si="112"/>
        <v>#N/A</v>
      </c>
      <c r="O1243" s="303" t="e">
        <f t="shared" si="113"/>
        <v>#N/A</v>
      </c>
      <c r="P1243" s="249" t="str">
        <f t="shared" si="114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364"/>
      <c r="Y1243" s="258"/>
      <c r="Z1243" s="258"/>
      <c r="AA1243" s="258"/>
      <c r="AB1243" s="258"/>
      <c r="AC1243" s="258"/>
      <c r="AD1243" s="258"/>
      <c r="AE1243" s="315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2"/>
      <c r="BD1243" s="258"/>
      <c r="BE1243" s="258"/>
      <c r="BF1243" s="258"/>
      <c r="BG1243" s="258"/>
      <c r="BH1243" s="258"/>
    </row>
    <row r="1244" spans="1:60">
      <c r="A1244" s="298">
        <v>1243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10"/>
        <v/>
      </c>
      <c r="E1244" s="311"/>
      <c r="F1244" s="311"/>
      <c r="G1244" s="302"/>
      <c r="H1244" s="302"/>
      <c r="I1244" s="261"/>
      <c r="J1244" s="249"/>
      <c r="K1244" s="303" t="e">
        <f t="shared" si="111"/>
        <v>#N/A</v>
      </c>
      <c r="L1244" s="249"/>
      <c r="M1244" s="302"/>
      <c r="N1244" s="303" t="e">
        <f t="shared" si="112"/>
        <v>#N/A</v>
      </c>
      <c r="O1244" s="303" t="e">
        <f t="shared" si="113"/>
        <v>#N/A</v>
      </c>
      <c r="P1244" s="249" t="str">
        <f t="shared" si="114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364"/>
      <c r="Y1244" s="258"/>
      <c r="Z1244" s="258"/>
      <c r="AA1244" s="258"/>
      <c r="AB1244" s="258"/>
      <c r="AC1244" s="258"/>
      <c r="AD1244" s="249"/>
      <c r="AE1244" s="315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2"/>
      <c r="BD1244" s="258"/>
      <c r="BE1244" s="258"/>
      <c r="BF1244" s="258"/>
      <c r="BG1244" s="258"/>
      <c r="BH1244" s="258"/>
    </row>
    <row r="1245" spans="1:60">
      <c r="A1245" s="298">
        <v>1244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10"/>
        <v/>
      </c>
      <c r="E1245" s="311"/>
      <c r="F1245" s="311"/>
      <c r="G1245" s="302"/>
      <c r="H1245" s="302"/>
      <c r="I1245" s="261"/>
      <c r="J1245" s="249"/>
      <c r="K1245" s="303" t="e">
        <f t="shared" si="111"/>
        <v>#N/A</v>
      </c>
      <c r="L1245" s="249"/>
      <c r="M1245" s="302"/>
      <c r="N1245" s="303" t="e">
        <f t="shared" si="112"/>
        <v>#N/A</v>
      </c>
      <c r="O1245" s="303" t="e">
        <f t="shared" si="113"/>
        <v>#N/A</v>
      </c>
      <c r="P1245" s="249" t="str">
        <f t="shared" si="114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364"/>
      <c r="Y1245" s="258"/>
      <c r="Z1245" s="258"/>
      <c r="AA1245" s="258"/>
      <c r="AB1245" s="258"/>
      <c r="AC1245" s="258"/>
      <c r="AD1245" s="258"/>
      <c r="AE1245" s="315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2"/>
      <c r="BD1245" s="258"/>
      <c r="BE1245" s="258"/>
      <c r="BF1245" s="258"/>
      <c r="BG1245" s="258"/>
      <c r="BH1245" s="258"/>
    </row>
    <row r="1246" spans="1:60">
      <c r="A1246" s="298">
        <v>1245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10"/>
        <v/>
      </c>
      <c r="E1246" s="311"/>
      <c r="F1246" s="311"/>
      <c r="G1246" s="302"/>
      <c r="H1246" s="302"/>
      <c r="I1246" s="261"/>
      <c r="J1246" s="249"/>
      <c r="K1246" s="303" t="e">
        <f t="shared" si="111"/>
        <v>#N/A</v>
      </c>
      <c r="L1246" s="249"/>
      <c r="M1246" s="302"/>
      <c r="N1246" s="303" t="e">
        <f t="shared" si="112"/>
        <v>#N/A</v>
      </c>
      <c r="O1246" s="303" t="e">
        <f t="shared" si="113"/>
        <v>#N/A</v>
      </c>
      <c r="P1246" s="249" t="str">
        <f t="shared" si="114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364"/>
      <c r="Y1246" s="258"/>
      <c r="Z1246" s="258"/>
      <c r="AA1246" s="258"/>
      <c r="AB1246" s="258"/>
      <c r="AC1246" s="258"/>
      <c r="AD1246" s="249"/>
      <c r="AE1246" s="315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2"/>
      <c r="BD1246" s="258"/>
      <c r="BE1246" s="258"/>
      <c r="BF1246" s="258"/>
      <c r="BG1246" s="258"/>
      <c r="BH1246" s="258"/>
    </row>
    <row r="1247" spans="1:60">
      <c r="A1247" s="298">
        <v>1246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10"/>
        <v/>
      </c>
      <c r="E1247" s="311"/>
      <c r="F1247" s="311"/>
      <c r="G1247" s="302"/>
      <c r="H1247" s="302"/>
      <c r="I1247" s="261"/>
      <c r="J1247" s="249"/>
      <c r="K1247" s="303" t="e">
        <f t="shared" si="111"/>
        <v>#N/A</v>
      </c>
      <c r="L1247" s="249"/>
      <c r="M1247" s="302"/>
      <c r="N1247" s="303" t="e">
        <f t="shared" si="112"/>
        <v>#N/A</v>
      </c>
      <c r="O1247" s="303" t="e">
        <f t="shared" si="113"/>
        <v>#N/A</v>
      </c>
      <c r="P1247" s="249" t="str">
        <f t="shared" si="114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364"/>
      <c r="Y1247" s="258"/>
      <c r="Z1247" s="258"/>
      <c r="AA1247" s="258"/>
      <c r="AB1247" s="258"/>
      <c r="AC1247" s="258"/>
      <c r="AD1247" s="249"/>
      <c r="AE1247" s="315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2"/>
      <c r="BD1247" s="258"/>
      <c r="BE1247" s="258"/>
      <c r="BF1247" s="258"/>
      <c r="BG1247" s="258"/>
      <c r="BH1247" s="258"/>
    </row>
    <row r="1248" spans="1:60">
      <c r="A1248" s="298">
        <v>1247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10"/>
        <v/>
      </c>
      <c r="E1248" s="311"/>
      <c r="F1248" s="311"/>
      <c r="G1248" s="302"/>
      <c r="H1248" s="302"/>
      <c r="I1248" s="261"/>
      <c r="J1248" s="249"/>
      <c r="K1248" s="303" t="e">
        <f t="shared" si="111"/>
        <v>#N/A</v>
      </c>
      <c r="L1248" s="249"/>
      <c r="M1248" s="302"/>
      <c r="N1248" s="303" t="e">
        <f t="shared" si="112"/>
        <v>#N/A</v>
      </c>
      <c r="O1248" s="303" t="e">
        <f t="shared" si="113"/>
        <v>#N/A</v>
      </c>
      <c r="P1248" s="249" t="str">
        <f t="shared" si="114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364"/>
      <c r="Y1248" s="258"/>
      <c r="Z1248" s="258"/>
      <c r="AA1248" s="258"/>
      <c r="AB1248" s="258"/>
      <c r="AC1248" s="258"/>
      <c r="AD1248" s="249"/>
      <c r="AE1248" s="315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2"/>
      <c r="BD1248" s="258"/>
      <c r="BE1248" s="258"/>
      <c r="BF1248" s="258"/>
      <c r="BG1248" s="258"/>
      <c r="BH1248" s="258"/>
    </row>
    <row r="1249" spans="1:60">
      <c r="A1249" s="298">
        <v>1248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10"/>
        <v/>
      </c>
      <c r="E1249" s="311"/>
      <c r="F1249" s="311"/>
      <c r="G1249" s="302"/>
      <c r="H1249" s="302"/>
      <c r="I1249" s="261"/>
      <c r="J1249" s="249"/>
      <c r="K1249" s="303" t="e">
        <f t="shared" si="111"/>
        <v>#N/A</v>
      </c>
      <c r="L1249" s="249"/>
      <c r="M1249" s="302"/>
      <c r="N1249" s="303" t="e">
        <f t="shared" si="112"/>
        <v>#N/A</v>
      </c>
      <c r="O1249" s="303" t="e">
        <f t="shared" si="113"/>
        <v>#N/A</v>
      </c>
      <c r="P1249" s="249" t="str">
        <f t="shared" si="114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364"/>
      <c r="Y1249" s="258"/>
      <c r="Z1249" s="258"/>
      <c r="AA1249" s="258"/>
      <c r="AB1249" s="258"/>
      <c r="AC1249" s="258"/>
      <c r="AD1249" s="258"/>
      <c r="AE1249" s="315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2"/>
      <c r="BD1249" s="258"/>
      <c r="BE1249" s="258"/>
      <c r="BF1249" s="258"/>
      <c r="BG1249" s="258"/>
      <c r="BH1249" s="258"/>
    </row>
    <row r="1250" spans="1:60">
      <c r="A1250" s="298">
        <v>1249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10"/>
        <v/>
      </c>
      <c r="E1250" s="311"/>
      <c r="F1250" s="311"/>
      <c r="G1250" s="302"/>
      <c r="H1250" s="302"/>
      <c r="I1250" s="261"/>
      <c r="J1250" s="249"/>
      <c r="K1250" s="303" t="e">
        <f t="shared" si="111"/>
        <v>#N/A</v>
      </c>
      <c r="L1250" s="249"/>
      <c r="M1250" s="302"/>
      <c r="N1250" s="303" t="e">
        <f t="shared" si="112"/>
        <v>#N/A</v>
      </c>
      <c r="O1250" s="303" t="e">
        <f t="shared" si="113"/>
        <v>#N/A</v>
      </c>
      <c r="P1250" s="249" t="str">
        <f t="shared" si="114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364"/>
      <c r="Y1250" s="258"/>
      <c r="Z1250" s="258"/>
      <c r="AA1250" s="258"/>
      <c r="AB1250" s="258"/>
      <c r="AC1250" s="258"/>
      <c r="AD1250" s="249"/>
      <c r="AE1250" s="315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2"/>
      <c r="BD1250" s="258"/>
      <c r="BE1250" s="258"/>
      <c r="BF1250" s="258"/>
      <c r="BG1250" s="258"/>
      <c r="BH1250" s="258"/>
    </row>
    <row r="1251" spans="1:60">
      <c r="A1251" s="298">
        <v>1250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10"/>
        <v/>
      </c>
      <c r="E1251" s="311"/>
      <c r="F1251" s="311"/>
      <c r="G1251" s="302"/>
      <c r="H1251" s="302"/>
      <c r="I1251" s="261"/>
      <c r="J1251" s="249"/>
      <c r="K1251" s="303" t="e">
        <f t="shared" si="111"/>
        <v>#N/A</v>
      </c>
      <c r="L1251" s="249"/>
      <c r="M1251" s="302"/>
      <c r="N1251" s="303" t="e">
        <f t="shared" si="112"/>
        <v>#N/A</v>
      </c>
      <c r="O1251" s="303" t="e">
        <f t="shared" si="113"/>
        <v>#N/A</v>
      </c>
      <c r="P1251" s="249" t="str">
        <f t="shared" si="114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364"/>
      <c r="Y1251" s="258"/>
      <c r="Z1251" s="258"/>
      <c r="AA1251" s="258"/>
      <c r="AB1251" s="258"/>
      <c r="AC1251" s="258"/>
      <c r="AD1251" s="249"/>
      <c r="AE1251" s="315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2"/>
      <c r="BD1251" s="258"/>
      <c r="BE1251" s="258"/>
      <c r="BF1251" s="258"/>
      <c r="BG1251" s="258"/>
      <c r="BH1251" s="258"/>
    </row>
    <row r="1252" spans="1:60">
      <c r="A1252" s="298">
        <v>1251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10"/>
        <v/>
      </c>
      <c r="E1252" s="311"/>
      <c r="F1252" s="311"/>
      <c r="G1252" s="302"/>
      <c r="H1252" s="302"/>
      <c r="I1252" s="261"/>
      <c r="J1252" s="249"/>
      <c r="K1252" s="303" t="e">
        <f t="shared" si="111"/>
        <v>#N/A</v>
      </c>
      <c r="L1252" s="249"/>
      <c r="M1252" s="302"/>
      <c r="N1252" s="303" t="e">
        <f t="shared" si="112"/>
        <v>#N/A</v>
      </c>
      <c r="O1252" s="303" t="e">
        <f t="shared" si="113"/>
        <v>#N/A</v>
      </c>
      <c r="P1252" s="249" t="str">
        <f t="shared" si="114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364"/>
      <c r="Y1252" s="258"/>
      <c r="Z1252" s="258"/>
      <c r="AA1252" s="258"/>
      <c r="AB1252" s="258"/>
      <c r="AC1252" s="258"/>
      <c r="AD1252" s="249"/>
      <c r="AE1252" s="315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2"/>
      <c r="BD1252" s="258"/>
      <c r="BE1252" s="258"/>
      <c r="BF1252" s="258"/>
      <c r="BG1252" s="258"/>
      <c r="BH1252" s="258"/>
    </row>
    <row r="1253" spans="1:60">
      <c r="A1253" s="298">
        <v>1252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10"/>
        <v/>
      </c>
      <c r="E1253" s="311"/>
      <c r="F1253" s="311"/>
      <c r="G1253" s="302"/>
      <c r="H1253" s="302"/>
      <c r="I1253" s="261"/>
      <c r="J1253" s="249"/>
      <c r="K1253" s="303" t="e">
        <f t="shared" si="111"/>
        <v>#N/A</v>
      </c>
      <c r="L1253" s="249"/>
      <c r="M1253" s="302"/>
      <c r="N1253" s="303" t="e">
        <f t="shared" si="112"/>
        <v>#N/A</v>
      </c>
      <c r="O1253" s="303" t="e">
        <f t="shared" si="113"/>
        <v>#N/A</v>
      </c>
      <c r="P1253" s="249" t="str">
        <f t="shared" si="114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364"/>
      <c r="Y1253" s="258"/>
      <c r="Z1253" s="258"/>
      <c r="AA1253" s="258"/>
      <c r="AB1253" s="258"/>
      <c r="AC1253" s="258"/>
      <c r="AD1253" s="258"/>
      <c r="AE1253" s="315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2"/>
      <c r="BD1253" s="258"/>
      <c r="BE1253" s="258"/>
      <c r="BF1253" s="258"/>
      <c r="BG1253" s="258"/>
      <c r="BH1253" s="258"/>
    </row>
    <row r="1254" spans="1:60">
      <c r="A1254" s="298">
        <v>1253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10"/>
        <v/>
      </c>
      <c r="E1254" s="311"/>
      <c r="F1254" s="311"/>
      <c r="G1254" s="302"/>
      <c r="H1254" s="302"/>
      <c r="I1254" s="261"/>
      <c r="J1254" s="249"/>
      <c r="K1254" s="303" t="e">
        <f t="shared" si="111"/>
        <v>#N/A</v>
      </c>
      <c r="L1254" s="249"/>
      <c r="M1254" s="302"/>
      <c r="N1254" s="303" t="e">
        <f t="shared" si="112"/>
        <v>#N/A</v>
      </c>
      <c r="O1254" s="303" t="e">
        <f t="shared" si="113"/>
        <v>#N/A</v>
      </c>
      <c r="P1254" s="249" t="str">
        <f t="shared" si="114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364"/>
      <c r="Y1254" s="258"/>
      <c r="Z1254" s="258"/>
      <c r="AA1254" s="258"/>
      <c r="AB1254" s="258"/>
      <c r="AC1254" s="258"/>
      <c r="AD1254" s="249"/>
      <c r="AE1254" s="315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2"/>
      <c r="BD1254" s="258"/>
      <c r="BE1254" s="258"/>
      <c r="BF1254" s="258"/>
      <c r="BG1254" s="258"/>
      <c r="BH1254" s="258"/>
    </row>
    <row r="1255" spans="1:60">
      <c r="A1255" s="298">
        <v>1254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10"/>
        <v/>
      </c>
      <c r="E1255" s="311"/>
      <c r="F1255" s="311"/>
      <c r="G1255" s="302"/>
      <c r="H1255" s="302"/>
      <c r="I1255" s="261"/>
      <c r="J1255" s="249"/>
      <c r="K1255" s="303" t="e">
        <f t="shared" si="111"/>
        <v>#N/A</v>
      </c>
      <c r="L1255" s="249"/>
      <c r="M1255" s="302"/>
      <c r="N1255" s="303" t="e">
        <f t="shared" si="112"/>
        <v>#N/A</v>
      </c>
      <c r="O1255" s="303" t="e">
        <f t="shared" si="113"/>
        <v>#N/A</v>
      </c>
      <c r="P1255" s="249" t="str">
        <f t="shared" si="114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364"/>
      <c r="Y1255" s="258"/>
      <c r="Z1255" s="258"/>
      <c r="AA1255" s="258"/>
      <c r="AB1255" s="258"/>
      <c r="AC1255" s="258"/>
      <c r="AD1255" s="258"/>
      <c r="AE1255" s="315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2"/>
      <c r="BD1255" s="258"/>
      <c r="BE1255" s="258"/>
      <c r="BF1255" s="258"/>
      <c r="BG1255" s="258"/>
      <c r="BH1255" s="258"/>
    </row>
    <row r="1256" spans="1:60">
      <c r="A1256" s="298">
        <v>1255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10"/>
        <v/>
      </c>
      <c r="E1256" s="311"/>
      <c r="F1256" s="311"/>
      <c r="G1256" s="302"/>
      <c r="H1256" s="302"/>
      <c r="I1256" s="261"/>
      <c r="J1256" s="249"/>
      <c r="K1256" s="303" t="e">
        <f t="shared" si="111"/>
        <v>#N/A</v>
      </c>
      <c r="L1256" s="249"/>
      <c r="M1256" s="302"/>
      <c r="N1256" s="303" t="e">
        <f t="shared" si="112"/>
        <v>#N/A</v>
      </c>
      <c r="O1256" s="303" t="e">
        <f t="shared" si="113"/>
        <v>#N/A</v>
      </c>
      <c r="P1256" s="249" t="str">
        <f t="shared" si="114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364"/>
      <c r="Y1256" s="258"/>
      <c r="Z1256" s="258"/>
      <c r="AA1256" s="258"/>
      <c r="AB1256" s="258"/>
      <c r="AC1256" s="258"/>
      <c r="AD1256" s="258"/>
      <c r="AE1256" s="315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2"/>
      <c r="BD1256" s="258"/>
      <c r="BE1256" s="258"/>
      <c r="BF1256" s="258"/>
      <c r="BG1256" s="258"/>
      <c r="BH1256" s="258"/>
    </row>
    <row r="1257" spans="1:60">
      <c r="A1257" s="298">
        <v>1256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10"/>
        <v/>
      </c>
      <c r="E1257" s="311"/>
      <c r="F1257" s="311"/>
      <c r="G1257" s="302"/>
      <c r="H1257" s="302"/>
      <c r="I1257" s="261"/>
      <c r="J1257" s="249"/>
      <c r="K1257" s="303" t="e">
        <f t="shared" si="111"/>
        <v>#N/A</v>
      </c>
      <c r="L1257" s="249"/>
      <c r="M1257" s="302"/>
      <c r="N1257" s="303" t="e">
        <f t="shared" si="112"/>
        <v>#N/A</v>
      </c>
      <c r="O1257" s="303" t="e">
        <f t="shared" si="113"/>
        <v>#N/A</v>
      </c>
      <c r="P1257" s="249" t="str">
        <f t="shared" si="114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364"/>
      <c r="Y1257" s="258"/>
      <c r="Z1257" s="258"/>
      <c r="AA1257" s="258"/>
      <c r="AB1257" s="258"/>
      <c r="AC1257" s="249"/>
      <c r="AD1257" s="249"/>
      <c r="AE1257" s="315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2"/>
      <c r="BD1257" s="258"/>
      <c r="BE1257" s="258"/>
      <c r="BF1257" s="258"/>
      <c r="BG1257" s="258"/>
      <c r="BH1257" s="258"/>
    </row>
    <row r="1258" spans="1:60">
      <c r="A1258" s="298">
        <v>1257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10"/>
        <v/>
      </c>
      <c r="E1258" s="311"/>
      <c r="F1258" s="311"/>
      <c r="G1258" s="302"/>
      <c r="H1258" s="302"/>
      <c r="I1258" s="261"/>
      <c r="J1258" s="302"/>
      <c r="K1258" s="303" t="e">
        <f t="shared" si="111"/>
        <v>#N/A</v>
      </c>
      <c r="L1258" s="302"/>
      <c r="M1258" s="302"/>
      <c r="N1258" s="303" t="e">
        <f t="shared" si="112"/>
        <v>#N/A</v>
      </c>
      <c r="O1258" s="303" t="e">
        <f t="shared" si="113"/>
        <v>#N/A</v>
      </c>
      <c r="P1258" s="249" t="str">
        <f t="shared" si="114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364"/>
      <c r="Y1258" s="258"/>
      <c r="Z1258" s="258"/>
      <c r="AA1258" s="258"/>
      <c r="AB1258" s="258"/>
      <c r="AC1258" s="258"/>
      <c r="AD1258" s="249"/>
      <c r="AE1258" s="315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2"/>
      <c r="BD1258" s="258"/>
      <c r="BE1258" s="258"/>
      <c r="BF1258" s="258"/>
      <c r="BG1258" s="258"/>
      <c r="BH1258" s="258"/>
    </row>
    <row r="1259" spans="1:60">
      <c r="A1259" s="298">
        <v>1258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10"/>
        <v/>
      </c>
      <c r="E1259" s="311"/>
      <c r="F1259" s="311"/>
      <c r="G1259" s="302"/>
      <c r="H1259" s="302"/>
      <c r="I1259" s="261"/>
      <c r="J1259" s="302"/>
      <c r="K1259" s="303" t="e">
        <f t="shared" si="111"/>
        <v>#N/A</v>
      </c>
      <c r="L1259" s="302"/>
      <c r="M1259" s="302"/>
      <c r="N1259" s="303" t="e">
        <f t="shared" si="112"/>
        <v>#N/A</v>
      </c>
      <c r="O1259" s="303" t="e">
        <f t="shared" si="113"/>
        <v>#N/A</v>
      </c>
      <c r="P1259" s="249" t="str">
        <f t="shared" si="114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364"/>
      <c r="Y1259" s="258"/>
      <c r="Z1259" s="258"/>
      <c r="AA1259" s="258"/>
      <c r="AB1259" s="258"/>
      <c r="AC1259" s="258"/>
      <c r="AD1259" s="258"/>
      <c r="AE1259" s="315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2"/>
      <c r="BD1259" s="258"/>
      <c r="BE1259" s="258"/>
      <c r="BF1259" s="258"/>
      <c r="BG1259" s="258"/>
      <c r="BH1259" s="258"/>
    </row>
    <row r="1260" spans="1:60">
      <c r="A1260" s="298">
        <v>1259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10"/>
        <v/>
      </c>
      <c r="E1260" s="311"/>
      <c r="F1260" s="311"/>
      <c r="G1260" s="302"/>
      <c r="H1260" s="302"/>
      <c r="I1260" s="261"/>
      <c r="J1260" s="302"/>
      <c r="K1260" s="303" t="e">
        <f t="shared" si="111"/>
        <v>#N/A</v>
      </c>
      <c r="L1260" s="302"/>
      <c r="M1260" s="302"/>
      <c r="N1260" s="303" t="e">
        <f t="shared" si="112"/>
        <v>#N/A</v>
      </c>
      <c r="O1260" s="303" t="e">
        <f t="shared" si="113"/>
        <v>#N/A</v>
      </c>
      <c r="P1260" s="249" t="str">
        <f t="shared" si="114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364"/>
      <c r="Y1260" s="258"/>
      <c r="Z1260" s="258"/>
      <c r="AA1260" s="258"/>
      <c r="AB1260" s="258"/>
      <c r="AC1260" s="258"/>
      <c r="AD1260" s="258"/>
      <c r="AE1260" s="315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2"/>
      <c r="BD1260" s="258"/>
      <c r="BE1260" s="258"/>
      <c r="BF1260" s="258"/>
      <c r="BG1260" s="258"/>
      <c r="BH1260" s="258"/>
    </row>
    <row r="1261" spans="1:60">
      <c r="A1261" s="298">
        <v>1260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10"/>
        <v/>
      </c>
      <c r="E1261" s="311"/>
      <c r="F1261" s="311"/>
      <c r="G1261" s="302"/>
      <c r="H1261" s="302"/>
      <c r="I1261" s="261"/>
      <c r="J1261" s="302"/>
      <c r="K1261" s="303" t="e">
        <f t="shared" si="111"/>
        <v>#N/A</v>
      </c>
      <c r="L1261" s="302"/>
      <c r="M1261" s="302"/>
      <c r="N1261" s="303" t="e">
        <f t="shared" si="112"/>
        <v>#N/A</v>
      </c>
      <c r="O1261" s="303" t="e">
        <f t="shared" si="113"/>
        <v>#N/A</v>
      </c>
      <c r="P1261" s="249" t="str">
        <f t="shared" si="114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364"/>
      <c r="Y1261" s="258"/>
      <c r="Z1261" s="258"/>
      <c r="AA1261" s="258"/>
      <c r="AB1261" s="258"/>
      <c r="AC1261" s="258"/>
      <c r="AD1261" s="249"/>
      <c r="AE1261" s="315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2"/>
      <c r="BD1261" s="258"/>
      <c r="BE1261" s="258"/>
      <c r="BF1261" s="258"/>
      <c r="BG1261" s="258"/>
      <c r="BH1261" s="258"/>
    </row>
    <row r="1262" spans="1:60">
      <c r="A1262" s="298">
        <v>1261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10"/>
        <v/>
      </c>
      <c r="E1262" s="311"/>
      <c r="F1262" s="311"/>
      <c r="G1262" s="302"/>
      <c r="H1262" s="302"/>
      <c r="I1262" s="261"/>
      <c r="J1262" s="302"/>
      <c r="K1262" s="303" t="e">
        <f t="shared" si="111"/>
        <v>#N/A</v>
      </c>
      <c r="L1262" s="302"/>
      <c r="M1262" s="302"/>
      <c r="N1262" s="303" t="e">
        <f t="shared" si="112"/>
        <v>#N/A</v>
      </c>
      <c r="O1262" s="303" t="e">
        <f t="shared" si="113"/>
        <v>#N/A</v>
      </c>
      <c r="P1262" s="249" t="str">
        <f t="shared" si="114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364"/>
      <c r="Y1262" s="258"/>
      <c r="Z1262" s="258"/>
      <c r="AA1262" s="258"/>
      <c r="AB1262" s="258"/>
      <c r="AC1262" s="258"/>
      <c r="AD1262" s="249"/>
      <c r="AE1262" s="315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2"/>
      <c r="BD1262" s="258"/>
      <c r="BE1262" s="258"/>
      <c r="BF1262" s="258"/>
      <c r="BG1262" s="258"/>
      <c r="BH1262" s="258"/>
    </row>
    <row r="1263" spans="1:60">
      <c r="A1263" s="298">
        <v>1262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10"/>
        <v/>
      </c>
      <c r="E1263" s="311"/>
      <c r="F1263" s="311"/>
      <c r="G1263" s="302"/>
      <c r="H1263" s="302"/>
      <c r="I1263" s="261"/>
      <c r="J1263" s="302"/>
      <c r="K1263" s="303" t="e">
        <f t="shared" si="111"/>
        <v>#N/A</v>
      </c>
      <c r="L1263" s="302"/>
      <c r="M1263" s="302"/>
      <c r="N1263" s="303" t="e">
        <f t="shared" si="112"/>
        <v>#N/A</v>
      </c>
      <c r="O1263" s="303" t="e">
        <f t="shared" si="113"/>
        <v>#N/A</v>
      </c>
      <c r="P1263" s="249" t="str">
        <f t="shared" si="114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364"/>
      <c r="Y1263" s="258"/>
      <c r="Z1263" s="258"/>
      <c r="AA1263" s="258"/>
      <c r="AB1263" s="258"/>
      <c r="AC1263" s="258"/>
      <c r="AD1263" s="258"/>
      <c r="AE1263" s="315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2"/>
      <c r="BD1263" s="258"/>
      <c r="BE1263" s="258"/>
      <c r="BF1263" s="258"/>
      <c r="BG1263" s="258"/>
      <c r="BH1263" s="258"/>
    </row>
    <row r="1264" spans="1:60">
      <c r="A1264" s="298">
        <v>1263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10"/>
        <v/>
      </c>
      <c r="E1264" s="311"/>
      <c r="F1264" s="311"/>
      <c r="G1264" s="302"/>
      <c r="H1264" s="302"/>
      <c r="I1264" s="261"/>
      <c r="J1264" s="302"/>
      <c r="K1264" s="303" t="e">
        <f t="shared" si="111"/>
        <v>#N/A</v>
      </c>
      <c r="L1264" s="302"/>
      <c r="M1264" s="302"/>
      <c r="N1264" s="303" t="e">
        <f t="shared" si="112"/>
        <v>#N/A</v>
      </c>
      <c r="O1264" s="303" t="e">
        <f t="shared" si="113"/>
        <v>#N/A</v>
      </c>
      <c r="P1264" s="249" t="str">
        <f t="shared" si="114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364"/>
      <c r="Y1264" s="258"/>
      <c r="Z1264" s="258"/>
      <c r="AA1264" s="258"/>
      <c r="AB1264" s="258"/>
      <c r="AC1264" s="258"/>
      <c r="AD1264" s="258"/>
      <c r="AE1264" s="315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2"/>
      <c r="BD1264" s="258"/>
      <c r="BE1264" s="258"/>
      <c r="BF1264" s="258"/>
      <c r="BG1264" s="258"/>
      <c r="BH1264" s="258"/>
    </row>
    <row r="1265" spans="1:60">
      <c r="A1265" s="298">
        <v>1264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10"/>
        <v/>
      </c>
      <c r="E1265" s="311"/>
      <c r="F1265" s="311"/>
      <c r="G1265" s="302"/>
      <c r="H1265" s="302"/>
      <c r="I1265" s="261"/>
      <c r="J1265" s="302"/>
      <c r="K1265" s="303" t="e">
        <f t="shared" si="111"/>
        <v>#N/A</v>
      </c>
      <c r="L1265" s="302"/>
      <c r="M1265" s="302"/>
      <c r="N1265" s="303" t="e">
        <f t="shared" si="112"/>
        <v>#N/A</v>
      </c>
      <c r="O1265" s="303" t="e">
        <f t="shared" si="113"/>
        <v>#N/A</v>
      </c>
      <c r="P1265" s="249" t="str">
        <f t="shared" si="114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364"/>
      <c r="Y1265" s="258"/>
      <c r="Z1265" s="258"/>
      <c r="AA1265" s="258"/>
      <c r="AB1265" s="258"/>
      <c r="AC1265" s="258"/>
      <c r="AD1265" s="258"/>
      <c r="AE1265" s="315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2"/>
      <c r="BD1265" s="258"/>
      <c r="BE1265" s="258"/>
      <c r="BF1265" s="258"/>
      <c r="BG1265" s="258"/>
      <c r="BH1265" s="258"/>
    </row>
    <row r="1266" spans="1:60">
      <c r="A1266" s="298">
        <v>1265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10"/>
        <v/>
      </c>
      <c r="E1266" s="311"/>
      <c r="F1266" s="311"/>
      <c r="G1266" s="302"/>
      <c r="H1266" s="302"/>
      <c r="I1266" s="261"/>
      <c r="J1266" s="302"/>
      <c r="K1266" s="303" t="e">
        <f t="shared" si="111"/>
        <v>#N/A</v>
      </c>
      <c r="L1266" s="302"/>
      <c r="M1266" s="302"/>
      <c r="N1266" s="303" t="e">
        <f t="shared" si="112"/>
        <v>#N/A</v>
      </c>
      <c r="O1266" s="303" t="e">
        <f t="shared" si="113"/>
        <v>#N/A</v>
      </c>
      <c r="P1266" s="249" t="str">
        <f t="shared" si="114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364"/>
      <c r="Y1266" s="258"/>
      <c r="Z1266" s="258"/>
      <c r="AA1266" s="258"/>
      <c r="AB1266" s="258"/>
      <c r="AC1266" s="258"/>
      <c r="AD1266" s="258"/>
      <c r="AE1266" s="315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2"/>
      <c r="BD1266" s="258"/>
      <c r="BE1266" s="258"/>
      <c r="BF1266" s="258"/>
      <c r="BG1266" s="258"/>
      <c r="BH1266" s="258"/>
    </row>
    <row r="1267" spans="1:60">
      <c r="A1267" s="298">
        <v>1266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10"/>
        <v/>
      </c>
      <c r="E1267" s="311"/>
      <c r="F1267" s="311"/>
      <c r="G1267" s="302"/>
      <c r="H1267" s="302"/>
      <c r="I1267" s="261"/>
      <c r="J1267" s="302"/>
      <c r="K1267" s="303" t="e">
        <f t="shared" si="111"/>
        <v>#N/A</v>
      </c>
      <c r="L1267" s="302"/>
      <c r="M1267" s="302"/>
      <c r="N1267" s="303" t="e">
        <f t="shared" si="112"/>
        <v>#N/A</v>
      </c>
      <c r="O1267" s="303" t="e">
        <f t="shared" si="113"/>
        <v>#N/A</v>
      </c>
      <c r="P1267" s="249" t="str">
        <f t="shared" si="114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364"/>
      <c r="Y1267" s="258"/>
      <c r="Z1267" s="258"/>
      <c r="AA1267" s="258"/>
      <c r="AB1267" s="258"/>
      <c r="AC1267" s="258"/>
      <c r="AD1267" s="258"/>
      <c r="AE1267" s="315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2"/>
      <c r="BD1267" s="258"/>
      <c r="BE1267" s="258"/>
      <c r="BF1267" s="258"/>
      <c r="BG1267" s="258"/>
      <c r="BH1267" s="258"/>
    </row>
    <row r="1268" spans="1:60">
      <c r="A1268" s="298">
        <v>1267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10"/>
        <v/>
      </c>
      <c r="E1268" s="311"/>
      <c r="F1268" s="311"/>
      <c r="G1268" s="302"/>
      <c r="H1268" s="302"/>
      <c r="I1268" s="261"/>
      <c r="J1268" s="302"/>
      <c r="K1268" s="303" t="e">
        <f t="shared" si="111"/>
        <v>#N/A</v>
      </c>
      <c r="L1268" s="302"/>
      <c r="M1268" s="302"/>
      <c r="N1268" s="303" t="e">
        <f t="shared" si="112"/>
        <v>#N/A</v>
      </c>
      <c r="O1268" s="303" t="e">
        <f t="shared" si="113"/>
        <v>#N/A</v>
      </c>
      <c r="P1268" s="249" t="str">
        <f t="shared" si="114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364"/>
      <c r="Y1268" s="258"/>
      <c r="Z1268" s="258"/>
      <c r="AA1268" s="258"/>
      <c r="AB1268" s="258"/>
      <c r="AC1268" s="258"/>
      <c r="AD1268" s="249"/>
      <c r="AE1268" s="315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2"/>
      <c r="BD1268" s="258"/>
      <c r="BE1268" s="258"/>
      <c r="BF1268" s="258"/>
      <c r="BG1268" s="258"/>
      <c r="BH1268" s="258"/>
    </row>
    <row r="1269" spans="1:60">
      <c r="A1269" s="298">
        <v>1268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10"/>
        <v/>
      </c>
      <c r="E1269" s="311"/>
      <c r="F1269" s="311"/>
      <c r="G1269" s="302"/>
      <c r="H1269" s="302"/>
      <c r="I1269" s="261"/>
      <c r="J1269" s="302"/>
      <c r="K1269" s="303" t="e">
        <f t="shared" si="111"/>
        <v>#N/A</v>
      </c>
      <c r="L1269" s="302"/>
      <c r="M1269" s="302"/>
      <c r="N1269" s="303" t="e">
        <f t="shared" si="112"/>
        <v>#N/A</v>
      </c>
      <c r="O1269" s="303" t="e">
        <f t="shared" si="113"/>
        <v>#N/A</v>
      </c>
      <c r="P1269" s="249" t="str">
        <f t="shared" si="114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364"/>
      <c r="Y1269" s="258"/>
      <c r="Z1269" s="258"/>
      <c r="AA1269" s="258"/>
      <c r="AB1269" s="258"/>
      <c r="AC1269" s="258"/>
      <c r="AD1269" s="249"/>
      <c r="AE1269" s="315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2"/>
      <c r="BD1269" s="258"/>
      <c r="BE1269" s="258"/>
      <c r="BF1269" s="258"/>
      <c r="BG1269" s="258"/>
      <c r="BH1269" s="258"/>
    </row>
    <row r="1270" spans="1:60">
      <c r="A1270" s="298">
        <v>1269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10"/>
        <v/>
      </c>
      <c r="E1270" s="311"/>
      <c r="F1270" s="311"/>
      <c r="G1270" s="302"/>
      <c r="H1270" s="302"/>
      <c r="I1270" s="261"/>
      <c r="J1270" s="302"/>
      <c r="K1270" s="303" t="e">
        <f t="shared" si="111"/>
        <v>#N/A</v>
      </c>
      <c r="L1270" s="302"/>
      <c r="M1270" s="302"/>
      <c r="N1270" s="303" t="e">
        <f t="shared" si="112"/>
        <v>#N/A</v>
      </c>
      <c r="O1270" s="303" t="e">
        <f t="shared" si="113"/>
        <v>#N/A</v>
      </c>
      <c r="P1270" s="249" t="str">
        <f t="shared" si="114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364"/>
      <c r="Y1270" s="258"/>
      <c r="Z1270" s="258"/>
      <c r="AA1270" s="258"/>
      <c r="AB1270" s="258"/>
      <c r="AC1270" s="258"/>
      <c r="AD1270" s="258"/>
      <c r="AE1270" s="315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2"/>
      <c r="BD1270" s="258"/>
      <c r="BE1270" s="258"/>
      <c r="BF1270" s="258"/>
      <c r="BG1270" s="258"/>
      <c r="BH1270" s="258"/>
    </row>
    <row r="1271" spans="1:60">
      <c r="A1271" s="298">
        <v>1270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10"/>
        <v/>
      </c>
      <c r="E1271" s="311"/>
      <c r="F1271" s="311"/>
      <c r="G1271" s="302"/>
      <c r="H1271" s="302"/>
      <c r="I1271" s="261"/>
      <c r="J1271" s="302"/>
      <c r="K1271" s="303" t="e">
        <f t="shared" si="111"/>
        <v>#N/A</v>
      </c>
      <c r="L1271" s="302"/>
      <c r="M1271" s="302"/>
      <c r="N1271" s="303" t="e">
        <f t="shared" si="112"/>
        <v>#N/A</v>
      </c>
      <c r="O1271" s="303" t="e">
        <f t="shared" si="113"/>
        <v>#N/A</v>
      </c>
      <c r="P1271" s="249" t="str">
        <f t="shared" si="114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364"/>
      <c r="Y1271" s="258"/>
      <c r="Z1271" s="258"/>
      <c r="AA1271" s="258"/>
      <c r="AB1271" s="258"/>
      <c r="AC1271" s="258"/>
      <c r="AD1271" s="258"/>
      <c r="AE1271" s="315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2"/>
      <c r="BD1271" s="258"/>
      <c r="BE1271" s="258"/>
      <c r="BF1271" s="258"/>
      <c r="BG1271" s="258"/>
      <c r="BH1271" s="258"/>
    </row>
    <row r="1272" spans="1:60">
      <c r="A1272" s="298">
        <v>1271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10"/>
        <v/>
      </c>
      <c r="E1272" s="311"/>
      <c r="F1272" s="311"/>
      <c r="G1272" s="302"/>
      <c r="H1272" s="302"/>
      <c r="I1272" s="261"/>
      <c r="J1272" s="302"/>
      <c r="K1272" s="303" t="e">
        <f t="shared" si="111"/>
        <v>#N/A</v>
      </c>
      <c r="L1272" s="302"/>
      <c r="M1272" s="302"/>
      <c r="N1272" s="303" t="e">
        <f t="shared" si="112"/>
        <v>#N/A</v>
      </c>
      <c r="O1272" s="303" t="e">
        <f t="shared" si="113"/>
        <v>#N/A</v>
      </c>
      <c r="P1272" s="249" t="str">
        <f t="shared" si="114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364"/>
      <c r="Y1272" s="258"/>
      <c r="Z1272" s="258"/>
      <c r="AA1272" s="258"/>
      <c r="AB1272" s="258"/>
      <c r="AC1272" s="258"/>
      <c r="AD1272" s="258"/>
      <c r="AE1272" s="315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2"/>
      <c r="BD1272" s="258"/>
      <c r="BE1272" s="258"/>
      <c r="BF1272" s="258"/>
      <c r="BG1272" s="258"/>
      <c r="BH1272" s="258"/>
    </row>
    <row r="1273" spans="1:60">
      <c r="A1273" s="298">
        <v>1272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10"/>
        <v/>
      </c>
      <c r="E1273" s="311"/>
      <c r="F1273" s="311"/>
      <c r="G1273" s="302"/>
      <c r="H1273" s="302"/>
      <c r="I1273" s="261"/>
      <c r="J1273" s="302"/>
      <c r="K1273" s="303" t="e">
        <f t="shared" si="111"/>
        <v>#N/A</v>
      </c>
      <c r="L1273" s="302"/>
      <c r="M1273" s="302"/>
      <c r="N1273" s="303" t="e">
        <f t="shared" si="112"/>
        <v>#N/A</v>
      </c>
      <c r="O1273" s="303" t="e">
        <f t="shared" si="113"/>
        <v>#N/A</v>
      </c>
      <c r="P1273" s="249" t="str">
        <f t="shared" si="114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364"/>
      <c r="Y1273" s="258"/>
      <c r="Z1273" s="258"/>
      <c r="AA1273" s="258"/>
      <c r="AB1273" s="258"/>
      <c r="AC1273" s="249"/>
      <c r="AD1273" s="249"/>
      <c r="AE1273" s="315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2"/>
      <c r="BD1273" s="258"/>
      <c r="BE1273" s="258"/>
      <c r="BF1273" s="258"/>
      <c r="BG1273" s="258"/>
      <c r="BH1273" s="258"/>
    </row>
    <row r="1274" spans="1:60">
      <c r="A1274" s="298">
        <v>1273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10"/>
        <v/>
      </c>
      <c r="E1274" s="311"/>
      <c r="F1274" s="311"/>
      <c r="G1274" s="302"/>
      <c r="H1274" s="302"/>
      <c r="I1274" s="261"/>
      <c r="J1274" s="302"/>
      <c r="K1274" s="303" t="e">
        <f t="shared" si="111"/>
        <v>#N/A</v>
      </c>
      <c r="L1274" s="302"/>
      <c r="M1274" s="302"/>
      <c r="N1274" s="303" t="e">
        <f t="shared" si="112"/>
        <v>#N/A</v>
      </c>
      <c r="O1274" s="303" t="e">
        <f t="shared" si="113"/>
        <v>#N/A</v>
      </c>
      <c r="P1274" s="249" t="str">
        <f t="shared" si="114"/>
        <v/>
      </c>
      <c r="Q1274" s="302"/>
      <c r="R1274" s="258"/>
      <c r="S1274" s="258"/>
      <c r="T1274" s="305" t="str">
        <f>IF(S1274="","-",VLOOKUP(S1274,'Fail list'!$A$5:$B$220,2,FALSE))</f>
        <v>-</v>
      </c>
      <c r="U1274" s="258"/>
      <c r="V1274" s="258"/>
      <c r="W1274" s="258"/>
      <c r="X1274" s="364"/>
      <c r="Y1274" s="258"/>
      <c r="Z1274" s="258"/>
      <c r="AA1274" s="258"/>
      <c r="AB1274" s="258"/>
      <c r="AC1274" s="258"/>
      <c r="AD1274" s="258"/>
      <c r="AE1274" s="315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2"/>
      <c r="BD1274" s="258"/>
      <c r="BE1274" s="258"/>
      <c r="BF1274" s="258"/>
      <c r="BG1274" s="258"/>
      <c r="BH1274" s="258"/>
    </row>
    <row r="1275" spans="1:60">
      <c r="A1275" s="298">
        <v>1274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10"/>
        <v/>
      </c>
      <c r="E1275" s="311"/>
      <c r="F1275" s="311"/>
      <c r="G1275" s="302"/>
      <c r="H1275" s="302"/>
      <c r="I1275" s="261"/>
      <c r="J1275" s="302"/>
      <c r="K1275" s="303" t="e">
        <f t="shared" si="111"/>
        <v>#N/A</v>
      </c>
      <c r="L1275" s="302"/>
      <c r="M1275" s="302"/>
      <c r="N1275" s="303" t="e">
        <f t="shared" si="112"/>
        <v>#N/A</v>
      </c>
      <c r="O1275" s="303" t="e">
        <f t="shared" si="113"/>
        <v>#N/A</v>
      </c>
      <c r="P1275" s="249" t="str">
        <f t="shared" si="114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364"/>
      <c r="Y1275" s="258"/>
      <c r="Z1275" s="258"/>
      <c r="AA1275" s="258"/>
      <c r="AB1275" s="258"/>
      <c r="AC1275" s="258"/>
      <c r="AD1275" s="258"/>
      <c r="AE1275" s="315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2"/>
      <c r="BD1275" s="258"/>
      <c r="BE1275" s="258"/>
      <c r="BF1275" s="258"/>
      <c r="BG1275" s="258"/>
      <c r="BH1275" s="258"/>
    </row>
    <row r="1276" spans="1:60">
      <c r="A1276" s="298">
        <v>1275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10"/>
        <v/>
      </c>
      <c r="E1276" s="311"/>
      <c r="F1276" s="311"/>
      <c r="G1276" s="302"/>
      <c r="H1276" s="302"/>
      <c r="I1276" s="261"/>
      <c r="J1276" s="302"/>
      <c r="K1276" s="303" t="e">
        <f t="shared" si="111"/>
        <v>#N/A</v>
      </c>
      <c r="L1276" s="302"/>
      <c r="M1276" s="302"/>
      <c r="N1276" s="303" t="e">
        <f t="shared" si="112"/>
        <v>#N/A</v>
      </c>
      <c r="O1276" s="303" t="e">
        <f t="shared" si="113"/>
        <v>#N/A</v>
      </c>
      <c r="P1276" s="249" t="str">
        <f t="shared" si="114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364"/>
      <c r="Y1276" s="258"/>
      <c r="Z1276" s="258"/>
      <c r="AA1276" s="258"/>
      <c r="AB1276" s="258"/>
      <c r="AC1276" s="258"/>
      <c r="AD1276" s="258"/>
      <c r="AE1276" s="315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2"/>
      <c r="BD1276" s="258"/>
      <c r="BE1276" s="258"/>
      <c r="BF1276" s="258"/>
      <c r="BG1276" s="258"/>
      <c r="BH1276" s="258"/>
    </row>
    <row r="1277" spans="1:60">
      <c r="A1277" s="298">
        <v>1276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10"/>
        <v/>
      </c>
      <c r="E1277" s="311"/>
      <c r="F1277" s="311"/>
      <c r="G1277" s="302"/>
      <c r="H1277" s="302"/>
      <c r="I1277" s="261"/>
      <c r="J1277" s="302"/>
      <c r="K1277" s="303" t="e">
        <f t="shared" si="111"/>
        <v>#N/A</v>
      </c>
      <c r="L1277" s="302"/>
      <c r="M1277" s="302"/>
      <c r="N1277" s="303" t="e">
        <f t="shared" si="112"/>
        <v>#N/A</v>
      </c>
      <c r="O1277" s="303" t="e">
        <f t="shared" si="113"/>
        <v>#N/A</v>
      </c>
      <c r="P1277" s="249" t="str">
        <f t="shared" si="114"/>
        <v/>
      </c>
      <c r="Q1277" s="302"/>
      <c r="R1277" s="258"/>
      <c r="S1277" s="258"/>
      <c r="T1277" s="305" t="str">
        <f>IF(S1277="","-",VLOOKUP(S1277,'Fail list'!$A$5:$B$220,2,FALSE))</f>
        <v>-</v>
      </c>
      <c r="U1277" s="258"/>
      <c r="V1277" s="258"/>
      <c r="W1277" s="258"/>
      <c r="X1277" s="364"/>
      <c r="Y1277" s="258"/>
      <c r="Z1277" s="258"/>
      <c r="AA1277" s="258"/>
      <c r="AB1277" s="258"/>
      <c r="AC1277" s="258"/>
      <c r="AD1277" s="249"/>
      <c r="AE1277" s="315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2"/>
      <c r="BD1277" s="258"/>
      <c r="BE1277" s="258"/>
      <c r="BF1277" s="258"/>
      <c r="BG1277" s="258"/>
      <c r="BH1277" s="258"/>
    </row>
    <row r="1278" spans="1:60">
      <c r="A1278" s="298">
        <v>1277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10"/>
        <v/>
      </c>
      <c r="E1278" s="311"/>
      <c r="F1278" s="311"/>
      <c r="G1278" s="302"/>
      <c r="H1278" s="302"/>
      <c r="I1278" s="261"/>
      <c r="J1278" s="302"/>
      <c r="K1278" s="303" t="e">
        <f t="shared" si="111"/>
        <v>#N/A</v>
      </c>
      <c r="L1278" s="302"/>
      <c r="M1278" s="302"/>
      <c r="N1278" s="303" t="e">
        <f t="shared" si="112"/>
        <v>#N/A</v>
      </c>
      <c r="O1278" s="303" t="e">
        <f t="shared" si="113"/>
        <v>#N/A</v>
      </c>
      <c r="P1278" s="249" t="str">
        <f t="shared" si="114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364"/>
      <c r="Y1278" s="258"/>
      <c r="Z1278" s="258"/>
      <c r="AA1278" s="258"/>
      <c r="AB1278" s="258"/>
      <c r="AC1278" s="258"/>
      <c r="AD1278" s="258"/>
      <c r="AE1278" s="315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2"/>
      <c r="BD1278" s="258"/>
      <c r="BE1278" s="258"/>
      <c r="BF1278" s="258"/>
      <c r="BG1278" s="258"/>
      <c r="BH1278" s="258"/>
    </row>
    <row r="1279" spans="1:60">
      <c r="A1279" s="298">
        <v>1278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10"/>
        <v/>
      </c>
      <c r="E1279" s="311"/>
      <c r="F1279" s="311"/>
      <c r="G1279" s="302"/>
      <c r="H1279" s="302"/>
      <c r="I1279" s="261"/>
      <c r="J1279" s="302"/>
      <c r="K1279" s="303" t="e">
        <f t="shared" si="111"/>
        <v>#N/A</v>
      </c>
      <c r="L1279" s="302"/>
      <c r="M1279" s="302"/>
      <c r="N1279" s="303" t="e">
        <f t="shared" si="112"/>
        <v>#N/A</v>
      </c>
      <c r="O1279" s="303" t="e">
        <f t="shared" si="113"/>
        <v>#N/A</v>
      </c>
      <c r="P1279" s="249" t="str">
        <f t="shared" si="114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364"/>
      <c r="Y1279" s="258"/>
      <c r="Z1279" s="258"/>
      <c r="AA1279" s="258"/>
      <c r="AB1279" s="258"/>
      <c r="AC1279" s="258"/>
      <c r="AD1279" s="258"/>
      <c r="AE1279" s="315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2"/>
      <c r="BD1279" s="258"/>
      <c r="BE1279" s="258"/>
      <c r="BF1279" s="258"/>
      <c r="BG1279" s="258"/>
      <c r="BH1279" s="258"/>
    </row>
    <row r="1280" spans="1:60">
      <c r="A1280" s="298">
        <v>1279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10"/>
        <v/>
      </c>
      <c r="E1280" s="311"/>
      <c r="F1280" s="311"/>
      <c r="G1280" s="302"/>
      <c r="H1280" s="302"/>
      <c r="I1280" s="261"/>
      <c r="J1280" s="302"/>
      <c r="K1280" s="303" t="e">
        <f t="shared" si="111"/>
        <v>#N/A</v>
      </c>
      <c r="L1280" s="302"/>
      <c r="M1280" s="302"/>
      <c r="N1280" s="303" t="e">
        <f t="shared" si="112"/>
        <v>#N/A</v>
      </c>
      <c r="O1280" s="303" t="e">
        <f t="shared" si="113"/>
        <v>#N/A</v>
      </c>
      <c r="P1280" s="249" t="str">
        <f t="shared" si="114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364"/>
      <c r="Y1280" s="258"/>
      <c r="Z1280" s="258"/>
      <c r="AA1280" s="258"/>
      <c r="AB1280" s="258"/>
      <c r="AC1280" s="258"/>
      <c r="AD1280" s="258"/>
      <c r="AE1280" s="315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2"/>
      <c r="BD1280" s="258"/>
      <c r="BE1280" s="258"/>
      <c r="BF1280" s="258"/>
      <c r="BG1280" s="258"/>
      <c r="BH1280" s="258"/>
    </row>
    <row r="1281" spans="1:60">
      <c r="A1281" s="298">
        <v>1280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si="110"/>
        <v/>
      </c>
      <c r="E1281" s="311"/>
      <c r="F1281" s="311"/>
      <c r="G1281" s="302"/>
      <c r="H1281" s="302"/>
      <c r="I1281" s="261"/>
      <c r="J1281" s="302"/>
      <c r="K1281" s="303" t="e">
        <f t="shared" si="111"/>
        <v>#N/A</v>
      </c>
      <c r="L1281" s="302"/>
      <c r="M1281" s="302"/>
      <c r="N1281" s="303" t="e">
        <f t="shared" si="112"/>
        <v>#N/A</v>
      </c>
      <c r="O1281" s="303" t="e">
        <f t="shared" si="113"/>
        <v>#N/A</v>
      </c>
      <c r="P1281" s="249" t="str">
        <f t="shared" si="114"/>
        <v/>
      </c>
      <c r="Q1281" s="302"/>
      <c r="R1281" s="258"/>
      <c r="S1281" s="301"/>
      <c r="T1281" s="305" t="str">
        <f>IF(S1281="","-",VLOOKUP(S1281,'Fail list'!$A$5:$B$220,2,FALSE))</f>
        <v>-</v>
      </c>
      <c r="U1281" s="258"/>
      <c r="V1281" s="258"/>
      <c r="W1281" s="258"/>
      <c r="X1281" s="364"/>
      <c r="Y1281" s="258"/>
      <c r="Z1281" s="258"/>
      <c r="AA1281" s="258"/>
      <c r="AB1281" s="258"/>
      <c r="AC1281" s="258"/>
      <c r="AD1281" s="258"/>
      <c r="AE1281" s="315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2"/>
      <c r="BD1281" s="258"/>
      <c r="BE1281" s="258"/>
      <c r="BF1281" s="258"/>
      <c r="BG1281" s="258"/>
      <c r="BH1281" s="258"/>
    </row>
    <row r="1282" spans="1:60">
      <c r="A1282" s="298">
        <v>1281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0"/>
        <v/>
      </c>
      <c r="E1282" s="311"/>
      <c r="F1282" s="311"/>
      <c r="G1282" s="302"/>
      <c r="H1282" s="302"/>
      <c r="I1282" s="261"/>
      <c r="J1282" s="302"/>
      <c r="K1282" s="303" t="e">
        <f t="shared" si="111"/>
        <v>#N/A</v>
      </c>
      <c r="L1282" s="302"/>
      <c r="M1282" s="302"/>
      <c r="N1282" s="303" t="e">
        <f t="shared" si="112"/>
        <v>#N/A</v>
      </c>
      <c r="O1282" s="303" t="e">
        <f t="shared" si="113"/>
        <v>#N/A</v>
      </c>
      <c r="P1282" s="249" t="str">
        <f t="shared" si="114"/>
        <v/>
      </c>
      <c r="Q1282" s="302"/>
      <c r="R1282" s="258"/>
      <c r="S1282" s="301"/>
      <c r="T1282" s="305" t="str">
        <f>IF(S1282="","-",VLOOKUP(S1282,'Fail list'!$A$5:$B$220,2,FALSE))</f>
        <v>-</v>
      </c>
      <c r="U1282" s="258"/>
      <c r="V1282" s="258"/>
      <c r="W1282" s="258"/>
      <c r="X1282" s="364"/>
      <c r="Y1282" s="258"/>
      <c r="Z1282" s="258"/>
      <c r="AA1282" s="258"/>
      <c r="AB1282" s="258"/>
      <c r="AC1282" s="258"/>
      <c r="AD1282" s="258"/>
      <c r="AE1282" s="315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2"/>
      <c r="BD1282" s="258"/>
      <c r="BE1282" s="258"/>
      <c r="BF1282" s="258"/>
      <c r="BG1282" s="258"/>
      <c r="BH1282" s="258"/>
    </row>
    <row r="1283" spans="1:60">
      <c r="A1283" s="298">
        <v>1282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ref="D1283:D1346" si="115">IF(LEFT(I1283,1)="L","Inprocess",IF(LEFT(I1283,3)="IQC","Inprocess",IF(LEFT(I1283,2)="QA","QA",IF(LEFT(I1283,3)="TV","TV",""))))</f>
        <v/>
      </c>
      <c r="E1283" s="311"/>
      <c r="F1283" s="311"/>
      <c r="G1283" s="302"/>
      <c r="H1283" s="302"/>
      <c r="I1283" s="261"/>
      <c r="J1283" s="302"/>
      <c r="K1283" s="303" t="e">
        <f t="shared" si="111"/>
        <v>#N/A</v>
      </c>
      <c r="L1283" s="302"/>
      <c r="M1283" s="302"/>
      <c r="N1283" s="303" t="e">
        <f t="shared" si="112"/>
        <v>#N/A</v>
      </c>
      <c r="O1283" s="303" t="e">
        <f t="shared" si="113"/>
        <v>#N/A</v>
      </c>
      <c r="P1283" s="249" t="str">
        <f t="shared" ref="P1283:P1316" si="116">MID(M1283,7,2)</f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364"/>
      <c r="Y1283" s="258"/>
      <c r="Z1283" s="258"/>
      <c r="AA1283" s="258"/>
      <c r="AB1283" s="258"/>
      <c r="AC1283" s="258"/>
      <c r="AD1283" s="258"/>
      <c r="AE1283" s="315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2"/>
      <c r="BD1283" s="258"/>
      <c r="BE1283" s="258"/>
      <c r="BF1283" s="258"/>
      <c r="BG1283" s="258"/>
      <c r="BH1283" s="258"/>
    </row>
    <row r="1284" spans="1:60">
      <c r="A1284" s="298">
        <v>1283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5"/>
        <v/>
      </c>
      <c r="E1284" s="311"/>
      <c r="F1284" s="311"/>
      <c r="G1284" s="302"/>
      <c r="H1284" s="302"/>
      <c r="I1284" s="261"/>
      <c r="J1284" s="302"/>
      <c r="K1284" s="303" t="e">
        <f t="shared" ref="K1284:K1347" si="117">VLOOKUP(J1284,AY:BA,2,0)</f>
        <v>#N/A</v>
      </c>
      <c r="L1284" s="302"/>
      <c r="M1284" s="302"/>
      <c r="N1284" s="303" t="e">
        <f t="shared" ref="N1284:N1347" si="118">VLOOKUP(K1284,AZ:BB,2,0)</f>
        <v>#N/A</v>
      </c>
      <c r="O1284" s="303" t="e">
        <f t="shared" ref="O1284:O1347" si="119">VLOOKUP(K1284,AZ:BB,3,0)</f>
        <v>#N/A</v>
      </c>
      <c r="P1284" s="249" t="str">
        <f t="shared" si="116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364"/>
      <c r="Y1284" s="258"/>
      <c r="Z1284" s="258"/>
      <c r="AA1284" s="258"/>
      <c r="AB1284" s="258"/>
      <c r="AC1284" s="258"/>
      <c r="AD1284" s="258"/>
      <c r="AE1284" s="315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2"/>
      <c r="BD1284" s="258"/>
      <c r="BE1284" s="258"/>
      <c r="BF1284" s="258"/>
      <c r="BG1284" s="258"/>
      <c r="BH1284" s="258"/>
    </row>
    <row r="1285" spans="1:60">
      <c r="A1285" s="298">
        <v>1284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5"/>
        <v/>
      </c>
      <c r="E1285" s="311"/>
      <c r="F1285" s="311"/>
      <c r="G1285" s="302"/>
      <c r="H1285" s="302"/>
      <c r="I1285" s="261"/>
      <c r="J1285" s="302"/>
      <c r="K1285" s="303" t="e">
        <f t="shared" si="117"/>
        <v>#N/A</v>
      </c>
      <c r="L1285" s="302"/>
      <c r="M1285" s="302"/>
      <c r="N1285" s="303" t="e">
        <f t="shared" si="118"/>
        <v>#N/A</v>
      </c>
      <c r="O1285" s="303" t="e">
        <f t="shared" si="119"/>
        <v>#N/A</v>
      </c>
      <c r="P1285" s="249" t="str">
        <f t="shared" si="116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364"/>
      <c r="Y1285" s="258"/>
      <c r="Z1285" s="258"/>
      <c r="AA1285" s="258"/>
      <c r="AB1285" s="258"/>
      <c r="AC1285" s="258"/>
      <c r="AD1285" s="258"/>
      <c r="AE1285" s="315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2"/>
      <c r="BD1285" s="258"/>
      <c r="BE1285" s="258"/>
      <c r="BF1285" s="258"/>
      <c r="BG1285" s="258"/>
      <c r="BH1285" s="258"/>
    </row>
    <row r="1286" spans="1:60">
      <c r="A1286" s="298">
        <v>1285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5"/>
        <v/>
      </c>
      <c r="E1286" s="311"/>
      <c r="F1286" s="311"/>
      <c r="G1286" s="302"/>
      <c r="H1286" s="302"/>
      <c r="I1286" s="261"/>
      <c r="J1286" s="302"/>
      <c r="K1286" s="303" t="e">
        <f t="shared" si="117"/>
        <v>#N/A</v>
      </c>
      <c r="L1286" s="302"/>
      <c r="M1286" s="302"/>
      <c r="N1286" s="303" t="e">
        <f t="shared" si="118"/>
        <v>#N/A</v>
      </c>
      <c r="O1286" s="303" t="e">
        <f t="shared" si="119"/>
        <v>#N/A</v>
      </c>
      <c r="P1286" s="249" t="str">
        <f t="shared" si="116"/>
        <v/>
      </c>
      <c r="Q1286" s="302"/>
      <c r="R1286" s="258"/>
      <c r="S1286" s="258"/>
      <c r="T1286" s="305" t="str">
        <f>IF(S1286="","-",VLOOKUP(S1286,'Fail list'!$A$5:$B$220,2,FALSE))</f>
        <v>-</v>
      </c>
      <c r="U1286" s="258"/>
      <c r="V1286" s="258"/>
      <c r="W1286" s="258"/>
      <c r="X1286" s="364"/>
      <c r="Y1286" s="258"/>
      <c r="Z1286" s="258"/>
      <c r="AA1286" s="258"/>
      <c r="AB1286" s="258"/>
      <c r="AC1286" s="258"/>
      <c r="AD1286" s="258"/>
      <c r="AE1286" s="315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2"/>
      <c r="BD1286" s="258"/>
      <c r="BE1286" s="258"/>
      <c r="BF1286" s="258"/>
      <c r="BG1286" s="258"/>
      <c r="BH1286" s="258"/>
    </row>
    <row r="1287" spans="1:60">
      <c r="A1287" s="298">
        <v>1286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5"/>
        <v/>
      </c>
      <c r="E1287" s="311"/>
      <c r="F1287" s="311"/>
      <c r="G1287" s="302"/>
      <c r="H1287" s="302"/>
      <c r="I1287" s="261"/>
      <c r="J1287" s="302"/>
      <c r="K1287" s="303" t="e">
        <f t="shared" si="117"/>
        <v>#N/A</v>
      </c>
      <c r="L1287" s="302"/>
      <c r="M1287" s="302"/>
      <c r="N1287" s="303" t="e">
        <f t="shared" si="118"/>
        <v>#N/A</v>
      </c>
      <c r="O1287" s="303" t="e">
        <f t="shared" si="119"/>
        <v>#N/A</v>
      </c>
      <c r="P1287" s="249" t="str">
        <f t="shared" si="116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364"/>
      <c r="Y1287" s="258"/>
      <c r="Z1287" s="258"/>
      <c r="AA1287" s="258"/>
      <c r="AB1287" s="258"/>
      <c r="AC1287" s="258"/>
      <c r="AD1287" s="258"/>
      <c r="AE1287" s="315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2"/>
      <c r="BD1287" s="258"/>
      <c r="BE1287" s="258"/>
      <c r="BF1287" s="258"/>
      <c r="BG1287" s="258"/>
      <c r="BH1287" s="258"/>
    </row>
    <row r="1288" spans="1:60">
      <c r="A1288" s="298">
        <v>1287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5"/>
        <v/>
      </c>
      <c r="E1288" s="311"/>
      <c r="F1288" s="311"/>
      <c r="G1288" s="302"/>
      <c r="H1288" s="302"/>
      <c r="I1288" s="261"/>
      <c r="J1288" s="249"/>
      <c r="K1288" s="303" t="e">
        <f t="shared" si="117"/>
        <v>#N/A</v>
      </c>
      <c r="L1288" s="249"/>
      <c r="M1288" s="302"/>
      <c r="N1288" s="303" t="e">
        <f t="shared" si="118"/>
        <v>#N/A</v>
      </c>
      <c r="O1288" s="303" t="e">
        <f t="shared" si="119"/>
        <v>#N/A</v>
      </c>
      <c r="P1288" s="249" t="str">
        <f t="shared" si="116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364"/>
      <c r="Y1288" s="258"/>
      <c r="Z1288" s="258"/>
      <c r="AA1288" s="258"/>
      <c r="AB1288" s="258"/>
      <c r="AC1288" s="258"/>
      <c r="AD1288" s="258"/>
      <c r="AE1288" s="315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2"/>
      <c r="BD1288" s="258"/>
      <c r="BE1288" s="258"/>
      <c r="BF1288" s="258"/>
      <c r="BG1288" s="258"/>
      <c r="BH1288" s="258"/>
    </row>
    <row r="1289" spans="1:60">
      <c r="A1289" s="298">
        <v>1288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5"/>
        <v/>
      </c>
      <c r="E1289" s="311"/>
      <c r="F1289" s="311"/>
      <c r="G1289" s="302"/>
      <c r="H1289" s="302"/>
      <c r="I1289" s="261"/>
      <c r="J1289" s="249"/>
      <c r="K1289" s="303" t="e">
        <f t="shared" si="117"/>
        <v>#N/A</v>
      </c>
      <c r="L1289" s="249"/>
      <c r="M1289" s="302"/>
      <c r="N1289" s="303" t="e">
        <f t="shared" si="118"/>
        <v>#N/A</v>
      </c>
      <c r="O1289" s="303" t="e">
        <f t="shared" si="119"/>
        <v>#N/A</v>
      </c>
      <c r="P1289" s="249" t="str">
        <f t="shared" si="116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364"/>
      <c r="Y1289" s="258"/>
      <c r="Z1289" s="258"/>
      <c r="AA1289" s="258"/>
      <c r="AB1289" s="258"/>
      <c r="AC1289" s="258"/>
      <c r="AD1289" s="249"/>
      <c r="AE1289" s="315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2"/>
      <c r="BD1289" s="258"/>
      <c r="BE1289" s="258"/>
      <c r="BF1289" s="258"/>
      <c r="BG1289" s="258"/>
      <c r="BH1289" s="258"/>
    </row>
    <row r="1290" spans="1:60">
      <c r="A1290" s="298">
        <v>1289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5"/>
        <v/>
      </c>
      <c r="E1290" s="311"/>
      <c r="F1290" s="311"/>
      <c r="G1290" s="302"/>
      <c r="H1290" s="302"/>
      <c r="I1290" s="261"/>
      <c r="J1290" s="249"/>
      <c r="K1290" s="303" t="e">
        <f t="shared" si="117"/>
        <v>#N/A</v>
      </c>
      <c r="L1290" s="249"/>
      <c r="M1290" s="302"/>
      <c r="N1290" s="303" t="e">
        <f t="shared" si="118"/>
        <v>#N/A</v>
      </c>
      <c r="O1290" s="303" t="e">
        <f t="shared" si="119"/>
        <v>#N/A</v>
      </c>
      <c r="P1290" s="249" t="str">
        <f t="shared" si="116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364"/>
      <c r="Y1290" s="258"/>
      <c r="Z1290" s="258"/>
      <c r="AA1290" s="258"/>
      <c r="AB1290" s="258"/>
      <c r="AC1290" s="258"/>
      <c r="AD1290" s="258"/>
      <c r="AE1290" s="315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2"/>
      <c r="BD1290" s="258"/>
      <c r="BE1290" s="258"/>
      <c r="BF1290" s="258"/>
      <c r="BG1290" s="258"/>
      <c r="BH1290" s="258"/>
    </row>
    <row r="1291" spans="1:60">
      <c r="A1291" s="298">
        <v>1290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5"/>
        <v/>
      </c>
      <c r="E1291" s="311"/>
      <c r="F1291" s="311"/>
      <c r="G1291" s="302"/>
      <c r="H1291" s="302"/>
      <c r="I1291" s="261"/>
      <c r="J1291" s="249"/>
      <c r="K1291" s="303" t="e">
        <f t="shared" si="117"/>
        <v>#N/A</v>
      </c>
      <c r="L1291" s="249"/>
      <c r="M1291" s="302"/>
      <c r="N1291" s="303" t="e">
        <f t="shared" si="118"/>
        <v>#N/A</v>
      </c>
      <c r="O1291" s="303" t="e">
        <f t="shared" si="119"/>
        <v>#N/A</v>
      </c>
      <c r="P1291" s="249" t="str">
        <f t="shared" si="116"/>
        <v/>
      </c>
      <c r="Q1291" s="302"/>
      <c r="R1291" s="258"/>
      <c r="S1291" s="258"/>
      <c r="T1291" s="305" t="str">
        <f>IF(S1291="","-",VLOOKUP(S1291,'Fail list'!$A$5:$B$220,2,FALSE))</f>
        <v>-</v>
      </c>
      <c r="U1291" s="258"/>
      <c r="V1291" s="258"/>
      <c r="W1291" s="258"/>
      <c r="X1291" s="364"/>
      <c r="Y1291" s="258"/>
      <c r="Z1291" s="258"/>
      <c r="AA1291" s="258"/>
      <c r="AB1291" s="258"/>
      <c r="AC1291" s="258"/>
      <c r="AD1291" s="249"/>
      <c r="AE1291" s="315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2"/>
      <c r="BD1291" s="258"/>
      <c r="BE1291" s="258"/>
      <c r="BF1291" s="258"/>
      <c r="BG1291" s="258"/>
      <c r="BH1291" s="258"/>
    </row>
    <row r="1292" spans="1:60">
      <c r="A1292" s="298">
        <v>1291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5"/>
        <v/>
      </c>
      <c r="E1292" s="311"/>
      <c r="F1292" s="311"/>
      <c r="G1292" s="302"/>
      <c r="H1292" s="302"/>
      <c r="I1292" s="261"/>
      <c r="J1292" s="249"/>
      <c r="K1292" s="303" t="e">
        <f t="shared" si="117"/>
        <v>#N/A</v>
      </c>
      <c r="L1292" s="249"/>
      <c r="M1292" s="302"/>
      <c r="N1292" s="303" t="e">
        <f t="shared" si="118"/>
        <v>#N/A</v>
      </c>
      <c r="O1292" s="303" t="e">
        <f t="shared" si="119"/>
        <v>#N/A</v>
      </c>
      <c r="P1292" s="249" t="str">
        <f t="shared" si="116"/>
        <v/>
      </c>
      <c r="Q1292" s="302"/>
      <c r="R1292" s="258"/>
      <c r="S1292" s="301"/>
      <c r="T1292" s="305" t="str">
        <f>IF(S1292="","-",VLOOKUP(S1292,'Fail list'!$A$5:$B$220,2,FALSE))</f>
        <v>-</v>
      </c>
      <c r="U1292" s="258"/>
      <c r="V1292" s="258"/>
      <c r="W1292" s="258"/>
      <c r="X1292" s="364"/>
      <c r="Y1292" s="258"/>
      <c r="Z1292" s="258"/>
      <c r="AA1292" s="258"/>
      <c r="AB1292" s="258"/>
      <c r="AC1292" s="258"/>
      <c r="AD1292" s="258"/>
      <c r="AE1292" s="315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2"/>
      <c r="BD1292" s="258"/>
      <c r="BE1292" s="258"/>
      <c r="BF1292" s="258"/>
      <c r="BG1292" s="258"/>
      <c r="BH1292" s="258"/>
    </row>
    <row r="1293" spans="1:60">
      <c r="A1293" s="298">
        <v>1292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5"/>
        <v/>
      </c>
      <c r="E1293" s="311"/>
      <c r="F1293" s="311"/>
      <c r="G1293" s="302"/>
      <c r="H1293" s="302"/>
      <c r="I1293" s="261"/>
      <c r="J1293" s="249"/>
      <c r="K1293" s="303" t="e">
        <f t="shared" si="117"/>
        <v>#N/A</v>
      </c>
      <c r="L1293" s="249"/>
      <c r="M1293" s="302"/>
      <c r="N1293" s="303" t="e">
        <f t="shared" si="118"/>
        <v>#N/A</v>
      </c>
      <c r="O1293" s="303" t="e">
        <f t="shared" si="119"/>
        <v>#N/A</v>
      </c>
      <c r="P1293" s="249" t="str">
        <f t="shared" si="116"/>
        <v/>
      </c>
      <c r="Q1293" s="302"/>
      <c r="R1293" s="258"/>
      <c r="S1293" s="301"/>
      <c r="T1293" s="305" t="str">
        <f>IF(S1293="","-",VLOOKUP(S1293,'Fail list'!$A$5:$B$220,2,FALSE))</f>
        <v>-</v>
      </c>
      <c r="U1293" s="258"/>
      <c r="V1293" s="258"/>
      <c r="W1293" s="258"/>
      <c r="X1293" s="364"/>
      <c r="Y1293" s="258"/>
      <c r="Z1293" s="258"/>
      <c r="AA1293" s="258"/>
      <c r="AB1293" s="258"/>
      <c r="AC1293" s="258"/>
      <c r="AD1293" s="249"/>
      <c r="AE1293" s="315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2"/>
      <c r="BD1293" s="258"/>
      <c r="BE1293" s="258"/>
      <c r="BF1293" s="258"/>
      <c r="BG1293" s="258"/>
      <c r="BH1293" s="258"/>
    </row>
    <row r="1294" spans="1:60">
      <c r="A1294" s="298">
        <v>1293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5"/>
        <v/>
      </c>
      <c r="E1294" s="311"/>
      <c r="F1294" s="311"/>
      <c r="G1294" s="302"/>
      <c r="H1294" s="302"/>
      <c r="I1294" s="261"/>
      <c r="J1294" s="249"/>
      <c r="K1294" s="303" t="e">
        <f t="shared" si="117"/>
        <v>#N/A</v>
      </c>
      <c r="L1294" s="249"/>
      <c r="M1294" s="302"/>
      <c r="N1294" s="303" t="e">
        <f t="shared" si="118"/>
        <v>#N/A</v>
      </c>
      <c r="O1294" s="303" t="e">
        <f t="shared" si="119"/>
        <v>#N/A</v>
      </c>
      <c r="P1294" s="249" t="str">
        <f t="shared" si="116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364"/>
      <c r="Y1294" s="258"/>
      <c r="Z1294" s="258"/>
      <c r="AA1294" s="258"/>
      <c r="AB1294" s="258"/>
      <c r="AC1294" s="258"/>
      <c r="AD1294" s="258"/>
      <c r="AE1294" s="315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2"/>
      <c r="BD1294" s="258"/>
      <c r="BE1294" s="258"/>
      <c r="BF1294" s="258"/>
      <c r="BG1294" s="258"/>
      <c r="BH1294" s="258"/>
    </row>
    <row r="1295" spans="1:60">
      <c r="A1295" s="298">
        <v>1294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5"/>
        <v/>
      </c>
      <c r="E1295" s="311"/>
      <c r="F1295" s="311"/>
      <c r="G1295" s="302"/>
      <c r="H1295" s="302"/>
      <c r="I1295" s="261"/>
      <c r="J1295" s="249"/>
      <c r="K1295" s="303" t="e">
        <f t="shared" si="117"/>
        <v>#N/A</v>
      </c>
      <c r="L1295" s="249"/>
      <c r="M1295" s="302"/>
      <c r="N1295" s="303" t="e">
        <f t="shared" si="118"/>
        <v>#N/A</v>
      </c>
      <c r="O1295" s="303" t="e">
        <f t="shared" si="119"/>
        <v>#N/A</v>
      </c>
      <c r="P1295" s="249" t="str">
        <f t="shared" si="116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364"/>
      <c r="Y1295" s="258"/>
      <c r="Z1295" s="258"/>
      <c r="AA1295" s="258"/>
      <c r="AB1295" s="258"/>
      <c r="AC1295" s="258"/>
      <c r="AD1295" s="258"/>
      <c r="AE1295" s="315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2"/>
      <c r="BD1295" s="258"/>
      <c r="BE1295" s="258"/>
      <c r="BF1295" s="258"/>
      <c r="BG1295" s="258"/>
      <c r="BH1295" s="258"/>
    </row>
    <row r="1296" spans="1:60">
      <c r="A1296" s="298">
        <v>1295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5"/>
        <v/>
      </c>
      <c r="E1296" s="311"/>
      <c r="F1296" s="311"/>
      <c r="G1296" s="302"/>
      <c r="H1296" s="302"/>
      <c r="I1296" s="261"/>
      <c r="J1296" s="249"/>
      <c r="K1296" s="303" t="e">
        <f t="shared" si="117"/>
        <v>#N/A</v>
      </c>
      <c r="L1296" s="249"/>
      <c r="M1296" s="302"/>
      <c r="N1296" s="303" t="e">
        <f t="shared" si="118"/>
        <v>#N/A</v>
      </c>
      <c r="O1296" s="303" t="e">
        <f t="shared" si="119"/>
        <v>#N/A</v>
      </c>
      <c r="P1296" s="249" t="str">
        <f t="shared" si="116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364"/>
      <c r="Y1296" s="258"/>
      <c r="Z1296" s="258"/>
      <c r="AA1296" s="258"/>
      <c r="AB1296" s="258"/>
      <c r="AC1296" s="258"/>
      <c r="AD1296" s="258"/>
      <c r="AE1296" s="315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2"/>
      <c r="BD1296" s="258"/>
      <c r="BE1296" s="258"/>
      <c r="BF1296" s="258"/>
      <c r="BG1296" s="258"/>
      <c r="BH1296" s="258"/>
    </row>
    <row r="1297" spans="1:60">
      <c r="A1297" s="298">
        <v>1296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5"/>
        <v/>
      </c>
      <c r="E1297" s="311"/>
      <c r="F1297" s="311"/>
      <c r="G1297" s="302"/>
      <c r="H1297" s="302"/>
      <c r="I1297" s="261"/>
      <c r="J1297" s="249"/>
      <c r="K1297" s="303" t="e">
        <f t="shared" si="117"/>
        <v>#N/A</v>
      </c>
      <c r="L1297" s="249"/>
      <c r="M1297" s="302"/>
      <c r="N1297" s="303" t="e">
        <f t="shared" si="118"/>
        <v>#N/A</v>
      </c>
      <c r="O1297" s="303" t="e">
        <f t="shared" si="119"/>
        <v>#N/A</v>
      </c>
      <c r="P1297" s="249" t="str">
        <f t="shared" si="116"/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364"/>
      <c r="Y1297" s="258"/>
      <c r="Z1297" s="258"/>
      <c r="AA1297" s="258"/>
      <c r="AB1297" s="258"/>
      <c r="AC1297" s="258"/>
      <c r="AD1297" s="249"/>
      <c r="AE1297" s="315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2"/>
      <c r="BD1297" s="258"/>
      <c r="BE1297" s="258"/>
      <c r="BF1297" s="258"/>
      <c r="BG1297" s="258"/>
      <c r="BH1297" s="258"/>
    </row>
    <row r="1298" spans="1:60">
      <c r="A1298" s="298">
        <v>1297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5"/>
        <v/>
      </c>
      <c r="E1298" s="311"/>
      <c r="F1298" s="311"/>
      <c r="G1298" s="302"/>
      <c r="H1298" s="302"/>
      <c r="I1298" s="261"/>
      <c r="J1298" s="302"/>
      <c r="K1298" s="303" t="e">
        <f t="shared" si="117"/>
        <v>#N/A</v>
      </c>
      <c r="L1298" s="302"/>
      <c r="M1298" s="302"/>
      <c r="N1298" s="303" t="e">
        <f t="shared" si="118"/>
        <v>#N/A</v>
      </c>
      <c r="O1298" s="303" t="e">
        <f t="shared" si="119"/>
        <v>#N/A</v>
      </c>
      <c r="P1298" s="249" t="str">
        <f t="shared" si="116"/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364"/>
      <c r="Y1298" s="258"/>
      <c r="Z1298" s="258"/>
      <c r="AA1298" s="258"/>
      <c r="AB1298" s="258"/>
      <c r="AC1298" s="258"/>
      <c r="AD1298" s="249"/>
      <c r="AE1298" s="315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2"/>
      <c r="BD1298" s="258"/>
      <c r="BE1298" s="258"/>
      <c r="BF1298" s="258"/>
      <c r="BG1298" s="258"/>
      <c r="BH1298" s="258"/>
    </row>
    <row r="1299" spans="1:60">
      <c r="A1299" s="298">
        <v>1298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5"/>
        <v/>
      </c>
      <c r="E1299" s="311"/>
      <c r="F1299" s="311"/>
      <c r="G1299" s="302"/>
      <c r="H1299" s="302"/>
      <c r="I1299" s="261"/>
      <c r="J1299" s="302"/>
      <c r="K1299" s="303" t="e">
        <f t="shared" si="117"/>
        <v>#N/A</v>
      </c>
      <c r="L1299" s="302"/>
      <c r="M1299" s="302"/>
      <c r="N1299" s="303" t="e">
        <f t="shared" si="118"/>
        <v>#N/A</v>
      </c>
      <c r="O1299" s="303" t="e">
        <f t="shared" si="119"/>
        <v>#N/A</v>
      </c>
      <c r="P1299" s="249" t="str">
        <f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364"/>
      <c r="Y1299" s="258"/>
      <c r="Z1299" s="258"/>
      <c r="AA1299" s="258"/>
      <c r="AB1299" s="258"/>
      <c r="AC1299" s="258"/>
      <c r="AD1299" s="258"/>
      <c r="AE1299" s="315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2"/>
      <c r="BD1299" s="258"/>
      <c r="BE1299" s="258"/>
      <c r="BF1299" s="258"/>
      <c r="BG1299" s="258"/>
      <c r="BH1299" s="258"/>
    </row>
    <row r="1300" spans="1:60">
      <c r="A1300" s="298">
        <v>1299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5"/>
        <v/>
      </c>
      <c r="E1300" s="311"/>
      <c r="F1300" s="311"/>
      <c r="G1300" s="302"/>
      <c r="H1300" s="302"/>
      <c r="I1300" s="261"/>
      <c r="J1300" s="302"/>
      <c r="K1300" s="303" t="e">
        <f t="shared" si="117"/>
        <v>#N/A</v>
      </c>
      <c r="L1300" s="302"/>
      <c r="M1300" s="302"/>
      <c r="N1300" s="303" t="e">
        <f t="shared" si="118"/>
        <v>#N/A</v>
      </c>
      <c r="O1300" s="303" t="e">
        <f t="shared" si="119"/>
        <v>#N/A</v>
      </c>
      <c r="P1300" s="249" t="str">
        <f t="shared" ref="P1300" si="120">MID(M1300,7,2)</f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364"/>
      <c r="Y1300" s="258"/>
      <c r="Z1300" s="258"/>
      <c r="AA1300" s="258"/>
      <c r="AB1300" s="258"/>
      <c r="AC1300" s="258"/>
      <c r="AD1300" s="249"/>
      <c r="AE1300" s="315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2"/>
      <c r="BD1300" s="258"/>
      <c r="BE1300" s="258"/>
      <c r="BF1300" s="258"/>
      <c r="BG1300" s="258"/>
      <c r="BH1300" s="258"/>
    </row>
    <row r="1301" spans="1:60">
      <c r="A1301" s="298">
        <v>1300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5"/>
        <v/>
      </c>
      <c r="E1301" s="311"/>
      <c r="F1301" s="311"/>
      <c r="G1301" s="302"/>
      <c r="H1301" s="302"/>
      <c r="I1301" s="261"/>
      <c r="J1301" s="302"/>
      <c r="K1301" s="303" t="e">
        <f t="shared" si="117"/>
        <v>#N/A</v>
      </c>
      <c r="L1301" s="302"/>
      <c r="M1301" s="302"/>
      <c r="N1301" s="303" t="e">
        <f t="shared" si="118"/>
        <v>#N/A</v>
      </c>
      <c r="O1301" s="303" t="e">
        <f t="shared" si="119"/>
        <v>#N/A</v>
      </c>
      <c r="P1301" s="249" t="str">
        <f t="shared" ref="P1301:P1304" si="121">MID(M1301,8,2)</f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364"/>
      <c r="Y1301" s="258"/>
      <c r="Z1301" s="258"/>
      <c r="AA1301" s="258"/>
      <c r="AB1301" s="258"/>
      <c r="AC1301" s="258"/>
      <c r="AD1301" s="249"/>
      <c r="AE1301" s="315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2"/>
      <c r="BD1301" s="258"/>
      <c r="BE1301" s="258"/>
      <c r="BF1301" s="258"/>
      <c r="BG1301" s="258"/>
      <c r="BH1301" s="258"/>
    </row>
    <row r="1302" spans="1:60">
      <c r="A1302" s="298">
        <v>1301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5"/>
        <v/>
      </c>
      <c r="E1302" s="311"/>
      <c r="F1302" s="311"/>
      <c r="G1302" s="302"/>
      <c r="H1302" s="302"/>
      <c r="I1302" s="261"/>
      <c r="J1302" s="302"/>
      <c r="K1302" s="303" t="e">
        <f t="shared" si="117"/>
        <v>#N/A</v>
      </c>
      <c r="L1302" s="302"/>
      <c r="M1302" s="302"/>
      <c r="N1302" s="303" t="e">
        <f t="shared" si="118"/>
        <v>#N/A</v>
      </c>
      <c r="O1302" s="303" t="e">
        <f t="shared" si="119"/>
        <v>#N/A</v>
      </c>
      <c r="P1302" s="249" t="str">
        <f t="shared" si="121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364"/>
      <c r="Y1302" s="258"/>
      <c r="Z1302" s="258"/>
      <c r="AA1302" s="258"/>
      <c r="AB1302" s="258"/>
      <c r="AC1302" s="258"/>
      <c r="AD1302" s="249"/>
      <c r="AE1302" s="315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2"/>
      <c r="BD1302" s="258"/>
      <c r="BE1302" s="258"/>
      <c r="BF1302" s="258"/>
      <c r="BG1302" s="258"/>
      <c r="BH1302" s="258"/>
    </row>
    <row r="1303" spans="1:60">
      <c r="A1303" s="298">
        <v>1302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5"/>
        <v/>
      </c>
      <c r="E1303" s="311"/>
      <c r="F1303" s="311"/>
      <c r="G1303" s="302"/>
      <c r="H1303" s="302"/>
      <c r="I1303" s="261"/>
      <c r="J1303" s="302"/>
      <c r="K1303" s="303" t="e">
        <f t="shared" si="117"/>
        <v>#N/A</v>
      </c>
      <c r="L1303" s="302"/>
      <c r="M1303" s="302"/>
      <c r="N1303" s="303" t="e">
        <f t="shared" si="118"/>
        <v>#N/A</v>
      </c>
      <c r="O1303" s="303" t="e">
        <f t="shared" si="119"/>
        <v>#N/A</v>
      </c>
      <c r="P1303" s="249" t="str">
        <f t="shared" si="121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364"/>
      <c r="Y1303" s="258"/>
      <c r="Z1303" s="258"/>
      <c r="AA1303" s="258"/>
      <c r="AB1303" s="258"/>
      <c r="AC1303" s="258"/>
      <c r="AD1303" s="249"/>
      <c r="AE1303" s="315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2"/>
      <c r="BD1303" s="258"/>
      <c r="BE1303" s="258"/>
      <c r="BF1303" s="258"/>
      <c r="BG1303" s="258"/>
      <c r="BH1303" s="258"/>
    </row>
    <row r="1304" spans="1:60">
      <c r="A1304" s="298">
        <v>1303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5"/>
        <v/>
      </c>
      <c r="E1304" s="311"/>
      <c r="F1304" s="311"/>
      <c r="G1304" s="302"/>
      <c r="H1304" s="302"/>
      <c r="I1304" s="261"/>
      <c r="J1304" s="302"/>
      <c r="K1304" s="303" t="e">
        <f t="shared" si="117"/>
        <v>#N/A</v>
      </c>
      <c r="L1304" s="302"/>
      <c r="M1304" s="302"/>
      <c r="N1304" s="303" t="e">
        <f t="shared" si="118"/>
        <v>#N/A</v>
      </c>
      <c r="O1304" s="303" t="e">
        <f t="shared" si="119"/>
        <v>#N/A</v>
      </c>
      <c r="P1304" s="249" t="str">
        <f t="shared" si="121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364"/>
      <c r="Y1304" s="258"/>
      <c r="Z1304" s="258"/>
      <c r="AA1304" s="258"/>
      <c r="AB1304" s="258"/>
      <c r="AC1304" s="258"/>
      <c r="AD1304" s="258"/>
      <c r="AE1304" s="315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2"/>
      <c r="BD1304" s="258"/>
      <c r="BE1304" s="258"/>
      <c r="BF1304" s="258"/>
      <c r="BG1304" s="258"/>
      <c r="BH1304" s="258"/>
    </row>
    <row r="1305" spans="1:60">
      <c r="A1305" s="298">
        <v>1304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5"/>
        <v/>
      </c>
      <c r="E1305" s="311"/>
      <c r="F1305" s="311"/>
      <c r="G1305" s="302"/>
      <c r="H1305" s="302"/>
      <c r="I1305" s="261"/>
      <c r="J1305" s="302"/>
      <c r="K1305" s="303" t="e">
        <f t="shared" si="117"/>
        <v>#N/A</v>
      </c>
      <c r="L1305" s="302"/>
      <c r="M1305" s="302"/>
      <c r="N1305" s="303" t="e">
        <f t="shared" si="118"/>
        <v>#N/A</v>
      </c>
      <c r="O1305" s="303" t="e">
        <f t="shared" si="119"/>
        <v>#N/A</v>
      </c>
      <c r="P1305" s="249" t="str">
        <f t="shared" si="116"/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364"/>
      <c r="Y1305" s="258"/>
      <c r="Z1305" s="258"/>
      <c r="AA1305" s="258"/>
      <c r="AB1305" s="258"/>
      <c r="AC1305" s="258"/>
      <c r="AD1305" s="258"/>
      <c r="AE1305" s="315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2"/>
      <c r="BD1305" s="258"/>
      <c r="BE1305" s="258"/>
      <c r="BF1305" s="258"/>
      <c r="BG1305" s="258"/>
      <c r="BH1305" s="258"/>
    </row>
    <row r="1306" spans="1:60">
      <c r="A1306" s="298">
        <v>1305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5"/>
        <v/>
      </c>
      <c r="E1306" s="311"/>
      <c r="F1306" s="311"/>
      <c r="G1306" s="302"/>
      <c r="H1306" s="302"/>
      <c r="I1306" s="261"/>
      <c r="J1306" s="302"/>
      <c r="K1306" s="303" t="e">
        <f t="shared" si="117"/>
        <v>#N/A</v>
      </c>
      <c r="L1306" s="302"/>
      <c r="M1306" s="302"/>
      <c r="N1306" s="303" t="e">
        <f t="shared" si="118"/>
        <v>#N/A</v>
      </c>
      <c r="O1306" s="303" t="e">
        <f t="shared" si="119"/>
        <v>#N/A</v>
      </c>
      <c r="P1306" s="249" t="str">
        <f t="shared" si="116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364"/>
      <c r="Y1306" s="258"/>
      <c r="Z1306" s="258"/>
      <c r="AA1306" s="258"/>
      <c r="AB1306" s="258"/>
      <c r="AC1306" s="258"/>
      <c r="AD1306" s="258"/>
      <c r="AE1306" s="315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2"/>
      <c r="BD1306" s="258"/>
      <c r="BE1306" s="258"/>
      <c r="BF1306" s="258"/>
      <c r="BG1306" s="258"/>
      <c r="BH1306" s="258"/>
    </row>
    <row r="1307" spans="1:60">
      <c r="A1307" s="298">
        <v>1306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5"/>
        <v/>
      </c>
      <c r="E1307" s="311"/>
      <c r="F1307" s="311"/>
      <c r="G1307" s="302"/>
      <c r="H1307" s="302"/>
      <c r="I1307" s="261"/>
      <c r="J1307" s="302"/>
      <c r="K1307" s="303" t="e">
        <f t="shared" si="117"/>
        <v>#N/A</v>
      </c>
      <c r="L1307" s="302"/>
      <c r="M1307" s="302"/>
      <c r="N1307" s="303" t="e">
        <f t="shared" si="118"/>
        <v>#N/A</v>
      </c>
      <c r="O1307" s="303" t="e">
        <f t="shared" si="119"/>
        <v>#N/A</v>
      </c>
      <c r="P1307" s="249" t="str">
        <f t="shared" ref="P1307:P1311" si="122">MID(M1307,8,2)</f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364"/>
      <c r="Y1307" s="258"/>
      <c r="Z1307" s="258"/>
      <c r="AA1307" s="258"/>
      <c r="AB1307" s="258"/>
      <c r="AC1307" s="258"/>
      <c r="AD1307" s="249"/>
      <c r="AE1307" s="315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2"/>
      <c r="BD1307" s="258"/>
      <c r="BE1307" s="258"/>
      <c r="BF1307" s="258"/>
      <c r="BG1307" s="258"/>
      <c r="BH1307" s="258"/>
    </row>
    <row r="1308" spans="1:60">
      <c r="A1308" s="298">
        <v>1307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5"/>
        <v/>
      </c>
      <c r="E1308" s="311"/>
      <c r="F1308" s="311"/>
      <c r="G1308" s="302"/>
      <c r="H1308" s="302"/>
      <c r="I1308" s="261"/>
      <c r="J1308" s="302"/>
      <c r="K1308" s="303" t="e">
        <f t="shared" si="117"/>
        <v>#N/A</v>
      </c>
      <c r="L1308" s="302"/>
      <c r="M1308" s="302"/>
      <c r="N1308" s="303" t="e">
        <f t="shared" si="118"/>
        <v>#N/A</v>
      </c>
      <c r="O1308" s="303" t="e">
        <f t="shared" si="119"/>
        <v>#N/A</v>
      </c>
      <c r="P1308" s="249" t="str">
        <f t="shared" si="122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364"/>
      <c r="Y1308" s="258"/>
      <c r="Z1308" s="258"/>
      <c r="AA1308" s="258"/>
      <c r="AB1308" s="258"/>
      <c r="AC1308" s="258"/>
      <c r="AD1308" s="258"/>
      <c r="AE1308" s="315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2"/>
      <c r="BD1308" s="258"/>
      <c r="BE1308" s="258"/>
      <c r="BF1308" s="258"/>
      <c r="BG1308" s="258"/>
      <c r="BH1308" s="258"/>
    </row>
    <row r="1309" spans="1:60">
      <c r="A1309" s="298">
        <v>1308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5"/>
        <v/>
      </c>
      <c r="E1309" s="311"/>
      <c r="F1309" s="311"/>
      <c r="G1309" s="302"/>
      <c r="H1309" s="302"/>
      <c r="I1309" s="261"/>
      <c r="J1309" s="302"/>
      <c r="K1309" s="303" t="e">
        <f t="shared" si="117"/>
        <v>#N/A</v>
      </c>
      <c r="L1309" s="302"/>
      <c r="M1309" s="302"/>
      <c r="N1309" s="303" t="e">
        <f t="shared" si="118"/>
        <v>#N/A</v>
      </c>
      <c r="O1309" s="303" t="e">
        <f t="shared" si="119"/>
        <v>#N/A</v>
      </c>
      <c r="P1309" s="249" t="str">
        <f t="shared" si="122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364"/>
      <c r="Y1309" s="258"/>
      <c r="Z1309" s="258"/>
      <c r="AA1309" s="258"/>
      <c r="AB1309" s="258"/>
      <c r="AC1309" s="258"/>
      <c r="AD1309" s="258"/>
      <c r="AE1309" s="315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2"/>
      <c r="BD1309" s="258"/>
      <c r="BE1309" s="258"/>
      <c r="BF1309" s="258"/>
      <c r="BG1309" s="258"/>
      <c r="BH1309" s="258"/>
    </row>
    <row r="1310" spans="1:60">
      <c r="A1310" s="298">
        <v>1309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5"/>
        <v/>
      </c>
      <c r="E1310" s="311"/>
      <c r="F1310" s="311"/>
      <c r="G1310" s="302"/>
      <c r="H1310" s="302"/>
      <c r="I1310" s="261"/>
      <c r="J1310" s="302"/>
      <c r="K1310" s="303" t="e">
        <f t="shared" si="117"/>
        <v>#N/A</v>
      </c>
      <c r="L1310" s="302"/>
      <c r="M1310" s="302"/>
      <c r="N1310" s="303" t="e">
        <f t="shared" si="118"/>
        <v>#N/A</v>
      </c>
      <c r="O1310" s="303" t="e">
        <f t="shared" si="119"/>
        <v>#N/A</v>
      </c>
      <c r="P1310" s="249" t="str">
        <f t="shared" si="122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364"/>
      <c r="Y1310" s="258"/>
      <c r="Z1310" s="258"/>
      <c r="AA1310" s="258"/>
      <c r="AB1310" s="258"/>
      <c r="AC1310" s="258"/>
      <c r="AD1310" s="258"/>
      <c r="AE1310" s="315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2"/>
      <c r="BD1310" s="258"/>
      <c r="BE1310" s="258"/>
      <c r="BF1310" s="258"/>
      <c r="BG1310" s="258"/>
      <c r="BH1310" s="258"/>
    </row>
    <row r="1311" spans="1:60">
      <c r="A1311" s="298">
        <v>1310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5"/>
        <v/>
      </c>
      <c r="E1311" s="311"/>
      <c r="F1311" s="311"/>
      <c r="G1311" s="302"/>
      <c r="H1311" s="302"/>
      <c r="I1311" s="261"/>
      <c r="J1311" s="302"/>
      <c r="K1311" s="303" t="e">
        <f t="shared" si="117"/>
        <v>#N/A</v>
      </c>
      <c r="L1311" s="302"/>
      <c r="M1311" s="302"/>
      <c r="N1311" s="303" t="e">
        <f t="shared" si="118"/>
        <v>#N/A</v>
      </c>
      <c r="O1311" s="303" t="e">
        <f t="shared" si="119"/>
        <v>#N/A</v>
      </c>
      <c r="P1311" s="249" t="str">
        <f t="shared" si="122"/>
        <v/>
      </c>
      <c r="Q1311" s="302"/>
      <c r="R1311" s="258"/>
      <c r="S1311" s="258"/>
      <c r="T1311" s="305" t="str">
        <f>IF(S1311="","-",VLOOKUP(S1311,'Fail list'!$A$5:$B$220,2,FALSE))</f>
        <v>-</v>
      </c>
      <c r="U1311" s="258"/>
      <c r="V1311" s="258"/>
      <c r="W1311" s="258"/>
      <c r="X1311" s="364"/>
      <c r="Y1311" s="258"/>
      <c r="Z1311" s="258"/>
      <c r="AA1311" s="258"/>
      <c r="AB1311" s="258"/>
      <c r="AC1311" s="258"/>
      <c r="AD1311" s="258"/>
      <c r="AE1311" s="315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2"/>
      <c r="BD1311" s="258"/>
      <c r="BE1311" s="258"/>
      <c r="BF1311" s="258"/>
      <c r="BG1311" s="258"/>
      <c r="BH1311" s="258"/>
    </row>
    <row r="1312" spans="1:60">
      <c r="A1312" s="298">
        <v>1311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5"/>
        <v/>
      </c>
      <c r="E1312" s="311"/>
      <c r="F1312" s="311"/>
      <c r="G1312" s="302"/>
      <c r="H1312" s="302"/>
      <c r="I1312" s="261"/>
      <c r="J1312" s="302"/>
      <c r="K1312" s="303" t="e">
        <f t="shared" si="117"/>
        <v>#N/A</v>
      </c>
      <c r="L1312" s="302"/>
      <c r="M1312" s="302"/>
      <c r="N1312" s="303" t="e">
        <f t="shared" si="118"/>
        <v>#N/A</v>
      </c>
      <c r="O1312" s="303" t="e">
        <f t="shared" si="119"/>
        <v>#N/A</v>
      </c>
      <c r="P1312" s="249" t="str">
        <f t="shared" si="116"/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364"/>
      <c r="Y1312" s="258"/>
      <c r="Z1312" s="258"/>
      <c r="AA1312" s="258"/>
      <c r="AB1312" s="258"/>
      <c r="AC1312" s="258"/>
      <c r="AD1312" s="258"/>
      <c r="AE1312" s="315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2"/>
      <c r="BD1312" s="258"/>
      <c r="BE1312" s="258"/>
      <c r="BF1312" s="258"/>
      <c r="BG1312" s="258"/>
      <c r="BH1312" s="258"/>
    </row>
    <row r="1313" spans="1:60">
      <c r="A1313" s="298">
        <v>1312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5"/>
        <v/>
      </c>
      <c r="E1313" s="311"/>
      <c r="F1313" s="311"/>
      <c r="G1313" s="302"/>
      <c r="H1313" s="302"/>
      <c r="I1313" s="261"/>
      <c r="J1313" s="302"/>
      <c r="K1313" s="303" t="e">
        <f t="shared" si="117"/>
        <v>#N/A</v>
      </c>
      <c r="L1313" s="302"/>
      <c r="M1313" s="302"/>
      <c r="N1313" s="303" t="e">
        <f t="shared" si="118"/>
        <v>#N/A</v>
      </c>
      <c r="O1313" s="303" t="e">
        <f t="shared" si="119"/>
        <v>#N/A</v>
      </c>
      <c r="P1313" s="249" t="str">
        <f t="shared" si="116"/>
        <v/>
      </c>
      <c r="Q1313" s="302"/>
      <c r="R1313" s="258"/>
      <c r="S1313" s="301"/>
      <c r="T1313" s="305" t="str">
        <f>IF(S1313="","-",VLOOKUP(S1313,'Fail list'!$A$5:$B$220,2,FALSE))</f>
        <v>-</v>
      </c>
      <c r="U1313" s="258"/>
      <c r="V1313" s="258"/>
      <c r="W1313" s="258"/>
      <c r="X1313" s="364"/>
      <c r="Y1313" s="258"/>
      <c r="Z1313" s="258"/>
      <c r="AA1313" s="258"/>
      <c r="AB1313" s="258"/>
      <c r="AC1313" s="258"/>
      <c r="AD1313" s="258"/>
      <c r="AE1313" s="315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2"/>
      <c r="BD1313" s="258"/>
      <c r="BE1313" s="258"/>
      <c r="BF1313" s="258"/>
      <c r="BG1313" s="258"/>
      <c r="BH1313" s="258"/>
    </row>
    <row r="1314" spans="1:60">
      <c r="A1314" s="298">
        <v>1313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5"/>
        <v/>
      </c>
      <c r="E1314" s="311"/>
      <c r="F1314" s="311"/>
      <c r="G1314" s="302"/>
      <c r="H1314" s="302"/>
      <c r="I1314" s="261"/>
      <c r="J1314" s="302"/>
      <c r="K1314" s="303" t="e">
        <f t="shared" si="117"/>
        <v>#N/A</v>
      </c>
      <c r="L1314" s="302"/>
      <c r="M1314" s="302"/>
      <c r="N1314" s="303" t="e">
        <f t="shared" si="118"/>
        <v>#N/A</v>
      </c>
      <c r="O1314" s="303" t="e">
        <f t="shared" si="119"/>
        <v>#N/A</v>
      </c>
      <c r="P1314" s="249" t="str">
        <f>MID(M1314,8,2)</f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364"/>
      <c r="Y1314" s="258"/>
      <c r="Z1314" s="258"/>
      <c r="AA1314" s="258"/>
      <c r="AB1314" s="258"/>
      <c r="AC1314" s="258"/>
      <c r="AD1314" s="258"/>
      <c r="AE1314" s="315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6"/>
      <c r="AQ1314" s="316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2"/>
      <c r="BD1314" s="258"/>
      <c r="BE1314" s="258"/>
      <c r="BF1314" s="258"/>
      <c r="BG1314" s="258"/>
      <c r="BH1314" s="258"/>
    </row>
    <row r="1315" spans="1:60">
      <c r="A1315" s="298">
        <v>1314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5"/>
        <v/>
      </c>
      <c r="E1315" s="311"/>
      <c r="F1315" s="311"/>
      <c r="G1315" s="302"/>
      <c r="H1315" s="302"/>
      <c r="I1315" s="261"/>
      <c r="J1315" s="302"/>
      <c r="K1315" s="303" t="e">
        <f t="shared" si="117"/>
        <v>#N/A</v>
      </c>
      <c r="L1315" s="302"/>
      <c r="M1315" s="302"/>
      <c r="N1315" s="303" t="e">
        <f t="shared" si="118"/>
        <v>#N/A</v>
      </c>
      <c r="O1315" s="303" t="e">
        <f t="shared" si="119"/>
        <v>#N/A</v>
      </c>
      <c r="P1315" s="249" t="str">
        <f t="shared" si="116"/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364"/>
      <c r="Y1315" s="258"/>
      <c r="Z1315" s="258"/>
      <c r="AA1315" s="258"/>
      <c r="AB1315" s="258"/>
      <c r="AC1315" s="258"/>
      <c r="AD1315" s="258"/>
      <c r="AE1315" s="315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6"/>
      <c r="AQ1315" s="316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2"/>
      <c r="BD1315" s="258"/>
      <c r="BE1315" s="258"/>
      <c r="BF1315" s="258"/>
      <c r="BG1315" s="258"/>
      <c r="BH1315" s="258"/>
    </row>
    <row r="1316" spans="1:60">
      <c r="A1316" s="298">
        <v>1315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5"/>
        <v/>
      </c>
      <c r="E1316" s="311"/>
      <c r="F1316" s="311"/>
      <c r="G1316" s="302"/>
      <c r="H1316" s="302"/>
      <c r="I1316" s="261"/>
      <c r="J1316" s="302"/>
      <c r="K1316" s="303" t="e">
        <f t="shared" si="117"/>
        <v>#N/A</v>
      </c>
      <c r="L1316" s="302"/>
      <c r="M1316" s="302"/>
      <c r="N1316" s="303" t="e">
        <f t="shared" si="118"/>
        <v>#N/A</v>
      </c>
      <c r="O1316" s="303" t="e">
        <f t="shared" si="119"/>
        <v>#N/A</v>
      </c>
      <c r="P1316" s="249" t="str">
        <f t="shared" si="116"/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364"/>
      <c r="Y1316" s="258"/>
      <c r="Z1316" s="258"/>
      <c r="AA1316" s="258"/>
      <c r="AB1316" s="258"/>
      <c r="AC1316" s="258"/>
      <c r="AD1316" s="258"/>
      <c r="AE1316" s="315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6"/>
      <c r="AQ1316" s="316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2"/>
      <c r="BD1316" s="258"/>
      <c r="BE1316" s="258"/>
      <c r="BF1316" s="258"/>
      <c r="BG1316" s="258"/>
      <c r="BH1316" s="258"/>
    </row>
    <row r="1317" spans="1:60">
      <c r="A1317" s="298">
        <v>1316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5"/>
        <v/>
      </c>
      <c r="E1317" s="311"/>
      <c r="F1317" s="311"/>
      <c r="G1317" s="302"/>
      <c r="H1317" s="302"/>
      <c r="I1317" s="302"/>
      <c r="J1317" s="302"/>
      <c r="K1317" s="303" t="e">
        <f t="shared" si="117"/>
        <v>#N/A</v>
      </c>
      <c r="L1317" s="302"/>
      <c r="M1317" s="302"/>
      <c r="N1317" s="303" t="e">
        <f t="shared" si="118"/>
        <v>#N/A</v>
      </c>
      <c r="O1317" s="303" t="e">
        <f t="shared" si="119"/>
        <v>#N/A</v>
      </c>
      <c r="P1317" s="249" t="str">
        <f>MID(M1317,8,2)</f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364"/>
      <c r="Y1317" s="258"/>
      <c r="Z1317" s="258"/>
      <c r="AA1317" s="258"/>
      <c r="AB1317" s="258"/>
      <c r="AC1317" s="258"/>
      <c r="AD1317" s="258"/>
      <c r="AE1317" s="315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6"/>
      <c r="AQ1317" s="316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2"/>
      <c r="BD1317" s="258"/>
      <c r="BE1317" s="258"/>
      <c r="BF1317" s="258"/>
      <c r="BG1317" s="258"/>
      <c r="BH1317" s="258"/>
    </row>
    <row r="1318" spans="1:60">
      <c r="A1318" s="298">
        <v>1317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5"/>
        <v/>
      </c>
      <c r="E1318" s="311"/>
      <c r="F1318" s="311"/>
      <c r="G1318" s="302"/>
      <c r="H1318" s="302"/>
      <c r="I1318" s="302"/>
      <c r="J1318" s="302"/>
      <c r="K1318" s="303" t="e">
        <f t="shared" si="117"/>
        <v>#N/A</v>
      </c>
      <c r="L1318" s="302"/>
      <c r="M1318" s="302"/>
      <c r="N1318" s="303" t="e">
        <f t="shared" si="118"/>
        <v>#N/A</v>
      </c>
      <c r="O1318" s="303" t="e">
        <f t="shared" si="119"/>
        <v>#N/A</v>
      </c>
      <c r="P1318" s="249" t="str">
        <f t="shared" ref="P1318:P1358" si="123">MID(M1318,8,2)</f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364"/>
      <c r="Y1318" s="258"/>
      <c r="Z1318" s="258"/>
      <c r="AA1318" s="258"/>
      <c r="AB1318" s="258"/>
      <c r="AC1318" s="258"/>
      <c r="AD1318" s="258"/>
      <c r="AE1318" s="315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6"/>
      <c r="AQ1318" s="316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2"/>
      <c r="BD1318" s="258"/>
      <c r="BE1318" s="258"/>
      <c r="BF1318" s="258"/>
      <c r="BG1318" s="258"/>
      <c r="BH1318" s="258"/>
    </row>
    <row r="1319" spans="1:60">
      <c r="A1319" s="298">
        <v>1318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5"/>
        <v/>
      </c>
      <c r="E1319" s="311"/>
      <c r="F1319" s="311"/>
      <c r="G1319" s="302"/>
      <c r="H1319" s="302"/>
      <c r="I1319" s="302"/>
      <c r="J1319" s="302"/>
      <c r="K1319" s="303" t="e">
        <f t="shared" si="117"/>
        <v>#N/A</v>
      </c>
      <c r="L1319" s="302"/>
      <c r="M1319" s="302"/>
      <c r="N1319" s="303" t="e">
        <f t="shared" si="118"/>
        <v>#N/A</v>
      </c>
      <c r="O1319" s="303" t="e">
        <f t="shared" si="119"/>
        <v>#N/A</v>
      </c>
      <c r="P1319" s="249" t="str">
        <f t="shared" si="123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364"/>
      <c r="Y1319" s="258"/>
      <c r="Z1319" s="258"/>
      <c r="AA1319" s="258"/>
      <c r="AB1319" s="258"/>
      <c r="AC1319" s="258"/>
      <c r="AD1319" s="249"/>
      <c r="AE1319" s="315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6"/>
      <c r="AQ1319" s="316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2"/>
      <c r="BD1319" s="258"/>
      <c r="BE1319" s="258"/>
      <c r="BF1319" s="258"/>
      <c r="BG1319" s="258"/>
      <c r="BH1319" s="258"/>
    </row>
    <row r="1320" spans="1:60">
      <c r="A1320" s="298">
        <v>1319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5"/>
        <v/>
      </c>
      <c r="E1320" s="311"/>
      <c r="F1320" s="311"/>
      <c r="G1320" s="302"/>
      <c r="H1320" s="302"/>
      <c r="I1320" s="302"/>
      <c r="J1320" s="302"/>
      <c r="K1320" s="303" t="e">
        <f t="shared" si="117"/>
        <v>#N/A</v>
      </c>
      <c r="L1320" s="302"/>
      <c r="M1320" s="302"/>
      <c r="N1320" s="303" t="e">
        <f t="shared" si="118"/>
        <v>#N/A</v>
      </c>
      <c r="O1320" s="303" t="e">
        <f t="shared" si="119"/>
        <v>#N/A</v>
      </c>
      <c r="P1320" s="249" t="str">
        <f t="shared" si="123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364"/>
      <c r="Y1320" s="258"/>
      <c r="Z1320" s="258"/>
      <c r="AA1320" s="258"/>
      <c r="AB1320" s="258"/>
      <c r="AC1320" s="258"/>
      <c r="AD1320" s="249"/>
      <c r="AE1320" s="315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6"/>
      <c r="AQ1320" s="316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2"/>
      <c r="BD1320" s="258"/>
      <c r="BE1320" s="258"/>
      <c r="BF1320" s="258"/>
      <c r="BG1320" s="258"/>
      <c r="BH1320" s="258"/>
    </row>
    <row r="1321" spans="1:60">
      <c r="A1321" s="298">
        <v>1320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5"/>
        <v/>
      </c>
      <c r="E1321" s="311"/>
      <c r="F1321" s="311"/>
      <c r="G1321" s="302"/>
      <c r="H1321" s="302"/>
      <c r="I1321" s="302"/>
      <c r="J1321" s="302"/>
      <c r="K1321" s="303" t="e">
        <f t="shared" si="117"/>
        <v>#N/A</v>
      </c>
      <c r="L1321" s="302"/>
      <c r="M1321" s="302"/>
      <c r="N1321" s="303" t="e">
        <f t="shared" si="118"/>
        <v>#N/A</v>
      </c>
      <c r="O1321" s="303" t="e">
        <f t="shared" si="119"/>
        <v>#N/A</v>
      </c>
      <c r="P1321" s="249" t="str">
        <f t="shared" si="123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364"/>
      <c r="Y1321" s="258"/>
      <c r="Z1321" s="258"/>
      <c r="AA1321" s="258"/>
      <c r="AB1321" s="258"/>
      <c r="AC1321" s="258"/>
      <c r="AD1321" s="258"/>
      <c r="AE1321" s="315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6"/>
      <c r="AQ1321" s="316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2"/>
      <c r="BD1321" s="258"/>
      <c r="BE1321" s="258"/>
      <c r="BF1321" s="258"/>
      <c r="BG1321" s="258"/>
      <c r="BH1321" s="258"/>
    </row>
    <row r="1322" spans="1:60">
      <c r="A1322" s="298">
        <v>1321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5"/>
        <v/>
      </c>
      <c r="E1322" s="311"/>
      <c r="F1322" s="311"/>
      <c r="G1322" s="302"/>
      <c r="H1322" s="302"/>
      <c r="I1322" s="302"/>
      <c r="J1322" s="302"/>
      <c r="K1322" s="303" t="e">
        <f t="shared" si="117"/>
        <v>#N/A</v>
      </c>
      <c r="L1322" s="302"/>
      <c r="M1322" s="302"/>
      <c r="N1322" s="303" t="e">
        <f t="shared" si="118"/>
        <v>#N/A</v>
      </c>
      <c r="O1322" s="303" t="e">
        <f t="shared" si="119"/>
        <v>#N/A</v>
      </c>
      <c r="P1322" s="249" t="str">
        <f t="shared" si="123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364"/>
      <c r="Y1322" s="258"/>
      <c r="Z1322" s="258"/>
      <c r="AA1322" s="258"/>
      <c r="AB1322" s="258"/>
      <c r="AC1322" s="258"/>
      <c r="AD1322" s="249"/>
      <c r="AE1322" s="315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6"/>
      <c r="AQ1322" s="316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2"/>
      <c r="BD1322" s="258"/>
      <c r="BE1322" s="258"/>
      <c r="BF1322" s="258"/>
      <c r="BG1322" s="258"/>
      <c r="BH1322" s="258"/>
    </row>
    <row r="1323" spans="1:60">
      <c r="A1323" s="298">
        <v>1322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5"/>
        <v/>
      </c>
      <c r="E1323" s="311"/>
      <c r="F1323" s="311"/>
      <c r="G1323" s="302"/>
      <c r="H1323" s="302"/>
      <c r="I1323" s="302"/>
      <c r="J1323" s="302"/>
      <c r="K1323" s="303" t="e">
        <f t="shared" si="117"/>
        <v>#N/A</v>
      </c>
      <c r="L1323" s="302"/>
      <c r="M1323" s="302"/>
      <c r="N1323" s="303" t="e">
        <f t="shared" si="118"/>
        <v>#N/A</v>
      </c>
      <c r="O1323" s="303" t="e">
        <f t="shared" si="119"/>
        <v>#N/A</v>
      </c>
      <c r="P1323" s="249" t="str">
        <f t="shared" si="123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364"/>
      <c r="Y1323" s="258"/>
      <c r="Z1323" s="258"/>
      <c r="AA1323" s="258"/>
      <c r="AB1323" s="258"/>
      <c r="AC1323" s="258"/>
      <c r="AD1323" s="258"/>
      <c r="AE1323" s="315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6"/>
      <c r="AQ1323" s="316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2"/>
      <c r="BD1323" s="258"/>
      <c r="BE1323" s="258"/>
      <c r="BF1323" s="258"/>
      <c r="BG1323" s="258"/>
      <c r="BH1323" s="258"/>
    </row>
    <row r="1324" spans="1:60">
      <c r="A1324" s="298">
        <v>1323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5"/>
        <v/>
      </c>
      <c r="E1324" s="311"/>
      <c r="F1324" s="311"/>
      <c r="G1324" s="302"/>
      <c r="H1324" s="302"/>
      <c r="I1324" s="302"/>
      <c r="J1324" s="302"/>
      <c r="K1324" s="303" t="e">
        <f t="shared" si="117"/>
        <v>#N/A</v>
      </c>
      <c r="L1324" s="302"/>
      <c r="M1324" s="302"/>
      <c r="N1324" s="303" t="e">
        <f t="shared" si="118"/>
        <v>#N/A</v>
      </c>
      <c r="O1324" s="303" t="e">
        <f t="shared" si="119"/>
        <v>#N/A</v>
      </c>
      <c r="P1324" s="249" t="str">
        <f t="shared" si="123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364"/>
      <c r="Y1324" s="258"/>
      <c r="Z1324" s="258"/>
      <c r="AA1324" s="258"/>
      <c r="AB1324" s="258"/>
      <c r="AC1324" s="258"/>
      <c r="AD1324" s="258"/>
      <c r="AE1324" s="315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6"/>
      <c r="AQ1324" s="316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2"/>
      <c r="BD1324" s="258"/>
      <c r="BE1324" s="258"/>
      <c r="BF1324" s="258"/>
      <c r="BG1324" s="258"/>
      <c r="BH1324" s="258"/>
    </row>
    <row r="1325" spans="1:60">
      <c r="A1325" s="298">
        <v>1324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5"/>
        <v/>
      </c>
      <c r="E1325" s="311"/>
      <c r="F1325" s="311"/>
      <c r="G1325" s="302"/>
      <c r="H1325" s="302"/>
      <c r="I1325" s="302"/>
      <c r="J1325" s="302"/>
      <c r="K1325" s="303" t="e">
        <f t="shared" si="117"/>
        <v>#N/A</v>
      </c>
      <c r="L1325" s="302"/>
      <c r="M1325" s="302"/>
      <c r="N1325" s="303" t="e">
        <f t="shared" si="118"/>
        <v>#N/A</v>
      </c>
      <c r="O1325" s="303" t="e">
        <f t="shared" si="119"/>
        <v>#N/A</v>
      </c>
      <c r="P1325" s="249" t="str">
        <f t="shared" si="123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364"/>
      <c r="Y1325" s="258"/>
      <c r="Z1325" s="258"/>
      <c r="AA1325" s="258"/>
      <c r="AB1325" s="258"/>
      <c r="AC1325" s="258"/>
      <c r="AD1325" s="258"/>
      <c r="AE1325" s="315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6"/>
      <c r="AQ1325" s="316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2"/>
      <c r="BD1325" s="258"/>
      <c r="BE1325" s="258"/>
      <c r="BF1325" s="258"/>
      <c r="BG1325" s="258"/>
      <c r="BH1325" s="258"/>
    </row>
    <row r="1326" spans="1:60">
      <c r="A1326" s="298">
        <v>1325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5"/>
        <v/>
      </c>
      <c r="E1326" s="311"/>
      <c r="F1326" s="311"/>
      <c r="G1326" s="302"/>
      <c r="H1326" s="302"/>
      <c r="I1326" s="302"/>
      <c r="J1326" s="302"/>
      <c r="K1326" s="303" t="e">
        <f t="shared" si="117"/>
        <v>#N/A</v>
      </c>
      <c r="L1326" s="302"/>
      <c r="M1326" s="302"/>
      <c r="N1326" s="303" t="e">
        <f t="shared" si="118"/>
        <v>#N/A</v>
      </c>
      <c r="O1326" s="303" t="e">
        <f t="shared" si="119"/>
        <v>#N/A</v>
      </c>
      <c r="P1326" s="249" t="str">
        <f t="shared" si="123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364"/>
      <c r="Y1326" s="258"/>
      <c r="Z1326" s="258"/>
      <c r="AA1326" s="258"/>
      <c r="AB1326" s="258"/>
      <c r="AC1326" s="258"/>
      <c r="AD1326" s="258"/>
      <c r="AE1326" s="315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6"/>
      <c r="AQ1326" s="316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2"/>
      <c r="BD1326" s="258"/>
      <c r="BE1326" s="258"/>
      <c r="BF1326" s="258"/>
      <c r="BG1326" s="258"/>
      <c r="BH1326" s="258"/>
    </row>
    <row r="1327" spans="1:60">
      <c r="A1327" s="298">
        <v>1326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5"/>
        <v/>
      </c>
      <c r="E1327" s="311"/>
      <c r="F1327" s="311"/>
      <c r="G1327" s="302"/>
      <c r="H1327" s="302"/>
      <c r="I1327" s="302"/>
      <c r="J1327" s="302"/>
      <c r="K1327" s="303" t="e">
        <f t="shared" si="117"/>
        <v>#N/A</v>
      </c>
      <c r="L1327" s="302"/>
      <c r="M1327" s="302"/>
      <c r="N1327" s="303" t="e">
        <f t="shared" si="118"/>
        <v>#N/A</v>
      </c>
      <c r="O1327" s="303" t="e">
        <f t="shared" si="119"/>
        <v>#N/A</v>
      </c>
      <c r="P1327" s="249" t="str">
        <f t="shared" si="123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364"/>
      <c r="Y1327" s="258"/>
      <c r="Z1327" s="258"/>
      <c r="AA1327" s="258"/>
      <c r="AB1327" s="258"/>
      <c r="AC1327" s="258"/>
      <c r="AD1327" s="258"/>
      <c r="AE1327" s="315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6"/>
      <c r="AQ1327" s="316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2"/>
      <c r="BD1327" s="258"/>
      <c r="BE1327" s="258"/>
      <c r="BF1327" s="258"/>
      <c r="BG1327" s="258"/>
      <c r="BH1327" s="258"/>
    </row>
    <row r="1328" spans="1:60">
      <c r="A1328" s="298">
        <v>1327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5"/>
        <v/>
      </c>
      <c r="E1328" s="311"/>
      <c r="F1328" s="311"/>
      <c r="G1328" s="302"/>
      <c r="H1328" s="302"/>
      <c r="I1328" s="302"/>
      <c r="J1328" s="302"/>
      <c r="K1328" s="303" t="e">
        <f t="shared" si="117"/>
        <v>#N/A</v>
      </c>
      <c r="L1328" s="302"/>
      <c r="M1328" s="302"/>
      <c r="N1328" s="303" t="e">
        <f t="shared" si="118"/>
        <v>#N/A</v>
      </c>
      <c r="O1328" s="303" t="e">
        <f t="shared" si="119"/>
        <v>#N/A</v>
      </c>
      <c r="P1328" s="249" t="str">
        <f t="shared" si="123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364"/>
      <c r="Y1328" s="258"/>
      <c r="Z1328" s="258"/>
      <c r="AA1328" s="258"/>
      <c r="AB1328" s="258"/>
      <c r="AC1328" s="258"/>
      <c r="AD1328" s="258"/>
      <c r="AE1328" s="315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6"/>
      <c r="AQ1328" s="316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2"/>
      <c r="BD1328" s="258"/>
      <c r="BE1328" s="258"/>
      <c r="BF1328" s="258"/>
      <c r="BG1328" s="258"/>
      <c r="BH1328" s="258"/>
    </row>
    <row r="1329" spans="1:60">
      <c r="A1329" s="298">
        <v>1328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5"/>
        <v/>
      </c>
      <c r="E1329" s="311"/>
      <c r="F1329" s="311"/>
      <c r="G1329" s="302"/>
      <c r="H1329" s="302"/>
      <c r="I1329" s="302"/>
      <c r="J1329" s="302"/>
      <c r="K1329" s="303" t="e">
        <f t="shared" si="117"/>
        <v>#N/A</v>
      </c>
      <c r="L1329" s="302"/>
      <c r="M1329" s="302"/>
      <c r="N1329" s="303" t="e">
        <f t="shared" si="118"/>
        <v>#N/A</v>
      </c>
      <c r="O1329" s="303" t="e">
        <f t="shared" si="119"/>
        <v>#N/A</v>
      </c>
      <c r="P1329" s="249" t="str">
        <f t="shared" si="123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364"/>
      <c r="Y1329" s="258"/>
      <c r="Z1329" s="258"/>
      <c r="AA1329" s="258"/>
      <c r="AB1329" s="258"/>
      <c r="AC1329" s="258"/>
      <c r="AD1329" s="258"/>
      <c r="AE1329" s="315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6"/>
      <c r="AQ1329" s="316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2"/>
      <c r="BD1329" s="258"/>
      <c r="BE1329" s="258"/>
      <c r="BF1329" s="258"/>
      <c r="BG1329" s="258"/>
      <c r="BH1329" s="258"/>
    </row>
    <row r="1330" spans="1:60">
      <c r="A1330" s="298">
        <v>1329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5"/>
        <v/>
      </c>
      <c r="E1330" s="311"/>
      <c r="F1330" s="311"/>
      <c r="G1330" s="302"/>
      <c r="H1330" s="302"/>
      <c r="I1330" s="302"/>
      <c r="J1330" s="302"/>
      <c r="K1330" s="303" t="e">
        <f t="shared" si="117"/>
        <v>#N/A</v>
      </c>
      <c r="L1330" s="302"/>
      <c r="M1330" s="302"/>
      <c r="N1330" s="303" t="e">
        <f t="shared" si="118"/>
        <v>#N/A</v>
      </c>
      <c r="O1330" s="303" t="e">
        <f t="shared" si="119"/>
        <v>#N/A</v>
      </c>
      <c r="P1330" s="249" t="str">
        <f t="shared" si="123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364"/>
      <c r="Y1330" s="258"/>
      <c r="Z1330" s="258"/>
      <c r="AA1330" s="258"/>
      <c r="AB1330" s="258"/>
      <c r="AC1330" s="258"/>
      <c r="AD1330" s="258"/>
      <c r="AE1330" s="315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6"/>
      <c r="AQ1330" s="316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2"/>
      <c r="BD1330" s="258"/>
      <c r="BE1330" s="258"/>
      <c r="BF1330" s="258"/>
      <c r="BG1330" s="258"/>
      <c r="BH1330" s="258"/>
    </row>
    <row r="1331" spans="1:60">
      <c r="A1331" s="298">
        <v>1330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5"/>
        <v/>
      </c>
      <c r="E1331" s="311"/>
      <c r="F1331" s="311"/>
      <c r="G1331" s="302"/>
      <c r="H1331" s="302"/>
      <c r="I1331" s="302"/>
      <c r="J1331" s="302"/>
      <c r="K1331" s="303" t="e">
        <f t="shared" si="117"/>
        <v>#N/A</v>
      </c>
      <c r="L1331" s="302"/>
      <c r="M1331" s="302"/>
      <c r="N1331" s="303" t="e">
        <f t="shared" si="118"/>
        <v>#N/A</v>
      </c>
      <c r="O1331" s="303" t="e">
        <f t="shared" si="119"/>
        <v>#N/A</v>
      </c>
      <c r="P1331" s="249" t="str">
        <f t="shared" si="123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364"/>
      <c r="Y1331" s="258"/>
      <c r="Z1331" s="258"/>
      <c r="AA1331" s="258"/>
      <c r="AB1331" s="258"/>
      <c r="AC1331" s="258"/>
      <c r="AD1331" s="258"/>
      <c r="AE1331" s="315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6"/>
      <c r="AQ1331" s="316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2"/>
      <c r="BD1331" s="258"/>
      <c r="BE1331" s="258"/>
      <c r="BF1331" s="258"/>
      <c r="BG1331" s="258"/>
      <c r="BH1331" s="258"/>
    </row>
    <row r="1332" spans="1:60">
      <c r="A1332" s="298">
        <v>1331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5"/>
        <v/>
      </c>
      <c r="E1332" s="311"/>
      <c r="F1332" s="311"/>
      <c r="G1332" s="302"/>
      <c r="H1332" s="302"/>
      <c r="I1332" s="302"/>
      <c r="J1332" s="302"/>
      <c r="K1332" s="303" t="e">
        <f t="shared" si="117"/>
        <v>#N/A</v>
      </c>
      <c r="L1332" s="302"/>
      <c r="M1332" s="302"/>
      <c r="N1332" s="303" t="e">
        <f t="shared" si="118"/>
        <v>#N/A</v>
      </c>
      <c r="O1332" s="303" t="e">
        <f t="shared" si="119"/>
        <v>#N/A</v>
      </c>
      <c r="P1332" s="249" t="str">
        <f t="shared" si="123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364"/>
      <c r="Y1332" s="258"/>
      <c r="Z1332" s="258"/>
      <c r="AA1332" s="258"/>
      <c r="AB1332" s="258"/>
      <c r="AC1332" s="258"/>
      <c r="AD1332" s="258"/>
      <c r="AE1332" s="315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6"/>
      <c r="AQ1332" s="316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2"/>
      <c r="BD1332" s="258"/>
      <c r="BE1332" s="258"/>
      <c r="BF1332" s="258"/>
      <c r="BG1332" s="258"/>
      <c r="BH1332" s="258"/>
    </row>
    <row r="1333" spans="1:60">
      <c r="A1333" s="298">
        <v>1332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5"/>
        <v/>
      </c>
      <c r="E1333" s="311"/>
      <c r="F1333" s="311"/>
      <c r="G1333" s="302"/>
      <c r="H1333" s="302"/>
      <c r="I1333" s="302"/>
      <c r="J1333" s="302"/>
      <c r="K1333" s="303" t="e">
        <f t="shared" si="117"/>
        <v>#N/A</v>
      </c>
      <c r="L1333" s="302"/>
      <c r="M1333" s="302"/>
      <c r="N1333" s="303" t="e">
        <f t="shared" si="118"/>
        <v>#N/A</v>
      </c>
      <c r="O1333" s="303" t="e">
        <f t="shared" si="119"/>
        <v>#N/A</v>
      </c>
      <c r="P1333" s="249" t="str">
        <f t="shared" si="123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364"/>
      <c r="Y1333" s="258"/>
      <c r="Z1333" s="258"/>
      <c r="AA1333" s="258"/>
      <c r="AB1333" s="258"/>
      <c r="AC1333" s="258"/>
      <c r="AD1333" s="258"/>
      <c r="AE1333" s="315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6"/>
      <c r="AQ1333" s="316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2"/>
      <c r="BD1333" s="258"/>
      <c r="BE1333" s="258"/>
      <c r="BF1333" s="258"/>
      <c r="BG1333" s="258"/>
      <c r="BH1333" s="258"/>
    </row>
    <row r="1334" spans="1:60">
      <c r="A1334" s="298">
        <v>1333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5"/>
        <v/>
      </c>
      <c r="E1334" s="311"/>
      <c r="F1334" s="311"/>
      <c r="G1334" s="302"/>
      <c r="H1334" s="302"/>
      <c r="I1334" s="302"/>
      <c r="J1334" s="302"/>
      <c r="K1334" s="303" t="e">
        <f t="shared" si="117"/>
        <v>#N/A</v>
      </c>
      <c r="L1334" s="302"/>
      <c r="M1334" s="302"/>
      <c r="N1334" s="303" t="e">
        <f t="shared" si="118"/>
        <v>#N/A</v>
      </c>
      <c r="O1334" s="303" t="e">
        <f t="shared" si="119"/>
        <v>#N/A</v>
      </c>
      <c r="P1334" s="249" t="str">
        <f t="shared" si="123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364"/>
      <c r="Y1334" s="258"/>
      <c r="Z1334" s="258"/>
      <c r="AA1334" s="258"/>
      <c r="AB1334" s="258"/>
      <c r="AC1334" s="258"/>
      <c r="AD1334" s="258"/>
      <c r="AE1334" s="315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6"/>
      <c r="AQ1334" s="316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2"/>
      <c r="BD1334" s="258"/>
      <c r="BE1334" s="258"/>
      <c r="BF1334" s="258"/>
      <c r="BG1334" s="258"/>
      <c r="BH1334" s="258"/>
    </row>
    <row r="1335" spans="1:60">
      <c r="A1335" s="298">
        <v>1334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5"/>
        <v/>
      </c>
      <c r="E1335" s="311"/>
      <c r="F1335" s="311"/>
      <c r="G1335" s="302"/>
      <c r="H1335" s="302"/>
      <c r="I1335" s="302"/>
      <c r="J1335" s="302"/>
      <c r="K1335" s="303" t="e">
        <f t="shared" si="117"/>
        <v>#N/A</v>
      </c>
      <c r="L1335" s="302"/>
      <c r="M1335" s="302"/>
      <c r="N1335" s="303" t="e">
        <f t="shared" si="118"/>
        <v>#N/A</v>
      </c>
      <c r="O1335" s="303" t="e">
        <f t="shared" si="119"/>
        <v>#N/A</v>
      </c>
      <c r="P1335" s="249" t="str">
        <f t="shared" si="123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364"/>
      <c r="Y1335" s="258"/>
      <c r="Z1335" s="258"/>
      <c r="AA1335" s="258"/>
      <c r="AB1335" s="258"/>
      <c r="AC1335" s="258"/>
      <c r="AD1335" s="258"/>
      <c r="AE1335" s="315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6"/>
      <c r="AQ1335" s="316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2"/>
      <c r="BD1335" s="258"/>
      <c r="BE1335" s="258"/>
      <c r="BF1335" s="258"/>
      <c r="BG1335" s="258"/>
      <c r="BH1335" s="258"/>
    </row>
    <row r="1336" spans="1:60">
      <c r="A1336" s="298">
        <v>1335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5"/>
        <v/>
      </c>
      <c r="E1336" s="311"/>
      <c r="F1336" s="311"/>
      <c r="G1336" s="302"/>
      <c r="H1336" s="302"/>
      <c r="I1336" s="302"/>
      <c r="J1336" s="302"/>
      <c r="K1336" s="303" t="e">
        <f t="shared" si="117"/>
        <v>#N/A</v>
      </c>
      <c r="L1336" s="302"/>
      <c r="M1336" s="302"/>
      <c r="N1336" s="303" t="e">
        <f t="shared" si="118"/>
        <v>#N/A</v>
      </c>
      <c r="O1336" s="303" t="e">
        <f t="shared" si="119"/>
        <v>#N/A</v>
      </c>
      <c r="P1336" s="249" t="str">
        <f t="shared" si="123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364"/>
      <c r="Y1336" s="258"/>
      <c r="Z1336" s="258"/>
      <c r="AA1336" s="258"/>
      <c r="AB1336" s="258"/>
      <c r="AC1336" s="258"/>
      <c r="AD1336" s="258"/>
      <c r="AE1336" s="315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6"/>
      <c r="AQ1336" s="316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2"/>
      <c r="BD1336" s="258"/>
      <c r="BE1336" s="258"/>
      <c r="BF1336" s="258"/>
      <c r="BG1336" s="258"/>
      <c r="BH1336" s="258"/>
    </row>
    <row r="1337" spans="1:60">
      <c r="A1337" s="298">
        <v>1336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5"/>
        <v/>
      </c>
      <c r="E1337" s="311"/>
      <c r="F1337" s="311"/>
      <c r="G1337" s="302"/>
      <c r="H1337" s="302"/>
      <c r="I1337" s="302"/>
      <c r="J1337" s="302"/>
      <c r="K1337" s="303" t="e">
        <f t="shared" si="117"/>
        <v>#N/A</v>
      </c>
      <c r="L1337" s="302"/>
      <c r="M1337" s="302"/>
      <c r="N1337" s="303" t="e">
        <f t="shared" si="118"/>
        <v>#N/A</v>
      </c>
      <c r="O1337" s="303" t="e">
        <f t="shared" si="119"/>
        <v>#N/A</v>
      </c>
      <c r="P1337" s="249" t="str">
        <f t="shared" si="123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364"/>
      <c r="Y1337" s="258"/>
      <c r="Z1337" s="258"/>
      <c r="AA1337" s="258"/>
      <c r="AB1337" s="258"/>
      <c r="AC1337" s="258"/>
      <c r="AD1337" s="258"/>
      <c r="AE1337" s="315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6"/>
      <c r="AQ1337" s="316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2"/>
      <c r="BD1337" s="258"/>
      <c r="BE1337" s="258"/>
      <c r="BF1337" s="258"/>
      <c r="BG1337" s="258"/>
      <c r="BH1337" s="258"/>
    </row>
    <row r="1338" spans="1:60">
      <c r="A1338" s="298">
        <v>1337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5"/>
        <v/>
      </c>
      <c r="E1338" s="311"/>
      <c r="F1338" s="311"/>
      <c r="G1338" s="302"/>
      <c r="H1338" s="302"/>
      <c r="I1338" s="302"/>
      <c r="J1338" s="302"/>
      <c r="K1338" s="303" t="e">
        <f t="shared" si="117"/>
        <v>#N/A</v>
      </c>
      <c r="L1338" s="302"/>
      <c r="M1338" s="302"/>
      <c r="N1338" s="303" t="e">
        <f t="shared" si="118"/>
        <v>#N/A</v>
      </c>
      <c r="O1338" s="303" t="e">
        <f t="shared" si="119"/>
        <v>#N/A</v>
      </c>
      <c r="P1338" s="249" t="str">
        <f t="shared" si="123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364"/>
      <c r="Y1338" s="258"/>
      <c r="Z1338" s="258"/>
      <c r="AA1338" s="258"/>
      <c r="AB1338" s="258"/>
      <c r="AC1338" s="258"/>
      <c r="AD1338" s="258"/>
      <c r="AE1338" s="315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6"/>
      <c r="AQ1338" s="316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2"/>
      <c r="BD1338" s="258"/>
      <c r="BE1338" s="258"/>
      <c r="BF1338" s="258"/>
      <c r="BG1338" s="258"/>
      <c r="BH1338" s="258"/>
    </row>
    <row r="1339" spans="1:60">
      <c r="A1339" s="298">
        <v>1338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5"/>
        <v/>
      </c>
      <c r="E1339" s="311"/>
      <c r="F1339" s="311"/>
      <c r="G1339" s="302"/>
      <c r="H1339" s="302"/>
      <c r="I1339" s="302"/>
      <c r="J1339" s="302"/>
      <c r="K1339" s="303" t="e">
        <f t="shared" si="117"/>
        <v>#N/A</v>
      </c>
      <c r="L1339" s="302"/>
      <c r="M1339" s="302"/>
      <c r="N1339" s="303" t="e">
        <f t="shared" si="118"/>
        <v>#N/A</v>
      </c>
      <c r="O1339" s="303" t="e">
        <f t="shared" si="119"/>
        <v>#N/A</v>
      </c>
      <c r="P1339" s="249" t="str">
        <f t="shared" si="123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364"/>
      <c r="Y1339" s="258"/>
      <c r="Z1339" s="258"/>
      <c r="AA1339" s="258"/>
      <c r="AB1339" s="258"/>
      <c r="AC1339" s="258"/>
      <c r="AD1339" s="258"/>
      <c r="AE1339" s="315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6"/>
      <c r="AQ1339" s="316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2"/>
      <c r="BD1339" s="258"/>
      <c r="BE1339" s="258"/>
      <c r="BF1339" s="258"/>
      <c r="BG1339" s="258"/>
      <c r="BH1339" s="258"/>
    </row>
    <row r="1340" spans="1:60">
      <c r="A1340" s="298">
        <v>1339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5"/>
        <v/>
      </c>
      <c r="E1340" s="311"/>
      <c r="F1340" s="311"/>
      <c r="G1340" s="302"/>
      <c r="H1340" s="302"/>
      <c r="I1340" s="302"/>
      <c r="J1340" s="302"/>
      <c r="K1340" s="303" t="e">
        <f t="shared" si="117"/>
        <v>#N/A</v>
      </c>
      <c r="L1340" s="302"/>
      <c r="M1340" s="302"/>
      <c r="N1340" s="303" t="e">
        <f t="shared" si="118"/>
        <v>#N/A</v>
      </c>
      <c r="O1340" s="303" t="e">
        <f t="shared" si="119"/>
        <v>#N/A</v>
      </c>
      <c r="P1340" s="249" t="str">
        <f t="shared" si="123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364"/>
      <c r="Y1340" s="258"/>
      <c r="Z1340" s="258"/>
      <c r="AA1340" s="258"/>
      <c r="AB1340" s="258"/>
      <c r="AC1340" s="258"/>
      <c r="AD1340" s="258"/>
      <c r="AE1340" s="315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6"/>
      <c r="AQ1340" s="316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2"/>
      <c r="BD1340" s="258"/>
      <c r="BE1340" s="258"/>
      <c r="BF1340" s="258"/>
      <c r="BG1340" s="258"/>
      <c r="BH1340" s="258"/>
    </row>
    <row r="1341" spans="1:60">
      <c r="A1341" s="298">
        <v>1340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5"/>
        <v/>
      </c>
      <c r="E1341" s="311"/>
      <c r="F1341" s="311"/>
      <c r="G1341" s="302"/>
      <c r="H1341" s="302"/>
      <c r="I1341" s="302"/>
      <c r="J1341" s="302"/>
      <c r="K1341" s="303" t="e">
        <f t="shared" si="117"/>
        <v>#N/A</v>
      </c>
      <c r="L1341" s="302"/>
      <c r="M1341" s="302"/>
      <c r="N1341" s="303" t="e">
        <f t="shared" si="118"/>
        <v>#N/A</v>
      </c>
      <c r="O1341" s="303" t="e">
        <f t="shared" si="119"/>
        <v>#N/A</v>
      </c>
      <c r="P1341" s="249" t="str">
        <f t="shared" si="123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364"/>
      <c r="Y1341" s="258"/>
      <c r="Z1341" s="258"/>
      <c r="AA1341" s="258"/>
      <c r="AB1341" s="258"/>
      <c r="AC1341" s="258"/>
      <c r="AD1341" s="258"/>
      <c r="AE1341" s="315"/>
      <c r="AF1341" s="258"/>
      <c r="AG1341" s="258"/>
      <c r="AH1341" s="258"/>
      <c r="AI1341" s="258"/>
      <c r="AJ1341" s="258"/>
      <c r="AK1341" s="258"/>
      <c r="AM1341" s="258"/>
      <c r="AN1341" s="258"/>
      <c r="AO1341" s="258"/>
      <c r="AP1341" s="316"/>
      <c r="AQ1341" s="316"/>
      <c r="AR1341" s="258"/>
      <c r="AS1341" s="258"/>
      <c r="AT1341" s="258"/>
      <c r="AU1341" s="258"/>
      <c r="AV1341" s="258"/>
      <c r="AW1341" s="258"/>
      <c r="AX1341" s="258"/>
      <c r="AY1341" s="258"/>
      <c r="AZ1341" s="258"/>
      <c r="BA1341" s="258"/>
      <c r="BB1341" s="258"/>
      <c r="BC1341" s="312"/>
      <c r="BD1341" s="258"/>
      <c r="BE1341" s="258"/>
      <c r="BF1341" s="258"/>
      <c r="BG1341" s="258"/>
      <c r="BH1341" s="258"/>
    </row>
    <row r="1342" spans="1:60">
      <c r="A1342" s="298">
        <v>1341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5"/>
        <v/>
      </c>
      <c r="E1342" s="311"/>
      <c r="F1342" s="311"/>
      <c r="G1342" s="302"/>
      <c r="H1342" s="302"/>
      <c r="I1342" s="302"/>
      <c r="J1342" s="302"/>
      <c r="K1342" s="303" t="e">
        <f t="shared" si="117"/>
        <v>#N/A</v>
      </c>
      <c r="L1342" s="302"/>
      <c r="M1342" s="302"/>
      <c r="N1342" s="303" t="e">
        <f t="shared" si="118"/>
        <v>#N/A</v>
      </c>
      <c r="O1342" s="303" t="e">
        <f t="shared" si="119"/>
        <v>#N/A</v>
      </c>
      <c r="P1342" s="249" t="str">
        <f t="shared" si="123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364"/>
      <c r="Y1342" s="258"/>
      <c r="Z1342" s="258"/>
      <c r="AA1342" s="258"/>
      <c r="AB1342" s="258"/>
      <c r="AC1342" s="258"/>
      <c r="AD1342" s="258"/>
      <c r="AE1342" s="315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6"/>
      <c r="AQ1342" s="316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2"/>
      <c r="BD1342" s="258"/>
      <c r="BE1342" s="258"/>
      <c r="BF1342" s="258"/>
      <c r="BG1342" s="258"/>
      <c r="BH1342" s="258"/>
    </row>
    <row r="1343" spans="1:60">
      <c r="A1343" s="298">
        <v>1342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5"/>
        <v/>
      </c>
      <c r="E1343" s="311"/>
      <c r="F1343" s="311"/>
      <c r="G1343" s="302"/>
      <c r="H1343" s="302"/>
      <c r="I1343" s="302"/>
      <c r="J1343" s="302"/>
      <c r="K1343" s="303" t="e">
        <f t="shared" si="117"/>
        <v>#N/A</v>
      </c>
      <c r="L1343" s="302"/>
      <c r="M1343" s="302"/>
      <c r="N1343" s="303" t="e">
        <f t="shared" si="118"/>
        <v>#N/A</v>
      </c>
      <c r="O1343" s="303" t="e">
        <f t="shared" si="119"/>
        <v>#N/A</v>
      </c>
      <c r="P1343" s="249" t="str">
        <f t="shared" si="123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364"/>
      <c r="Y1343" s="258"/>
      <c r="Z1343" s="258"/>
      <c r="AA1343" s="258"/>
      <c r="AB1343" s="258"/>
      <c r="AC1343" s="258"/>
      <c r="AD1343" s="258"/>
      <c r="AE1343" s="315"/>
      <c r="AF1343" s="258"/>
      <c r="AG1343" s="258"/>
      <c r="AH1343" s="258"/>
      <c r="AI1343" s="258"/>
      <c r="AJ1343" s="258"/>
      <c r="AK1343" s="258"/>
      <c r="AM1343" s="317"/>
      <c r="AN1343" s="317"/>
      <c r="AO1343" s="317"/>
      <c r="AP1343" s="316"/>
      <c r="AQ1343" s="316"/>
      <c r="AR1343" s="317"/>
      <c r="AS1343" s="317"/>
      <c r="AT1343" s="317"/>
      <c r="AU1343" s="317"/>
      <c r="AV1343" s="317"/>
      <c r="AW1343" s="317"/>
      <c r="AX1343" s="317"/>
      <c r="AY1343" s="317"/>
      <c r="AZ1343" s="317"/>
      <c r="BA1343" s="317"/>
      <c r="BB1343" s="317"/>
      <c r="BC1343" s="318"/>
      <c r="BD1343" s="317"/>
      <c r="BE1343" s="317"/>
      <c r="BF1343" s="317"/>
      <c r="BG1343" s="317"/>
      <c r="BH1343" s="317"/>
    </row>
    <row r="1344" spans="1:60">
      <c r="A1344" s="298">
        <v>1343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5"/>
        <v/>
      </c>
      <c r="E1344" s="311"/>
      <c r="F1344" s="311"/>
      <c r="G1344" s="302"/>
      <c r="H1344" s="302"/>
      <c r="I1344" s="302"/>
      <c r="J1344" s="302"/>
      <c r="K1344" s="303" t="e">
        <f t="shared" si="117"/>
        <v>#N/A</v>
      </c>
      <c r="L1344" s="302"/>
      <c r="M1344" s="302"/>
      <c r="N1344" s="303" t="e">
        <f t="shared" si="118"/>
        <v>#N/A</v>
      </c>
      <c r="O1344" s="303" t="e">
        <f t="shared" si="119"/>
        <v>#N/A</v>
      </c>
      <c r="P1344" s="249" t="str">
        <f t="shared" si="123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364"/>
      <c r="Y1344" s="258"/>
      <c r="Z1344" s="258"/>
      <c r="AA1344" s="258"/>
      <c r="AB1344" s="258"/>
      <c r="AC1344" s="258"/>
      <c r="AD1344" s="258"/>
      <c r="AE1344" s="315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6"/>
      <c r="AQ1344" s="316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2"/>
      <c r="BD1344" s="258"/>
      <c r="BE1344" s="258"/>
      <c r="BF1344" s="258"/>
      <c r="BG1344" s="258"/>
      <c r="BH1344" s="258"/>
    </row>
    <row r="1345" spans="1:60">
      <c r="A1345" s="298">
        <v>1344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si="115"/>
        <v/>
      </c>
      <c r="E1345" s="311"/>
      <c r="F1345" s="311"/>
      <c r="G1345" s="302"/>
      <c r="H1345" s="302"/>
      <c r="I1345" s="302"/>
      <c r="J1345" s="302"/>
      <c r="K1345" s="303" t="e">
        <f t="shared" si="117"/>
        <v>#N/A</v>
      </c>
      <c r="L1345" s="302"/>
      <c r="M1345" s="302"/>
      <c r="N1345" s="303" t="e">
        <f t="shared" si="118"/>
        <v>#N/A</v>
      </c>
      <c r="O1345" s="303" t="e">
        <f t="shared" si="119"/>
        <v>#N/A</v>
      </c>
      <c r="P1345" s="249" t="str">
        <f t="shared" si="123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364"/>
      <c r="Y1345" s="258"/>
      <c r="Z1345" s="258"/>
      <c r="AA1345" s="258"/>
      <c r="AB1345" s="258"/>
      <c r="AC1345" s="258"/>
      <c r="AD1345" s="258"/>
      <c r="AE1345" s="315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6"/>
      <c r="AQ1345" s="316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2"/>
      <c r="BD1345" s="258"/>
      <c r="BE1345" s="258"/>
      <c r="BF1345" s="258"/>
      <c r="BG1345" s="258"/>
      <c r="BH1345" s="258"/>
    </row>
    <row r="1346" spans="1:60">
      <c r="A1346" s="298">
        <v>1345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15"/>
        <v/>
      </c>
      <c r="E1346" s="311"/>
      <c r="F1346" s="311"/>
      <c r="G1346" s="302"/>
      <c r="H1346" s="302"/>
      <c r="I1346" s="302"/>
      <c r="J1346" s="302"/>
      <c r="K1346" s="303" t="e">
        <f t="shared" si="117"/>
        <v>#N/A</v>
      </c>
      <c r="L1346" s="302"/>
      <c r="M1346" s="302"/>
      <c r="N1346" s="303" t="e">
        <f t="shared" si="118"/>
        <v>#N/A</v>
      </c>
      <c r="O1346" s="303" t="e">
        <f t="shared" si="119"/>
        <v>#N/A</v>
      </c>
      <c r="P1346" s="249" t="str">
        <f t="shared" si="123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364"/>
      <c r="Y1346" s="258"/>
      <c r="Z1346" s="258"/>
      <c r="AA1346" s="258"/>
      <c r="AB1346" s="258"/>
      <c r="AC1346" s="258"/>
      <c r="AD1346" s="258"/>
      <c r="AE1346" s="315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6"/>
      <c r="AQ1346" s="316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2"/>
      <c r="BD1346" s="258"/>
      <c r="BE1346" s="258"/>
      <c r="BF1346" s="258"/>
      <c r="BG1346" s="258"/>
      <c r="BH1346" s="258"/>
    </row>
    <row r="1347" spans="1:60">
      <c r="A1347" s="298">
        <v>1346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ref="D1347:D1410" si="124">IF(LEFT(I1347,1)="L","Inprocess",IF(LEFT(I1347,3)="IQC","Inprocess",IF(LEFT(I1347,2)="QA","QA",IF(LEFT(I1347,3)="TV","TV",""))))</f>
        <v/>
      </c>
      <c r="E1347" s="311"/>
      <c r="F1347" s="311"/>
      <c r="G1347" s="302"/>
      <c r="H1347" s="302"/>
      <c r="I1347" s="302"/>
      <c r="J1347" s="302"/>
      <c r="K1347" s="303" t="e">
        <f t="shared" si="117"/>
        <v>#N/A</v>
      </c>
      <c r="L1347" s="302"/>
      <c r="M1347" s="302"/>
      <c r="N1347" s="303" t="e">
        <f t="shared" si="118"/>
        <v>#N/A</v>
      </c>
      <c r="O1347" s="303" t="e">
        <f t="shared" si="119"/>
        <v>#N/A</v>
      </c>
      <c r="P1347" s="249" t="str">
        <f t="shared" si="123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364"/>
      <c r="Y1347" s="258"/>
      <c r="Z1347" s="258"/>
      <c r="AA1347" s="258"/>
      <c r="AB1347" s="258"/>
      <c r="AC1347" s="258"/>
      <c r="AD1347" s="258"/>
      <c r="AE1347" s="315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6"/>
      <c r="AQ1347" s="316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2"/>
      <c r="BD1347" s="258"/>
      <c r="BE1347" s="258"/>
      <c r="BF1347" s="258"/>
      <c r="BG1347" s="258"/>
      <c r="BH1347" s="258"/>
    </row>
    <row r="1348" spans="1:60">
      <c r="A1348" s="298">
        <v>1347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4"/>
        <v/>
      </c>
      <c r="E1348" s="311"/>
      <c r="F1348" s="311"/>
      <c r="G1348" s="302"/>
      <c r="H1348" s="302"/>
      <c r="I1348" s="302"/>
      <c r="J1348" s="302"/>
      <c r="K1348" s="303" t="e">
        <f t="shared" ref="K1348:K1411" si="125">VLOOKUP(J1348,AY:BA,2,0)</f>
        <v>#N/A</v>
      </c>
      <c r="L1348" s="302"/>
      <c r="M1348" s="302"/>
      <c r="N1348" s="303" t="e">
        <f t="shared" ref="N1348:N1411" si="126">VLOOKUP(K1348,AZ:BB,2,0)</f>
        <v>#N/A</v>
      </c>
      <c r="O1348" s="303" t="e">
        <f t="shared" ref="O1348:O1411" si="127">VLOOKUP(K1348,AZ:BB,3,0)</f>
        <v>#N/A</v>
      </c>
      <c r="P1348" s="249" t="str">
        <f t="shared" si="123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364"/>
      <c r="Y1348" s="258"/>
      <c r="Z1348" s="258"/>
      <c r="AA1348" s="258"/>
      <c r="AB1348" s="258"/>
      <c r="AC1348" s="258"/>
      <c r="AD1348" s="258"/>
      <c r="AE1348" s="315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6"/>
      <c r="AQ1348" s="316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2"/>
      <c r="BD1348" s="258"/>
      <c r="BE1348" s="258"/>
      <c r="BF1348" s="258"/>
      <c r="BG1348" s="258"/>
      <c r="BH1348" s="258"/>
    </row>
    <row r="1349" spans="1:60">
      <c r="A1349" s="298">
        <v>1348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4"/>
        <v/>
      </c>
      <c r="E1349" s="311"/>
      <c r="F1349" s="311"/>
      <c r="G1349" s="302"/>
      <c r="H1349" s="302"/>
      <c r="I1349" s="302"/>
      <c r="J1349" s="302"/>
      <c r="K1349" s="303" t="e">
        <f t="shared" si="125"/>
        <v>#N/A</v>
      </c>
      <c r="L1349" s="302"/>
      <c r="M1349" s="302"/>
      <c r="N1349" s="303" t="e">
        <f t="shared" si="126"/>
        <v>#N/A</v>
      </c>
      <c r="O1349" s="303" t="e">
        <f t="shared" si="127"/>
        <v>#N/A</v>
      </c>
      <c r="P1349" s="249" t="str">
        <f t="shared" si="123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364"/>
      <c r="Y1349" s="258"/>
      <c r="Z1349" s="258"/>
      <c r="AA1349" s="258"/>
      <c r="AB1349" s="258"/>
      <c r="AC1349" s="258"/>
      <c r="AD1349" s="258"/>
      <c r="AE1349" s="315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6"/>
      <c r="AQ1349" s="316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2"/>
      <c r="BD1349" s="258"/>
      <c r="BE1349" s="258"/>
      <c r="BF1349" s="258"/>
      <c r="BG1349" s="258"/>
      <c r="BH1349" s="258"/>
    </row>
    <row r="1350" spans="1:60">
      <c r="A1350" s="298">
        <v>1349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4"/>
        <v/>
      </c>
      <c r="E1350" s="311"/>
      <c r="F1350" s="311"/>
      <c r="G1350" s="302"/>
      <c r="H1350" s="302"/>
      <c r="I1350" s="302"/>
      <c r="J1350" s="302"/>
      <c r="K1350" s="303" t="e">
        <f t="shared" si="125"/>
        <v>#N/A</v>
      </c>
      <c r="L1350" s="302"/>
      <c r="M1350" s="302"/>
      <c r="N1350" s="303" t="e">
        <f t="shared" si="126"/>
        <v>#N/A</v>
      </c>
      <c r="O1350" s="303" t="e">
        <f t="shared" si="127"/>
        <v>#N/A</v>
      </c>
      <c r="P1350" s="249" t="str">
        <f t="shared" si="123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364"/>
      <c r="Y1350" s="258"/>
      <c r="Z1350" s="258"/>
      <c r="AA1350" s="258"/>
      <c r="AB1350" s="258"/>
      <c r="AC1350" s="258"/>
      <c r="AD1350" s="258"/>
      <c r="AE1350" s="315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6"/>
      <c r="AQ1350" s="316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2"/>
      <c r="BD1350" s="258"/>
      <c r="BE1350" s="258"/>
      <c r="BF1350" s="258"/>
      <c r="BG1350" s="258"/>
      <c r="BH1350" s="258"/>
    </row>
    <row r="1351" spans="1:60">
      <c r="A1351" s="298">
        <v>1350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4"/>
        <v/>
      </c>
      <c r="E1351" s="311"/>
      <c r="F1351" s="311"/>
      <c r="G1351" s="302"/>
      <c r="H1351" s="302"/>
      <c r="I1351" s="302"/>
      <c r="J1351" s="302"/>
      <c r="K1351" s="303" t="e">
        <f t="shared" si="125"/>
        <v>#N/A</v>
      </c>
      <c r="L1351" s="302"/>
      <c r="M1351" s="302"/>
      <c r="N1351" s="303" t="e">
        <f t="shared" si="126"/>
        <v>#N/A</v>
      </c>
      <c r="O1351" s="303" t="e">
        <f t="shared" si="127"/>
        <v>#N/A</v>
      </c>
      <c r="P1351" s="249" t="str">
        <f t="shared" si="123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364"/>
      <c r="Y1351" s="258"/>
      <c r="Z1351" s="258"/>
      <c r="AA1351" s="258"/>
      <c r="AB1351" s="258"/>
      <c r="AC1351" s="258"/>
      <c r="AD1351" s="258"/>
      <c r="AE1351" s="315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6"/>
      <c r="AQ1351" s="316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2"/>
      <c r="BD1351" s="258"/>
      <c r="BE1351" s="258"/>
      <c r="BF1351" s="258"/>
      <c r="BG1351" s="258"/>
      <c r="BH1351" s="258"/>
    </row>
    <row r="1352" spans="1:60">
      <c r="A1352" s="298">
        <v>1351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4"/>
        <v/>
      </c>
      <c r="E1352" s="311"/>
      <c r="F1352" s="311"/>
      <c r="G1352" s="302"/>
      <c r="H1352" s="302"/>
      <c r="I1352" s="302"/>
      <c r="J1352" s="302"/>
      <c r="K1352" s="303" t="e">
        <f t="shared" si="125"/>
        <v>#N/A</v>
      </c>
      <c r="L1352" s="302"/>
      <c r="M1352" s="302"/>
      <c r="N1352" s="303" t="e">
        <f t="shared" si="126"/>
        <v>#N/A</v>
      </c>
      <c r="O1352" s="303" t="e">
        <f t="shared" si="127"/>
        <v>#N/A</v>
      </c>
      <c r="P1352" s="249" t="str">
        <f t="shared" si="123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364"/>
      <c r="Y1352" s="258"/>
      <c r="Z1352" s="258"/>
      <c r="AA1352" s="258"/>
      <c r="AB1352" s="258"/>
      <c r="AC1352" s="258"/>
      <c r="AD1352" s="258"/>
      <c r="AE1352" s="315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6"/>
      <c r="AQ1352" s="316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2"/>
      <c r="BD1352" s="258"/>
      <c r="BE1352" s="258"/>
      <c r="BF1352" s="258"/>
      <c r="BG1352" s="258"/>
      <c r="BH1352" s="258"/>
    </row>
    <row r="1353" spans="1:60">
      <c r="A1353" s="298">
        <v>1352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4"/>
        <v/>
      </c>
      <c r="E1353" s="311"/>
      <c r="F1353" s="311"/>
      <c r="G1353" s="302"/>
      <c r="H1353" s="302"/>
      <c r="I1353" s="302"/>
      <c r="J1353" s="302"/>
      <c r="K1353" s="303" t="e">
        <f t="shared" si="125"/>
        <v>#N/A</v>
      </c>
      <c r="L1353" s="302"/>
      <c r="M1353" s="302"/>
      <c r="N1353" s="303" t="e">
        <f t="shared" si="126"/>
        <v>#N/A</v>
      </c>
      <c r="O1353" s="303" t="e">
        <f t="shared" si="127"/>
        <v>#N/A</v>
      </c>
      <c r="P1353" s="249" t="str">
        <f t="shared" si="123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364"/>
      <c r="Y1353" s="258"/>
      <c r="Z1353" s="258"/>
      <c r="AA1353" s="258"/>
      <c r="AB1353" s="258"/>
      <c r="AC1353" s="258"/>
      <c r="AD1353" s="258"/>
      <c r="AE1353" s="315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6"/>
      <c r="AQ1353" s="316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2"/>
      <c r="BD1353" s="258"/>
      <c r="BE1353" s="258"/>
      <c r="BF1353" s="258"/>
      <c r="BG1353" s="258"/>
      <c r="BH1353" s="258"/>
    </row>
    <row r="1354" spans="1:60">
      <c r="A1354" s="298">
        <v>1353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4"/>
        <v/>
      </c>
      <c r="E1354" s="311"/>
      <c r="F1354" s="311"/>
      <c r="G1354" s="302"/>
      <c r="H1354" s="302"/>
      <c r="I1354" s="302"/>
      <c r="J1354" s="302"/>
      <c r="K1354" s="303" t="e">
        <f t="shared" si="125"/>
        <v>#N/A</v>
      </c>
      <c r="L1354" s="302"/>
      <c r="M1354" s="302"/>
      <c r="N1354" s="303" t="e">
        <f t="shared" si="126"/>
        <v>#N/A</v>
      </c>
      <c r="O1354" s="303" t="e">
        <f t="shared" si="127"/>
        <v>#N/A</v>
      </c>
      <c r="P1354" s="249" t="str">
        <f t="shared" si="123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364"/>
      <c r="Y1354" s="258"/>
      <c r="Z1354" s="258"/>
      <c r="AA1354" s="258"/>
      <c r="AB1354" s="258"/>
      <c r="AC1354" s="258"/>
      <c r="AD1354" s="258"/>
      <c r="AE1354" s="315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6"/>
      <c r="AQ1354" s="316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2"/>
      <c r="BD1354" s="258"/>
      <c r="BE1354" s="258"/>
      <c r="BF1354" s="258"/>
      <c r="BG1354" s="258"/>
      <c r="BH1354" s="258"/>
    </row>
    <row r="1355" spans="1:60">
      <c r="A1355" s="298">
        <v>1354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4"/>
        <v/>
      </c>
      <c r="E1355" s="311"/>
      <c r="F1355" s="311"/>
      <c r="G1355" s="302"/>
      <c r="H1355" s="302"/>
      <c r="I1355" s="302"/>
      <c r="J1355" s="302"/>
      <c r="K1355" s="303" t="e">
        <f t="shared" si="125"/>
        <v>#N/A</v>
      </c>
      <c r="L1355" s="302"/>
      <c r="M1355" s="302"/>
      <c r="N1355" s="303" t="e">
        <f t="shared" si="126"/>
        <v>#N/A</v>
      </c>
      <c r="O1355" s="303" t="e">
        <f t="shared" si="127"/>
        <v>#N/A</v>
      </c>
      <c r="P1355" s="249" t="str">
        <f t="shared" si="123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364"/>
      <c r="Y1355" s="258"/>
      <c r="Z1355" s="258"/>
      <c r="AA1355" s="258"/>
      <c r="AB1355" s="258"/>
      <c r="AC1355" s="258"/>
      <c r="AD1355" s="258"/>
      <c r="AE1355" s="315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6"/>
      <c r="AQ1355" s="316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2"/>
      <c r="BD1355" s="258"/>
      <c r="BE1355" s="258"/>
      <c r="BF1355" s="258"/>
      <c r="BG1355" s="258"/>
      <c r="BH1355" s="258"/>
    </row>
    <row r="1356" spans="1:60">
      <c r="A1356" s="298">
        <v>1355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4"/>
        <v/>
      </c>
      <c r="E1356" s="311"/>
      <c r="F1356" s="311"/>
      <c r="G1356" s="302"/>
      <c r="H1356" s="302"/>
      <c r="I1356" s="302"/>
      <c r="J1356" s="302"/>
      <c r="K1356" s="303" t="e">
        <f t="shared" si="125"/>
        <v>#N/A</v>
      </c>
      <c r="L1356" s="302"/>
      <c r="M1356" s="302"/>
      <c r="N1356" s="303" t="e">
        <f t="shared" si="126"/>
        <v>#N/A</v>
      </c>
      <c r="O1356" s="303" t="e">
        <f t="shared" si="127"/>
        <v>#N/A</v>
      </c>
      <c r="P1356" s="249" t="str">
        <f t="shared" si="123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364"/>
      <c r="Y1356" s="258"/>
      <c r="Z1356" s="258"/>
      <c r="AA1356" s="258"/>
      <c r="AB1356" s="258"/>
      <c r="AC1356" s="258"/>
      <c r="AD1356" s="258"/>
      <c r="AE1356" s="315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6"/>
      <c r="AQ1356" s="316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2"/>
      <c r="BD1356" s="258"/>
      <c r="BE1356" s="258"/>
      <c r="BF1356" s="258"/>
      <c r="BG1356" s="258"/>
      <c r="BH1356" s="258"/>
    </row>
    <row r="1357" spans="1:60">
      <c r="A1357" s="298">
        <v>1356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4"/>
        <v/>
      </c>
      <c r="E1357" s="311"/>
      <c r="F1357" s="311"/>
      <c r="G1357" s="302"/>
      <c r="H1357" s="302"/>
      <c r="I1357" s="302"/>
      <c r="J1357" s="302"/>
      <c r="K1357" s="303" t="e">
        <f t="shared" si="125"/>
        <v>#N/A</v>
      </c>
      <c r="L1357" s="302"/>
      <c r="M1357" s="302"/>
      <c r="N1357" s="303" t="e">
        <f t="shared" si="126"/>
        <v>#N/A</v>
      </c>
      <c r="O1357" s="303" t="e">
        <f t="shared" si="127"/>
        <v>#N/A</v>
      </c>
      <c r="P1357" s="249" t="str">
        <f t="shared" si="123"/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364"/>
      <c r="Y1357" s="258"/>
      <c r="Z1357" s="258"/>
      <c r="AA1357" s="258"/>
      <c r="AB1357" s="258"/>
      <c r="AC1357" s="258"/>
      <c r="AD1357" s="258"/>
      <c r="AE1357" s="315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6"/>
      <c r="AQ1357" s="316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2"/>
      <c r="BD1357" s="258"/>
      <c r="BE1357" s="258"/>
      <c r="BF1357" s="258"/>
      <c r="BG1357" s="258"/>
      <c r="BH1357" s="258"/>
    </row>
    <row r="1358" spans="1:60">
      <c r="A1358" s="298">
        <v>1357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4"/>
        <v/>
      </c>
      <c r="E1358" s="311"/>
      <c r="F1358" s="311"/>
      <c r="G1358" s="302"/>
      <c r="H1358" s="302"/>
      <c r="I1358" s="302"/>
      <c r="J1358" s="302"/>
      <c r="K1358" s="303" t="e">
        <f t="shared" si="125"/>
        <v>#N/A</v>
      </c>
      <c r="L1358" s="302"/>
      <c r="M1358" s="302"/>
      <c r="N1358" s="303" t="e">
        <f t="shared" si="126"/>
        <v>#N/A</v>
      </c>
      <c r="O1358" s="303" t="e">
        <f t="shared" si="127"/>
        <v>#N/A</v>
      </c>
      <c r="P1358" s="249" t="str">
        <f t="shared" si="123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364"/>
      <c r="Y1358" s="258"/>
      <c r="Z1358" s="258"/>
      <c r="AA1358" s="258"/>
      <c r="AB1358" s="258"/>
      <c r="AC1358" s="258"/>
      <c r="AD1358" s="258"/>
      <c r="AE1358" s="315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6"/>
      <c r="AQ1358" s="316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2"/>
      <c r="BD1358" s="258"/>
      <c r="BE1358" s="258"/>
      <c r="BF1358" s="258"/>
      <c r="BG1358" s="258"/>
      <c r="BH1358" s="258"/>
    </row>
    <row r="1359" spans="1:60">
      <c r="A1359" s="298">
        <v>1358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4"/>
        <v/>
      </c>
      <c r="E1359" s="311"/>
      <c r="F1359" s="311"/>
      <c r="G1359" s="302"/>
      <c r="H1359" s="302"/>
      <c r="I1359" s="302"/>
      <c r="J1359" s="302"/>
      <c r="K1359" s="303" t="e">
        <f t="shared" si="125"/>
        <v>#N/A</v>
      </c>
      <c r="L1359" s="302"/>
      <c r="M1359" s="302"/>
      <c r="N1359" s="303" t="e">
        <f t="shared" si="126"/>
        <v>#N/A</v>
      </c>
      <c r="O1359" s="303" t="e">
        <f t="shared" si="127"/>
        <v>#N/A</v>
      </c>
      <c r="P1359" s="249" t="str">
        <f t="shared" ref="P1359:P1380" si="128">MID(M1359,7,2)</f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364"/>
      <c r="Y1359" s="258"/>
      <c r="Z1359" s="258"/>
      <c r="AA1359" s="258"/>
      <c r="AB1359" s="258"/>
      <c r="AC1359" s="258"/>
      <c r="AD1359" s="249"/>
      <c r="AE1359" s="315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6"/>
      <c r="AQ1359" s="316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2"/>
      <c r="BD1359" s="258"/>
      <c r="BE1359" s="258"/>
      <c r="BF1359" s="258"/>
      <c r="BG1359" s="258"/>
      <c r="BH1359" s="258"/>
    </row>
    <row r="1360" spans="1:60">
      <c r="A1360" s="298">
        <v>1359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4"/>
        <v/>
      </c>
      <c r="E1360" s="311"/>
      <c r="F1360" s="311"/>
      <c r="G1360" s="302"/>
      <c r="H1360" s="302"/>
      <c r="I1360" s="302"/>
      <c r="J1360" s="302"/>
      <c r="K1360" s="303" t="e">
        <f t="shared" si="125"/>
        <v>#N/A</v>
      </c>
      <c r="L1360" s="302"/>
      <c r="M1360" s="302"/>
      <c r="N1360" s="303" t="e">
        <f t="shared" si="126"/>
        <v>#N/A</v>
      </c>
      <c r="O1360" s="303" t="e">
        <f t="shared" si="127"/>
        <v>#N/A</v>
      </c>
      <c r="P1360" s="249" t="str">
        <f t="shared" si="128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364"/>
      <c r="Y1360" s="258"/>
      <c r="Z1360" s="258"/>
      <c r="AA1360" s="258"/>
      <c r="AB1360" s="258"/>
      <c r="AC1360" s="258"/>
      <c r="AD1360" s="258"/>
      <c r="AE1360" s="315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6"/>
      <c r="AQ1360" s="316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2"/>
      <c r="BD1360" s="258"/>
      <c r="BE1360" s="258"/>
      <c r="BF1360" s="258"/>
      <c r="BG1360" s="258"/>
      <c r="BH1360" s="258"/>
    </row>
    <row r="1361" spans="1:60">
      <c r="A1361" s="298">
        <v>1360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4"/>
        <v/>
      </c>
      <c r="E1361" s="311"/>
      <c r="F1361" s="311"/>
      <c r="G1361" s="302"/>
      <c r="H1361" s="302"/>
      <c r="I1361" s="302"/>
      <c r="J1361" s="302"/>
      <c r="K1361" s="303" t="e">
        <f t="shared" si="125"/>
        <v>#N/A</v>
      </c>
      <c r="L1361" s="302"/>
      <c r="M1361" s="302"/>
      <c r="N1361" s="303" t="e">
        <f t="shared" si="126"/>
        <v>#N/A</v>
      </c>
      <c r="O1361" s="303" t="e">
        <f t="shared" si="127"/>
        <v>#N/A</v>
      </c>
      <c r="P1361" s="249" t="str">
        <f t="shared" si="128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364"/>
      <c r="Y1361" s="258"/>
      <c r="Z1361" s="258"/>
      <c r="AA1361" s="258"/>
      <c r="AB1361" s="258"/>
      <c r="AC1361" s="258"/>
      <c r="AD1361" s="249"/>
      <c r="AE1361" s="315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6"/>
      <c r="AQ1361" s="316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2"/>
      <c r="BD1361" s="258"/>
      <c r="BE1361" s="258"/>
      <c r="BF1361" s="258"/>
      <c r="BG1361" s="258"/>
      <c r="BH1361" s="258"/>
    </row>
    <row r="1362" spans="1:60">
      <c r="A1362" s="298">
        <v>1361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4"/>
        <v/>
      </c>
      <c r="E1362" s="311"/>
      <c r="F1362" s="311"/>
      <c r="G1362" s="302"/>
      <c r="H1362" s="302"/>
      <c r="I1362" s="302"/>
      <c r="J1362" s="302"/>
      <c r="K1362" s="303" t="e">
        <f t="shared" si="125"/>
        <v>#N/A</v>
      </c>
      <c r="L1362" s="302"/>
      <c r="M1362" s="302"/>
      <c r="N1362" s="303" t="e">
        <f t="shared" si="126"/>
        <v>#N/A</v>
      </c>
      <c r="O1362" s="303" t="e">
        <f t="shared" si="127"/>
        <v>#N/A</v>
      </c>
      <c r="P1362" s="249" t="str">
        <f t="shared" si="128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364"/>
      <c r="Y1362" s="258"/>
      <c r="Z1362" s="258"/>
      <c r="AA1362" s="258"/>
      <c r="AB1362" s="258"/>
      <c r="AC1362" s="258"/>
      <c r="AD1362" s="249"/>
      <c r="AE1362" s="315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6"/>
      <c r="AQ1362" s="316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2"/>
      <c r="BD1362" s="258"/>
      <c r="BE1362" s="258"/>
      <c r="BF1362" s="258"/>
      <c r="BG1362" s="258"/>
      <c r="BH1362" s="258"/>
    </row>
    <row r="1363" spans="1:60">
      <c r="A1363" s="298">
        <v>1362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4"/>
        <v/>
      </c>
      <c r="E1363" s="311"/>
      <c r="F1363" s="311"/>
      <c r="G1363" s="302"/>
      <c r="H1363" s="302"/>
      <c r="I1363" s="302"/>
      <c r="J1363" s="302"/>
      <c r="K1363" s="303" t="e">
        <f t="shared" si="125"/>
        <v>#N/A</v>
      </c>
      <c r="L1363" s="302"/>
      <c r="M1363" s="302"/>
      <c r="N1363" s="303" t="e">
        <f t="shared" si="126"/>
        <v>#N/A</v>
      </c>
      <c r="O1363" s="303" t="e">
        <f t="shared" si="127"/>
        <v>#N/A</v>
      </c>
      <c r="P1363" s="249" t="str">
        <f t="shared" si="128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364"/>
      <c r="Y1363" s="258"/>
      <c r="Z1363" s="258"/>
      <c r="AA1363" s="258"/>
      <c r="AB1363" s="258"/>
      <c r="AC1363" s="258"/>
      <c r="AD1363" s="258"/>
      <c r="AE1363" s="315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6"/>
      <c r="AQ1363" s="316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2"/>
      <c r="BD1363" s="258"/>
      <c r="BE1363" s="258"/>
      <c r="BF1363" s="258"/>
      <c r="BG1363" s="258"/>
      <c r="BH1363" s="258"/>
    </row>
    <row r="1364" spans="1:60">
      <c r="A1364" s="298">
        <v>1363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4"/>
        <v/>
      </c>
      <c r="E1364" s="311"/>
      <c r="F1364" s="311"/>
      <c r="G1364" s="302"/>
      <c r="H1364" s="302"/>
      <c r="I1364" s="302"/>
      <c r="J1364" s="302"/>
      <c r="K1364" s="303" t="e">
        <f t="shared" si="125"/>
        <v>#N/A</v>
      </c>
      <c r="L1364" s="302"/>
      <c r="M1364" s="302"/>
      <c r="N1364" s="303" t="e">
        <f t="shared" si="126"/>
        <v>#N/A</v>
      </c>
      <c r="O1364" s="303" t="e">
        <f t="shared" si="127"/>
        <v>#N/A</v>
      </c>
      <c r="P1364" s="249" t="str">
        <f t="shared" si="128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364"/>
      <c r="Y1364" s="258"/>
      <c r="Z1364" s="258"/>
      <c r="AA1364" s="258"/>
      <c r="AB1364" s="258"/>
      <c r="AC1364" s="258"/>
      <c r="AD1364" s="258"/>
      <c r="AE1364" s="315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6"/>
      <c r="AQ1364" s="316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2"/>
      <c r="BD1364" s="258"/>
      <c r="BE1364" s="258"/>
      <c r="BF1364" s="258"/>
      <c r="BG1364" s="258"/>
      <c r="BH1364" s="258"/>
    </row>
    <row r="1365" spans="1:60">
      <c r="A1365" s="298">
        <v>1364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4"/>
        <v/>
      </c>
      <c r="E1365" s="311"/>
      <c r="F1365" s="311"/>
      <c r="G1365" s="302"/>
      <c r="H1365" s="302"/>
      <c r="I1365" s="302"/>
      <c r="J1365" s="302"/>
      <c r="K1365" s="303" t="e">
        <f t="shared" si="125"/>
        <v>#N/A</v>
      </c>
      <c r="L1365" s="302"/>
      <c r="M1365" s="302"/>
      <c r="N1365" s="303" t="e">
        <f t="shared" si="126"/>
        <v>#N/A</v>
      </c>
      <c r="O1365" s="303" t="e">
        <f t="shared" si="127"/>
        <v>#N/A</v>
      </c>
      <c r="P1365" s="249" t="str">
        <f t="shared" si="128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364"/>
      <c r="Y1365" s="258"/>
      <c r="Z1365" s="258"/>
      <c r="AA1365" s="258"/>
      <c r="AB1365" s="258"/>
      <c r="AC1365" s="258"/>
      <c r="AD1365" s="249"/>
      <c r="AE1365" s="315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6"/>
      <c r="AQ1365" s="316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2"/>
      <c r="BD1365" s="258"/>
      <c r="BE1365" s="258"/>
      <c r="BF1365" s="258"/>
      <c r="BG1365" s="258"/>
      <c r="BH1365" s="258"/>
    </row>
    <row r="1366" spans="1:60">
      <c r="A1366" s="298">
        <v>1365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4"/>
        <v/>
      </c>
      <c r="E1366" s="311"/>
      <c r="F1366" s="311"/>
      <c r="G1366" s="302"/>
      <c r="H1366" s="302"/>
      <c r="I1366" s="302"/>
      <c r="J1366" s="302"/>
      <c r="K1366" s="303" t="e">
        <f t="shared" si="125"/>
        <v>#N/A</v>
      </c>
      <c r="L1366" s="302"/>
      <c r="M1366" s="302"/>
      <c r="N1366" s="303" t="e">
        <f t="shared" si="126"/>
        <v>#N/A</v>
      </c>
      <c r="O1366" s="303" t="e">
        <f t="shared" si="127"/>
        <v>#N/A</v>
      </c>
      <c r="P1366" s="249" t="str">
        <f t="shared" si="128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364"/>
      <c r="Y1366" s="258"/>
      <c r="Z1366" s="258"/>
      <c r="AA1366" s="258"/>
      <c r="AB1366" s="258"/>
      <c r="AC1366" s="258"/>
      <c r="AD1366" s="249"/>
      <c r="AE1366" s="315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6"/>
      <c r="AQ1366" s="316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2"/>
      <c r="BD1366" s="258"/>
      <c r="BE1366" s="258"/>
      <c r="BF1366" s="258"/>
      <c r="BG1366" s="258"/>
      <c r="BH1366" s="258"/>
    </row>
    <row r="1367" spans="1:60">
      <c r="A1367" s="298">
        <v>1366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4"/>
        <v/>
      </c>
      <c r="E1367" s="311"/>
      <c r="F1367" s="311"/>
      <c r="G1367" s="302"/>
      <c r="H1367" s="302"/>
      <c r="I1367" s="302"/>
      <c r="J1367" s="302"/>
      <c r="K1367" s="303" t="e">
        <f t="shared" si="125"/>
        <v>#N/A</v>
      </c>
      <c r="L1367" s="302"/>
      <c r="M1367" s="302"/>
      <c r="N1367" s="303" t="e">
        <f t="shared" si="126"/>
        <v>#N/A</v>
      </c>
      <c r="O1367" s="303" t="e">
        <f t="shared" si="127"/>
        <v>#N/A</v>
      </c>
      <c r="P1367" s="249" t="str">
        <f t="shared" si="128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364"/>
      <c r="Y1367" s="258"/>
      <c r="Z1367" s="258"/>
      <c r="AA1367" s="258"/>
      <c r="AB1367" s="258"/>
      <c r="AC1367" s="258"/>
      <c r="AD1367" s="249"/>
      <c r="AE1367" s="315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6"/>
      <c r="AQ1367" s="316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2"/>
      <c r="BD1367" s="258"/>
      <c r="BE1367" s="258"/>
      <c r="BF1367" s="258"/>
      <c r="BG1367" s="258"/>
      <c r="BH1367" s="258"/>
    </row>
    <row r="1368" spans="1:60">
      <c r="A1368" s="298">
        <v>1367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4"/>
        <v/>
      </c>
      <c r="E1368" s="311"/>
      <c r="F1368" s="311"/>
      <c r="G1368" s="302"/>
      <c r="H1368" s="302"/>
      <c r="I1368" s="302"/>
      <c r="J1368" s="302"/>
      <c r="K1368" s="303" t="e">
        <f t="shared" si="125"/>
        <v>#N/A</v>
      </c>
      <c r="L1368" s="302"/>
      <c r="M1368" s="302"/>
      <c r="N1368" s="303" t="e">
        <f t="shared" si="126"/>
        <v>#N/A</v>
      </c>
      <c r="O1368" s="303" t="e">
        <f t="shared" si="127"/>
        <v>#N/A</v>
      </c>
      <c r="P1368" s="249" t="str">
        <f t="shared" si="128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364"/>
      <c r="Y1368" s="258"/>
      <c r="Z1368" s="258"/>
      <c r="AA1368" s="258"/>
      <c r="AB1368" s="258"/>
      <c r="AC1368" s="258"/>
      <c r="AD1368" s="258"/>
      <c r="AE1368" s="315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6"/>
      <c r="AQ1368" s="316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2"/>
      <c r="BD1368" s="258"/>
      <c r="BE1368" s="258"/>
      <c r="BF1368" s="258"/>
      <c r="BG1368" s="258"/>
      <c r="BH1368" s="258"/>
    </row>
    <row r="1369" spans="1:60">
      <c r="A1369" s="298">
        <v>1368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4"/>
        <v/>
      </c>
      <c r="E1369" s="311"/>
      <c r="F1369" s="311"/>
      <c r="G1369" s="302"/>
      <c r="H1369" s="302"/>
      <c r="I1369" s="302"/>
      <c r="J1369" s="302"/>
      <c r="K1369" s="303" t="e">
        <f t="shared" si="125"/>
        <v>#N/A</v>
      </c>
      <c r="L1369" s="302"/>
      <c r="M1369" s="302"/>
      <c r="N1369" s="303" t="e">
        <f t="shared" si="126"/>
        <v>#N/A</v>
      </c>
      <c r="O1369" s="303" t="e">
        <f t="shared" si="127"/>
        <v>#N/A</v>
      </c>
      <c r="P1369" s="249" t="str">
        <f t="shared" si="128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364"/>
      <c r="Y1369" s="258"/>
      <c r="Z1369" s="258"/>
      <c r="AA1369" s="258"/>
      <c r="AB1369" s="258"/>
      <c r="AC1369" s="258"/>
      <c r="AD1369" s="258"/>
      <c r="AE1369" s="315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6"/>
      <c r="AQ1369" s="316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2"/>
      <c r="BD1369" s="258"/>
      <c r="BE1369" s="258"/>
      <c r="BF1369" s="258"/>
      <c r="BG1369" s="258"/>
      <c r="BH1369" s="258"/>
    </row>
    <row r="1370" spans="1:60">
      <c r="A1370" s="298">
        <v>1369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4"/>
        <v/>
      </c>
      <c r="E1370" s="311"/>
      <c r="F1370" s="311"/>
      <c r="G1370" s="302"/>
      <c r="H1370" s="302"/>
      <c r="I1370" s="302"/>
      <c r="J1370" s="302"/>
      <c r="K1370" s="303" t="e">
        <f t="shared" si="125"/>
        <v>#N/A</v>
      </c>
      <c r="L1370" s="302"/>
      <c r="M1370" s="302"/>
      <c r="N1370" s="303" t="e">
        <f t="shared" si="126"/>
        <v>#N/A</v>
      </c>
      <c r="O1370" s="303" t="e">
        <f t="shared" si="127"/>
        <v>#N/A</v>
      </c>
      <c r="P1370" s="249" t="str">
        <f t="shared" si="128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364"/>
      <c r="Y1370" s="258"/>
      <c r="Z1370" s="258"/>
      <c r="AA1370" s="258"/>
      <c r="AB1370" s="258"/>
      <c r="AC1370" s="258"/>
      <c r="AD1370" s="258"/>
      <c r="AE1370" s="315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6"/>
      <c r="AQ1370" s="316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2"/>
      <c r="BD1370" s="258"/>
      <c r="BE1370" s="258"/>
      <c r="BF1370" s="258"/>
      <c r="BG1370" s="258"/>
      <c r="BH1370" s="258"/>
    </row>
    <row r="1371" spans="1:60">
      <c r="A1371" s="298">
        <v>1370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4"/>
        <v/>
      </c>
      <c r="E1371" s="311"/>
      <c r="F1371" s="311"/>
      <c r="G1371" s="302"/>
      <c r="H1371" s="302"/>
      <c r="I1371" s="302"/>
      <c r="J1371" s="302"/>
      <c r="K1371" s="303" t="e">
        <f t="shared" si="125"/>
        <v>#N/A</v>
      </c>
      <c r="L1371" s="302"/>
      <c r="M1371" s="302"/>
      <c r="N1371" s="303" t="e">
        <f t="shared" si="126"/>
        <v>#N/A</v>
      </c>
      <c r="O1371" s="303" t="e">
        <f t="shared" si="127"/>
        <v>#N/A</v>
      </c>
      <c r="P1371" s="249" t="str">
        <f t="shared" si="128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364"/>
      <c r="Y1371" s="258"/>
      <c r="Z1371" s="258"/>
      <c r="AA1371" s="258"/>
      <c r="AB1371" s="258"/>
      <c r="AC1371" s="258"/>
      <c r="AD1371" s="258"/>
      <c r="AE1371" s="315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6"/>
      <c r="AQ1371" s="316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2"/>
      <c r="BD1371" s="258"/>
      <c r="BE1371" s="258"/>
      <c r="BF1371" s="258"/>
      <c r="BG1371" s="258"/>
      <c r="BH1371" s="258"/>
    </row>
    <row r="1372" spans="1:60">
      <c r="A1372" s="298">
        <v>1371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4"/>
        <v/>
      </c>
      <c r="E1372" s="311"/>
      <c r="F1372" s="311"/>
      <c r="G1372" s="302"/>
      <c r="H1372" s="302"/>
      <c r="I1372" s="302"/>
      <c r="J1372" s="302"/>
      <c r="K1372" s="303" t="e">
        <f t="shared" si="125"/>
        <v>#N/A</v>
      </c>
      <c r="L1372" s="302"/>
      <c r="M1372" s="302"/>
      <c r="N1372" s="303" t="e">
        <f t="shared" si="126"/>
        <v>#N/A</v>
      </c>
      <c r="O1372" s="303" t="e">
        <f t="shared" si="127"/>
        <v>#N/A</v>
      </c>
      <c r="P1372" s="249" t="str">
        <f t="shared" si="128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364"/>
      <c r="Y1372" s="258"/>
      <c r="Z1372" s="258"/>
      <c r="AA1372" s="258"/>
      <c r="AB1372" s="258"/>
      <c r="AC1372" s="258"/>
      <c r="AD1372" s="258"/>
      <c r="AE1372" s="315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6"/>
      <c r="AQ1372" s="316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2"/>
      <c r="BD1372" s="258"/>
      <c r="BE1372" s="258"/>
      <c r="BF1372" s="258"/>
      <c r="BG1372" s="258"/>
      <c r="BH1372" s="258"/>
    </row>
    <row r="1373" spans="1:60">
      <c r="A1373" s="298">
        <v>1372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4"/>
        <v/>
      </c>
      <c r="E1373" s="311"/>
      <c r="F1373" s="311"/>
      <c r="G1373" s="302"/>
      <c r="H1373" s="302"/>
      <c r="I1373" s="302"/>
      <c r="J1373" s="302"/>
      <c r="K1373" s="303" t="e">
        <f t="shared" si="125"/>
        <v>#N/A</v>
      </c>
      <c r="L1373" s="302"/>
      <c r="M1373" s="302"/>
      <c r="N1373" s="303" t="e">
        <f t="shared" si="126"/>
        <v>#N/A</v>
      </c>
      <c r="O1373" s="303" t="e">
        <f t="shared" si="127"/>
        <v>#N/A</v>
      </c>
      <c r="P1373" s="249" t="str">
        <f t="shared" si="128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364"/>
      <c r="Y1373" s="258"/>
      <c r="Z1373" s="258"/>
      <c r="AA1373" s="258"/>
      <c r="AB1373" s="258"/>
      <c r="AC1373" s="258"/>
      <c r="AD1373" s="258"/>
      <c r="AE1373" s="315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6"/>
      <c r="AQ1373" s="316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2"/>
      <c r="BD1373" s="258"/>
      <c r="BE1373" s="258"/>
      <c r="BF1373" s="258"/>
      <c r="BG1373" s="258"/>
      <c r="BH1373" s="258"/>
    </row>
    <row r="1374" spans="1:60">
      <c r="A1374" s="298">
        <v>1373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4"/>
        <v/>
      </c>
      <c r="E1374" s="311"/>
      <c r="F1374" s="311"/>
      <c r="G1374" s="302"/>
      <c r="H1374" s="302"/>
      <c r="I1374" s="302"/>
      <c r="J1374" s="302"/>
      <c r="K1374" s="303" t="e">
        <f t="shared" si="125"/>
        <v>#N/A</v>
      </c>
      <c r="L1374" s="302"/>
      <c r="M1374" s="302"/>
      <c r="N1374" s="303" t="e">
        <f t="shared" si="126"/>
        <v>#N/A</v>
      </c>
      <c r="O1374" s="303" t="e">
        <f t="shared" si="127"/>
        <v>#N/A</v>
      </c>
      <c r="P1374" s="249" t="str">
        <f t="shared" si="128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364"/>
      <c r="Y1374" s="258"/>
      <c r="Z1374" s="258"/>
      <c r="AA1374" s="258"/>
      <c r="AB1374" s="258"/>
      <c r="AC1374" s="258"/>
      <c r="AD1374" s="249"/>
      <c r="AE1374" s="315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6"/>
      <c r="AQ1374" s="316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2"/>
      <c r="BD1374" s="258"/>
      <c r="BE1374" s="258"/>
      <c r="BF1374" s="258"/>
      <c r="BG1374" s="258"/>
      <c r="BH1374" s="258"/>
    </row>
    <row r="1375" spans="1:60">
      <c r="A1375" s="298">
        <v>1374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4"/>
        <v/>
      </c>
      <c r="E1375" s="311"/>
      <c r="F1375" s="311"/>
      <c r="G1375" s="302"/>
      <c r="H1375" s="302"/>
      <c r="I1375" s="302"/>
      <c r="J1375" s="302"/>
      <c r="K1375" s="303" t="e">
        <f t="shared" si="125"/>
        <v>#N/A</v>
      </c>
      <c r="L1375" s="302"/>
      <c r="M1375" s="302"/>
      <c r="N1375" s="303" t="e">
        <f t="shared" si="126"/>
        <v>#N/A</v>
      </c>
      <c r="O1375" s="303" t="e">
        <f t="shared" si="127"/>
        <v>#N/A</v>
      </c>
      <c r="P1375" s="249" t="str">
        <f t="shared" si="128"/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364"/>
      <c r="Y1375" s="258"/>
      <c r="Z1375" s="258"/>
      <c r="AA1375" s="258"/>
      <c r="AB1375" s="258"/>
      <c r="AC1375" s="258"/>
      <c r="AD1375" s="258"/>
      <c r="AE1375" s="315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6"/>
      <c r="AQ1375" s="316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2"/>
      <c r="BD1375" s="258"/>
      <c r="BE1375" s="258"/>
      <c r="BF1375" s="258"/>
      <c r="BG1375" s="258"/>
      <c r="BH1375" s="258"/>
    </row>
    <row r="1376" spans="1:60">
      <c r="A1376" s="298">
        <v>1375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4"/>
        <v/>
      </c>
      <c r="E1376" s="311"/>
      <c r="F1376" s="311"/>
      <c r="G1376" s="302"/>
      <c r="H1376" s="302"/>
      <c r="I1376" s="302"/>
      <c r="J1376" s="302"/>
      <c r="K1376" s="303" t="e">
        <f t="shared" si="125"/>
        <v>#N/A</v>
      </c>
      <c r="L1376" s="302"/>
      <c r="M1376" s="302"/>
      <c r="N1376" s="303" t="e">
        <f t="shared" si="126"/>
        <v>#N/A</v>
      </c>
      <c r="O1376" s="303" t="e">
        <f t="shared" si="127"/>
        <v>#N/A</v>
      </c>
      <c r="P1376" s="249" t="str">
        <f t="shared" si="128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364"/>
      <c r="Y1376" s="258"/>
      <c r="Z1376" s="258"/>
      <c r="AA1376" s="258"/>
      <c r="AB1376" s="258"/>
      <c r="AC1376" s="258"/>
      <c r="AD1376" s="249"/>
      <c r="AE1376" s="315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6"/>
      <c r="AQ1376" s="316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2"/>
      <c r="BD1376" s="258"/>
      <c r="BE1376" s="258"/>
      <c r="BF1376" s="258"/>
      <c r="BG1376" s="258"/>
      <c r="BH1376" s="258"/>
    </row>
    <row r="1377" spans="1:60">
      <c r="A1377" s="298">
        <v>1376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4"/>
        <v/>
      </c>
      <c r="E1377" s="311"/>
      <c r="F1377" s="311"/>
      <c r="G1377" s="302"/>
      <c r="H1377" s="302"/>
      <c r="I1377" s="302"/>
      <c r="J1377" s="302"/>
      <c r="K1377" s="303" t="e">
        <f t="shared" si="125"/>
        <v>#N/A</v>
      </c>
      <c r="L1377" s="302"/>
      <c r="M1377" s="302"/>
      <c r="N1377" s="303" t="e">
        <f t="shared" si="126"/>
        <v>#N/A</v>
      </c>
      <c r="O1377" s="303" t="e">
        <f t="shared" si="127"/>
        <v>#N/A</v>
      </c>
      <c r="P1377" s="249" t="str">
        <f t="shared" ref="P1377:P1379" si="129">MID(M1377,8,2)</f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364"/>
      <c r="Y1377" s="258"/>
      <c r="Z1377" s="258"/>
      <c r="AA1377" s="258"/>
      <c r="AB1377" s="258"/>
      <c r="AC1377" s="258"/>
      <c r="AD1377" s="258"/>
      <c r="AE1377" s="315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6"/>
      <c r="AQ1377" s="316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2"/>
      <c r="BD1377" s="258"/>
      <c r="BE1377" s="258"/>
      <c r="BF1377" s="258"/>
      <c r="BG1377" s="258"/>
      <c r="BH1377" s="258"/>
    </row>
    <row r="1378" spans="1:60">
      <c r="A1378" s="298">
        <v>1377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4"/>
        <v/>
      </c>
      <c r="E1378" s="311"/>
      <c r="F1378" s="311"/>
      <c r="G1378" s="302"/>
      <c r="H1378" s="302"/>
      <c r="I1378" s="302"/>
      <c r="J1378" s="302"/>
      <c r="K1378" s="303" t="e">
        <f t="shared" si="125"/>
        <v>#N/A</v>
      </c>
      <c r="L1378" s="302"/>
      <c r="M1378" s="302"/>
      <c r="N1378" s="303" t="e">
        <f t="shared" si="126"/>
        <v>#N/A</v>
      </c>
      <c r="O1378" s="303" t="e">
        <f t="shared" si="127"/>
        <v>#N/A</v>
      </c>
      <c r="P1378" s="249" t="str">
        <f t="shared" si="129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364"/>
      <c r="Y1378" s="258"/>
      <c r="Z1378" s="258"/>
      <c r="AA1378" s="258"/>
      <c r="AB1378" s="258"/>
      <c r="AC1378" s="258"/>
      <c r="AD1378" s="258"/>
      <c r="AE1378" s="315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6"/>
      <c r="AQ1378" s="316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2"/>
      <c r="BD1378" s="258"/>
      <c r="BE1378" s="258"/>
      <c r="BF1378" s="258"/>
      <c r="BG1378" s="258"/>
      <c r="BH1378" s="258"/>
    </row>
    <row r="1379" spans="1:60">
      <c r="A1379" s="298">
        <v>1378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4"/>
        <v/>
      </c>
      <c r="E1379" s="311"/>
      <c r="F1379" s="311"/>
      <c r="G1379" s="302"/>
      <c r="H1379" s="302"/>
      <c r="I1379" s="302"/>
      <c r="J1379" s="302"/>
      <c r="K1379" s="303" t="e">
        <f t="shared" si="125"/>
        <v>#N/A</v>
      </c>
      <c r="L1379" s="302"/>
      <c r="M1379" s="302"/>
      <c r="N1379" s="303" t="e">
        <f t="shared" si="126"/>
        <v>#N/A</v>
      </c>
      <c r="O1379" s="303" t="e">
        <f t="shared" si="127"/>
        <v>#N/A</v>
      </c>
      <c r="P1379" s="249" t="str">
        <f t="shared" si="129"/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364"/>
      <c r="Y1379" s="258"/>
      <c r="Z1379" s="258"/>
      <c r="AA1379" s="258"/>
      <c r="AB1379" s="258"/>
      <c r="AC1379" s="258"/>
      <c r="AD1379" s="258"/>
      <c r="AE1379" s="315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6"/>
      <c r="AQ1379" s="316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2"/>
      <c r="BD1379" s="258"/>
      <c r="BE1379" s="258"/>
      <c r="BF1379" s="258"/>
      <c r="BG1379" s="258"/>
      <c r="BH1379" s="258"/>
    </row>
    <row r="1380" spans="1:60">
      <c r="A1380" s="298">
        <v>1379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4"/>
        <v/>
      </c>
      <c r="E1380" s="311"/>
      <c r="F1380" s="311"/>
      <c r="G1380" s="302"/>
      <c r="H1380" s="302"/>
      <c r="I1380" s="302"/>
      <c r="J1380" s="302"/>
      <c r="K1380" s="303" t="e">
        <f t="shared" si="125"/>
        <v>#N/A</v>
      </c>
      <c r="L1380" s="302"/>
      <c r="M1380" s="302"/>
      <c r="N1380" s="303" t="e">
        <f t="shared" si="126"/>
        <v>#N/A</v>
      </c>
      <c r="O1380" s="303" t="e">
        <f t="shared" si="127"/>
        <v>#N/A</v>
      </c>
      <c r="P1380" s="249" t="str">
        <f t="shared" si="128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364"/>
      <c r="Y1380" s="258"/>
      <c r="Z1380" s="258"/>
      <c r="AA1380" s="258"/>
      <c r="AB1380" s="258"/>
      <c r="AC1380" s="258"/>
      <c r="AD1380" s="258"/>
      <c r="AE1380" s="315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6"/>
      <c r="AQ1380" s="316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2"/>
      <c r="BD1380" s="258"/>
      <c r="BE1380" s="258"/>
      <c r="BF1380" s="258"/>
      <c r="BG1380" s="258"/>
      <c r="BH1380" s="258"/>
    </row>
    <row r="1381" spans="1:60">
      <c r="A1381" s="298">
        <v>1380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4"/>
        <v/>
      </c>
      <c r="E1381" s="311"/>
      <c r="F1381" s="311"/>
      <c r="G1381" s="302"/>
      <c r="H1381" s="302"/>
      <c r="I1381" s="302"/>
      <c r="J1381" s="302"/>
      <c r="K1381" s="303" t="e">
        <f t="shared" si="125"/>
        <v>#N/A</v>
      </c>
      <c r="L1381" s="302"/>
      <c r="M1381" s="302"/>
      <c r="N1381" s="303" t="e">
        <f t="shared" si="126"/>
        <v>#N/A</v>
      </c>
      <c r="O1381" s="303" t="e">
        <f t="shared" si="127"/>
        <v>#N/A</v>
      </c>
      <c r="P1381" s="249" t="str">
        <f t="shared" ref="P1381:P1390" si="130">MID(M1381,8,2)</f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364"/>
      <c r="Y1381" s="258"/>
      <c r="Z1381" s="258"/>
      <c r="AA1381" s="258"/>
      <c r="AB1381" s="258"/>
      <c r="AC1381" s="258"/>
      <c r="AD1381" s="249"/>
      <c r="AE1381" s="315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6"/>
      <c r="AQ1381" s="316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2"/>
      <c r="BD1381" s="258"/>
      <c r="BE1381" s="258"/>
      <c r="BF1381" s="258"/>
      <c r="BG1381" s="258"/>
      <c r="BH1381" s="258"/>
    </row>
    <row r="1382" spans="1:60">
      <c r="A1382" s="298">
        <v>1381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4"/>
        <v/>
      </c>
      <c r="E1382" s="311"/>
      <c r="F1382" s="311"/>
      <c r="G1382" s="302"/>
      <c r="H1382" s="302"/>
      <c r="I1382" s="302"/>
      <c r="J1382" s="302"/>
      <c r="K1382" s="303" t="e">
        <f t="shared" si="125"/>
        <v>#N/A</v>
      </c>
      <c r="L1382" s="302"/>
      <c r="M1382" s="302"/>
      <c r="N1382" s="303" t="e">
        <f t="shared" si="126"/>
        <v>#N/A</v>
      </c>
      <c r="O1382" s="303" t="e">
        <f t="shared" si="127"/>
        <v>#N/A</v>
      </c>
      <c r="P1382" s="249" t="str">
        <f t="shared" si="130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364"/>
      <c r="Y1382" s="258"/>
      <c r="Z1382" s="258"/>
      <c r="AA1382" s="258"/>
      <c r="AB1382" s="258"/>
      <c r="AC1382" s="258"/>
      <c r="AD1382" s="258"/>
      <c r="AE1382" s="315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6"/>
      <c r="AQ1382" s="316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2"/>
      <c r="BD1382" s="258"/>
      <c r="BE1382" s="258"/>
      <c r="BF1382" s="258"/>
      <c r="BG1382" s="258"/>
      <c r="BH1382" s="258"/>
    </row>
    <row r="1383" spans="1:60">
      <c r="A1383" s="298">
        <v>1382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4"/>
        <v/>
      </c>
      <c r="E1383" s="311"/>
      <c r="F1383" s="311"/>
      <c r="G1383" s="302"/>
      <c r="H1383" s="302"/>
      <c r="I1383" s="302"/>
      <c r="J1383" s="302"/>
      <c r="K1383" s="303" t="e">
        <f t="shared" si="125"/>
        <v>#N/A</v>
      </c>
      <c r="L1383" s="302"/>
      <c r="M1383" s="302"/>
      <c r="N1383" s="303" t="e">
        <f t="shared" si="126"/>
        <v>#N/A</v>
      </c>
      <c r="O1383" s="303" t="e">
        <f t="shared" si="127"/>
        <v>#N/A</v>
      </c>
      <c r="P1383" s="249" t="str">
        <f t="shared" si="130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364"/>
      <c r="Y1383" s="258"/>
      <c r="Z1383" s="258"/>
      <c r="AA1383" s="258"/>
      <c r="AB1383" s="258"/>
      <c r="AC1383" s="258"/>
      <c r="AD1383" s="249"/>
      <c r="AE1383" s="315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6"/>
      <c r="AQ1383" s="316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2"/>
      <c r="BD1383" s="258"/>
      <c r="BE1383" s="258"/>
      <c r="BF1383" s="258"/>
      <c r="BG1383" s="258"/>
      <c r="BH1383" s="258"/>
    </row>
    <row r="1384" spans="1:60">
      <c r="A1384" s="298">
        <v>1383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4"/>
        <v/>
      </c>
      <c r="E1384" s="311"/>
      <c r="F1384" s="311"/>
      <c r="G1384" s="302"/>
      <c r="H1384" s="302"/>
      <c r="I1384" s="302"/>
      <c r="J1384" s="302"/>
      <c r="K1384" s="303" t="e">
        <f t="shared" si="125"/>
        <v>#N/A</v>
      </c>
      <c r="L1384" s="302"/>
      <c r="M1384" s="302"/>
      <c r="N1384" s="303" t="e">
        <f t="shared" si="126"/>
        <v>#N/A</v>
      </c>
      <c r="O1384" s="303" t="e">
        <f t="shared" si="127"/>
        <v>#N/A</v>
      </c>
      <c r="P1384" s="249" t="str">
        <f t="shared" si="130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364"/>
      <c r="Y1384" s="258"/>
      <c r="Z1384" s="258"/>
      <c r="AA1384" s="258"/>
      <c r="AB1384" s="258"/>
      <c r="AC1384" s="258"/>
      <c r="AD1384" s="249"/>
      <c r="AE1384" s="315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6"/>
      <c r="AQ1384" s="316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2"/>
      <c r="BD1384" s="258"/>
      <c r="BE1384" s="258"/>
      <c r="BF1384" s="258"/>
      <c r="BG1384" s="258"/>
      <c r="BH1384" s="258"/>
    </row>
    <row r="1385" spans="1:60">
      <c r="A1385" s="298">
        <v>1384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4"/>
        <v/>
      </c>
      <c r="E1385" s="311"/>
      <c r="F1385" s="311"/>
      <c r="G1385" s="302"/>
      <c r="H1385" s="302"/>
      <c r="I1385" s="302"/>
      <c r="J1385" s="302"/>
      <c r="K1385" s="303" t="e">
        <f t="shared" si="125"/>
        <v>#N/A</v>
      </c>
      <c r="L1385" s="302"/>
      <c r="M1385" s="302"/>
      <c r="N1385" s="303" t="e">
        <f t="shared" si="126"/>
        <v>#N/A</v>
      </c>
      <c r="O1385" s="303" t="e">
        <f t="shared" si="127"/>
        <v>#N/A</v>
      </c>
      <c r="P1385" s="249" t="str">
        <f t="shared" si="130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364"/>
      <c r="Y1385" s="258"/>
      <c r="Z1385" s="258"/>
      <c r="AA1385" s="258"/>
      <c r="AB1385" s="258"/>
      <c r="AC1385" s="258"/>
      <c r="AD1385" s="258"/>
      <c r="AE1385" s="315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6"/>
      <c r="AQ1385" s="316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2"/>
      <c r="BD1385" s="258"/>
      <c r="BE1385" s="258"/>
      <c r="BF1385" s="258"/>
      <c r="BG1385" s="258"/>
      <c r="BH1385" s="258"/>
    </row>
    <row r="1386" spans="1:60">
      <c r="A1386" s="298">
        <v>1385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4"/>
        <v/>
      </c>
      <c r="E1386" s="311"/>
      <c r="F1386" s="311"/>
      <c r="G1386" s="302"/>
      <c r="H1386" s="302"/>
      <c r="I1386" s="302"/>
      <c r="J1386" s="302"/>
      <c r="K1386" s="303" t="e">
        <f t="shared" si="125"/>
        <v>#N/A</v>
      </c>
      <c r="L1386" s="302"/>
      <c r="M1386" s="302"/>
      <c r="N1386" s="303" t="e">
        <f t="shared" si="126"/>
        <v>#N/A</v>
      </c>
      <c r="O1386" s="303" t="e">
        <f t="shared" si="127"/>
        <v>#N/A</v>
      </c>
      <c r="P1386" s="249" t="str">
        <f t="shared" si="130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364"/>
      <c r="Y1386" s="258"/>
      <c r="Z1386" s="258"/>
      <c r="AA1386" s="258"/>
      <c r="AB1386" s="258"/>
      <c r="AC1386" s="258"/>
      <c r="AD1386" s="258"/>
      <c r="AE1386" s="315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6"/>
      <c r="AQ1386" s="316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2"/>
      <c r="BD1386" s="258"/>
      <c r="BE1386" s="258"/>
      <c r="BF1386" s="258"/>
      <c r="BG1386" s="258"/>
      <c r="BH1386" s="258"/>
    </row>
    <row r="1387" spans="1:60">
      <c r="A1387" s="298">
        <v>1386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4"/>
        <v/>
      </c>
      <c r="E1387" s="311"/>
      <c r="F1387" s="311"/>
      <c r="G1387" s="302"/>
      <c r="H1387" s="302"/>
      <c r="I1387" s="302"/>
      <c r="J1387" s="302"/>
      <c r="K1387" s="303" t="e">
        <f t="shared" si="125"/>
        <v>#N/A</v>
      </c>
      <c r="L1387" s="302"/>
      <c r="M1387" s="302"/>
      <c r="N1387" s="303" t="e">
        <f t="shared" si="126"/>
        <v>#N/A</v>
      </c>
      <c r="O1387" s="303" t="e">
        <f t="shared" si="127"/>
        <v>#N/A</v>
      </c>
      <c r="P1387" s="249" t="str">
        <f t="shared" si="130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364"/>
      <c r="Y1387" s="258"/>
      <c r="Z1387" s="258"/>
      <c r="AA1387" s="258"/>
      <c r="AB1387" s="258"/>
      <c r="AC1387" s="258"/>
      <c r="AD1387" s="258"/>
      <c r="AE1387" s="315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6"/>
      <c r="AQ1387" s="316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2"/>
      <c r="BD1387" s="258"/>
      <c r="BE1387" s="258"/>
      <c r="BF1387" s="258"/>
      <c r="BG1387" s="258"/>
      <c r="BH1387" s="258"/>
    </row>
    <row r="1388" spans="1:60">
      <c r="A1388" s="298">
        <v>1387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4"/>
        <v/>
      </c>
      <c r="E1388" s="311"/>
      <c r="F1388" s="311"/>
      <c r="G1388" s="302"/>
      <c r="H1388" s="302"/>
      <c r="I1388" s="302"/>
      <c r="J1388" s="302"/>
      <c r="K1388" s="303" t="e">
        <f t="shared" si="125"/>
        <v>#N/A</v>
      </c>
      <c r="L1388" s="302"/>
      <c r="M1388" s="302"/>
      <c r="N1388" s="303" t="e">
        <f t="shared" si="126"/>
        <v>#N/A</v>
      </c>
      <c r="O1388" s="303" t="e">
        <f t="shared" si="127"/>
        <v>#N/A</v>
      </c>
      <c r="P1388" s="249" t="str">
        <f t="shared" si="130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364"/>
      <c r="Y1388" s="258"/>
      <c r="Z1388" s="258"/>
      <c r="AA1388" s="258"/>
      <c r="AB1388" s="258"/>
      <c r="AC1388" s="258"/>
      <c r="AD1388" s="249"/>
      <c r="AE1388" s="315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6"/>
      <c r="AQ1388" s="316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2"/>
      <c r="BD1388" s="258"/>
      <c r="BE1388" s="258"/>
      <c r="BF1388" s="258"/>
      <c r="BG1388" s="258"/>
      <c r="BH1388" s="258"/>
    </row>
    <row r="1389" spans="1:60">
      <c r="A1389" s="298">
        <v>1388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4"/>
        <v/>
      </c>
      <c r="E1389" s="311"/>
      <c r="F1389" s="311"/>
      <c r="G1389" s="302"/>
      <c r="H1389" s="302"/>
      <c r="I1389" s="302"/>
      <c r="J1389" s="302"/>
      <c r="K1389" s="303" t="e">
        <f t="shared" si="125"/>
        <v>#N/A</v>
      </c>
      <c r="L1389" s="302"/>
      <c r="M1389" s="302"/>
      <c r="N1389" s="303" t="e">
        <f t="shared" si="126"/>
        <v>#N/A</v>
      </c>
      <c r="O1389" s="303" t="e">
        <f t="shared" si="127"/>
        <v>#N/A</v>
      </c>
      <c r="P1389" s="249" t="str">
        <f t="shared" si="130"/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364"/>
      <c r="Y1389" s="258"/>
      <c r="Z1389" s="258"/>
      <c r="AA1389" s="258"/>
      <c r="AB1389" s="258"/>
      <c r="AC1389" s="258"/>
      <c r="AD1389" s="258"/>
      <c r="AE1389" s="315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6"/>
      <c r="AQ1389" s="316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2"/>
      <c r="BD1389" s="258"/>
      <c r="BE1389" s="258"/>
      <c r="BF1389" s="258"/>
      <c r="BG1389" s="258"/>
      <c r="BH1389" s="258"/>
    </row>
    <row r="1390" spans="1:60">
      <c r="A1390" s="298">
        <v>1389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4"/>
        <v/>
      </c>
      <c r="E1390" s="311"/>
      <c r="F1390" s="311"/>
      <c r="G1390" s="302"/>
      <c r="H1390" s="302"/>
      <c r="I1390" s="302"/>
      <c r="J1390" s="302"/>
      <c r="K1390" s="303" t="e">
        <f t="shared" si="125"/>
        <v>#N/A</v>
      </c>
      <c r="L1390" s="302"/>
      <c r="M1390" s="302"/>
      <c r="N1390" s="303" t="e">
        <f t="shared" si="126"/>
        <v>#N/A</v>
      </c>
      <c r="O1390" s="303" t="e">
        <f t="shared" si="127"/>
        <v>#N/A</v>
      </c>
      <c r="P1390" s="249" t="str">
        <f t="shared" si="130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364"/>
      <c r="Y1390" s="258"/>
      <c r="Z1390" s="258"/>
      <c r="AA1390" s="258"/>
      <c r="AB1390" s="258"/>
      <c r="AC1390" s="258"/>
      <c r="AD1390" s="249"/>
      <c r="AE1390" s="315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6"/>
      <c r="AQ1390" s="316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2"/>
      <c r="BD1390" s="258"/>
      <c r="BE1390" s="258"/>
      <c r="BF1390" s="258"/>
      <c r="BG1390" s="258"/>
      <c r="BH1390" s="258"/>
    </row>
    <row r="1391" spans="1:60">
      <c r="A1391" s="298">
        <v>1390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4"/>
        <v/>
      </c>
      <c r="E1391" s="311"/>
      <c r="F1391" s="311"/>
      <c r="G1391" s="302"/>
      <c r="H1391" s="302"/>
      <c r="I1391" s="302"/>
      <c r="J1391" s="302"/>
      <c r="K1391" s="303" t="e">
        <f t="shared" si="125"/>
        <v>#N/A</v>
      </c>
      <c r="L1391" s="302"/>
      <c r="M1391" s="302"/>
      <c r="N1391" s="303" t="e">
        <f t="shared" si="126"/>
        <v>#N/A</v>
      </c>
      <c r="O1391" s="303" t="e">
        <f t="shared" si="127"/>
        <v>#N/A</v>
      </c>
      <c r="P1391" s="249" t="str">
        <f t="shared" ref="P1391:P1426" si="131">MID(M1391,7,2)</f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364"/>
      <c r="Y1391" s="258"/>
      <c r="Z1391" s="258"/>
      <c r="AA1391" s="258"/>
      <c r="AB1391" s="258"/>
      <c r="AC1391" s="258"/>
      <c r="AD1391" s="249"/>
      <c r="AE1391" s="315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6"/>
      <c r="AQ1391" s="316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2"/>
      <c r="BD1391" s="258"/>
      <c r="BE1391" s="258"/>
      <c r="BF1391" s="258"/>
      <c r="BG1391" s="258"/>
      <c r="BH1391" s="258"/>
    </row>
    <row r="1392" spans="1:60">
      <c r="A1392" s="298">
        <v>1391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4"/>
        <v/>
      </c>
      <c r="E1392" s="311"/>
      <c r="F1392" s="311"/>
      <c r="G1392" s="302"/>
      <c r="H1392" s="302"/>
      <c r="I1392" s="302"/>
      <c r="J1392" s="302"/>
      <c r="K1392" s="303" t="e">
        <f t="shared" si="125"/>
        <v>#N/A</v>
      </c>
      <c r="L1392" s="302"/>
      <c r="M1392" s="302"/>
      <c r="N1392" s="303" t="e">
        <f t="shared" si="126"/>
        <v>#N/A</v>
      </c>
      <c r="O1392" s="303" t="e">
        <f t="shared" si="127"/>
        <v>#N/A</v>
      </c>
      <c r="P1392" s="249" t="str">
        <f t="shared" si="131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364"/>
      <c r="Y1392" s="258"/>
      <c r="Z1392" s="258"/>
      <c r="AA1392" s="258"/>
      <c r="AB1392" s="258"/>
      <c r="AC1392" s="258"/>
      <c r="AD1392" s="249"/>
      <c r="AE1392" s="315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6"/>
      <c r="AQ1392" s="316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2"/>
      <c r="BD1392" s="258"/>
      <c r="BE1392" s="258"/>
      <c r="BF1392" s="258"/>
      <c r="BG1392" s="258"/>
      <c r="BH1392" s="258"/>
    </row>
    <row r="1393" spans="1:60">
      <c r="A1393" s="298">
        <v>1392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4"/>
        <v/>
      </c>
      <c r="E1393" s="311"/>
      <c r="F1393" s="311"/>
      <c r="G1393" s="302"/>
      <c r="H1393" s="302"/>
      <c r="I1393" s="302"/>
      <c r="J1393" s="302"/>
      <c r="K1393" s="303" t="e">
        <f t="shared" si="125"/>
        <v>#N/A</v>
      </c>
      <c r="L1393" s="302"/>
      <c r="M1393" s="302"/>
      <c r="N1393" s="303" t="e">
        <f t="shared" si="126"/>
        <v>#N/A</v>
      </c>
      <c r="O1393" s="303" t="e">
        <f t="shared" si="127"/>
        <v>#N/A</v>
      </c>
      <c r="P1393" s="249" t="str">
        <f t="shared" si="131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364"/>
      <c r="Y1393" s="258"/>
      <c r="Z1393" s="258"/>
      <c r="AA1393" s="258"/>
      <c r="AB1393" s="258"/>
      <c r="AC1393" s="258"/>
      <c r="AD1393" s="249"/>
      <c r="AE1393" s="315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6"/>
      <c r="AQ1393" s="316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2"/>
      <c r="BD1393" s="258"/>
      <c r="BE1393" s="258"/>
      <c r="BF1393" s="258"/>
      <c r="BG1393" s="258"/>
      <c r="BH1393" s="258"/>
    </row>
    <row r="1394" spans="1:60">
      <c r="A1394" s="298">
        <v>1393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4"/>
        <v/>
      </c>
      <c r="E1394" s="311"/>
      <c r="F1394" s="311"/>
      <c r="G1394" s="302"/>
      <c r="H1394" s="302"/>
      <c r="I1394" s="302"/>
      <c r="J1394" s="302"/>
      <c r="K1394" s="303" t="e">
        <f t="shared" si="125"/>
        <v>#N/A</v>
      </c>
      <c r="L1394" s="302"/>
      <c r="M1394" s="302"/>
      <c r="N1394" s="303" t="e">
        <f t="shared" si="126"/>
        <v>#N/A</v>
      </c>
      <c r="O1394" s="303" t="e">
        <f t="shared" si="127"/>
        <v>#N/A</v>
      </c>
      <c r="P1394" s="249" t="str">
        <f t="shared" si="131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364"/>
      <c r="Y1394" s="258"/>
      <c r="Z1394" s="258"/>
      <c r="AA1394" s="258"/>
      <c r="AB1394" s="258"/>
      <c r="AC1394" s="258"/>
      <c r="AD1394" s="249"/>
      <c r="AE1394" s="315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6"/>
      <c r="AQ1394" s="316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2"/>
      <c r="BD1394" s="258"/>
      <c r="BE1394" s="258"/>
      <c r="BF1394" s="258"/>
      <c r="BG1394" s="258"/>
      <c r="BH1394" s="258"/>
    </row>
    <row r="1395" spans="1:60">
      <c r="A1395" s="298">
        <v>1394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4"/>
        <v/>
      </c>
      <c r="E1395" s="311"/>
      <c r="F1395" s="311"/>
      <c r="G1395" s="302"/>
      <c r="H1395" s="302"/>
      <c r="I1395" s="302"/>
      <c r="J1395" s="302"/>
      <c r="K1395" s="303" t="e">
        <f t="shared" si="125"/>
        <v>#N/A</v>
      </c>
      <c r="L1395" s="302"/>
      <c r="M1395" s="302"/>
      <c r="N1395" s="303" t="e">
        <f t="shared" si="126"/>
        <v>#N/A</v>
      </c>
      <c r="O1395" s="303" t="e">
        <f t="shared" si="127"/>
        <v>#N/A</v>
      </c>
      <c r="P1395" s="249" t="str">
        <f t="shared" si="131"/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364"/>
      <c r="Y1395" s="258"/>
      <c r="Z1395" s="258"/>
      <c r="AA1395" s="258"/>
      <c r="AB1395" s="258"/>
      <c r="AC1395" s="258"/>
      <c r="AD1395" s="258"/>
      <c r="AE1395" s="315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6"/>
      <c r="AQ1395" s="316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2"/>
      <c r="BD1395" s="258"/>
      <c r="BE1395" s="258"/>
      <c r="BF1395" s="258"/>
      <c r="BG1395" s="258"/>
      <c r="BH1395" s="258"/>
    </row>
    <row r="1396" spans="1:60">
      <c r="A1396" s="298">
        <v>1395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4"/>
        <v/>
      </c>
      <c r="E1396" s="311"/>
      <c r="F1396" s="311"/>
      <c r="G1396" s="302"/>
      <c r="H1396" s="302"/>
      <c r="I1396" s="302"/>
      <c r="J1396" s="302"/>
      <c r="K1396" s="303" t="e">
        <f t="shared" si="125"/>
        <v>#N/A</v>
      </c>
      <c r="L1396" s="302"/>
      <c r="M1396" s="302"/>
      <c r="N1396" s="303" t="e">
        <f t="shared" si="126"/>
        <v>#N/A</v>
      </c>
      <c r="O1396" s="303" t="e">
        <f t="shared" si="127"/>
        <v>#N/A</v>
      </c>
      <c r="P1396" s="249" t="str">
        <f t="shared" si="131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364"/>
      <c r="Y1396" s="258"/>
      <c r="Z1396" s="258"/>
      <c r="AA1396" s="258"/>
      <c r="AB1396" s="258"/>
      <c r="AC1396" s="258"/>
      <c r="AD1396" s="249"/>
      <c r="AE1396" s="315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6"/>
      <c r="AQ1396" s="316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2"/>
      <c r="BD1396" s="258"/>
      <c r="BE1396" s="258"/>
      <c r="BF1396" s="258"/>
      <c r="BG1396" s="258"/>
      <c r="BH1396" s="258"/>
    </row>
    <row r="1397" spans="1:60">
      <c r="A1397" s="298">
        <v>1396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4"/>
        <v/>
      </c>
      <c r="E1397" s="311"/>
      <c r="F1397" s="311"/>
      <c r="G1397" s="302"/>
      <c r="H1397" s="302"/>
      <c r="I1397" s="302"/>
      <c r="J1397" s="302"/>
      <c r="K1397" s="303" t="e">
        <f t="shared" si="125"/>
        <v>#N/A</v>
      </c>
      <c r="L1397" s="302"/>
      <c r="M1397" s="302"/>
      <c r="N1397" s="303" t="e">
        <f t="shared" si="126"/>
        <v>#N/A</v>
      </c>
      <c r="O1397" s="303" t="e">
        <f t="shared" si="127"/>
        <v>#N/A</v>
      </c>
      <c r="P1397" s="249" t="str">
        <f t="shared" ref="P1397:P1398" si="132">MID(M1397,8,2)</f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364"/>
      <c r="Y1397" s="258"/>
      <c r="Z1397" s="258"/>
      <c r="AA1397" s="258"/>
      <c r="AB1397" s="258"/>
      <c r="AC1397" s="258"/>
      <c r="AD1397" s="249"/>
      <c r="AE1397" s="315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6"/>
      <c r="AQ1397" s="316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2"/>
      <c r="BD1397" s="258"/>
      <c r="BE1397" s="258"/>
      <c r="BF1397" s="258"/>
      <c r="BG1397" s="258"/>
      <c r="BH1397" s="258"/>
    </row>
    <row r="1398" spans="1:60">
      <c r="A1398" s="298">
        <v>1397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4"/>
        <v/>
      </c>
      <c r="E1398" s="311"/>
      <c r="F1398" s="311"/>
      <c r="G1398" s="302"/>
      <c r="H1398" s="302"/>
      <c r="I1398" s="302"/>
      <c r="J1398" s="302"/>
      <c r="K1398" s="303" t="e">
        <f t="shared" si="125"/>
        <v>#N/A</v>
      </c>
      <c r="L1398" s="302"/>
      <c r="M1398" s="302"/>
      <c r="N1398" s="303" t="e">
        <f t="shared" si="126"/>
        <v>#N/A</v>
      </c>
      <c r="O1398" s="303" t="e">
        <f t="shared" si="127"/>
        <v>#N/A</v>
      </c>
      <c r="P1398" s="249" t="str">
        <f t="shared" si="132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364"/>
      <c r="Y1398" s="258"/>
      <c r="Z1398" s="258"/>
      <c r="AA1398" s="258"/>
      <c r="AB1398" s="258"/>
      <c r="AC1398" s="258"/>
      <c r="AD1398" s="249"/>
      <c r="AE1398" s="315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6"/>
      <c r="AQ1398" s="316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2"/>
      <c r="BD1398" s="258"/>
      <c r="BE1398" s="258"/>
      <c r="BF1398" s="258"/>
      <c r="BG1398" s="258"/>
      <c r="BH1398" s="258"/>
    </row>
    <row r="1399" spans="1:60">
      <c r="A1399" s="298">
        <v>1398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4"/>
        <v/>
      </c>
      <c r="E1399" s="311"/>
      <c r="F1399" s="311"/>
      <c r="G1399" s="302"/>
      <c r="H1399" s="302"/>
      <c r="I1399" s="302"/>
      <c r="J1399" s="302"/>
      <c r="K1399" s="303" t="e">
        <f t="shared" si="125"/>
        <v>#N/A</v>
      </c>
      <c r="L1399" s="302"/>
      <c r="M1399" s="302"/>
      <c r="N1399" s="303" t="e">
        <f t="shared" si="126"/>
        <v>#N/A</v>
      </c>
      <c r="O1399" s="303" t="e">
        <f t="shared" si="127"/>
        <v>#N/A</v>
      </c>
      <c r="P1399" s="249" t="str">
        <f t="shared" si="131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364"/>
      <c r="Y1399" s="258"/>
      <c r="Z1399" s="258"/>
      <c r="AA1399" s="258"/>
      <c r="AB1399" s="258"/>
      <c r="AC1399" s="258"/>
      <c r="AD1399" s="249"/>
      <c r="AE1399" s="315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6"/>
      <c r="AQ1399" s="316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2"/>
      <c r="BD1399" s="258"/>
      <c r="BE1399" s="258"/>
      <c r="BF1399" s="258"/>
      <c r="BG1399" s="258"/>
      <c r="BH1399" s="258"/>
    </row>
    <row r="1400" spans="1:60">
      <c r="A1400" s="298">
        <v>1399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4"/>
        <v/>
      </c>
      <c r="E1400" s="311"/>
      <c r="F1400" s="311"/>
      <c r="G1400" s="302"/>
      <c r="H1400" s="302"/>
      <c r="I1400" s="302"/>
      <c r="J1400" s="302"/>
      <c r="K1400" s="303" t="e">
        <f t="shared" si="125"/>
        <v>#N/A</v>
      </c>
      <c r="L1400" s="302"/>
      <c r="M1400" s="302"/>
      <c r="N1400" s="303" t="e">
        <f t="shared" si="126"/>
        <v>#N/A</v>
      </c>
      <c r="O1400" s="303" t="e">
        <f t="shared" si="127"/>
        <v>#N/A</v>
      </c>
      <c r="P1400" s="249" t="str">
        <f t="shared" si="131"/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364"/>
      <c r="Y1400" s="258"/>
      <c r="Z1400" s="258"/>
      <c r="AA1400" s="258"/>
      <c r="AB1400" s="258"/>
      <c r="AC1400" s="258"/>
      <c r="AD1400" s="249"/>
      <c r="AE1400" s="315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6"/>
      <c r="AQ1400" s="316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2"/>
      <c r="BD1400" s="258"/>
      <c r="BE1400" s="258"/>
      <c r="BF1400" s="258"/>
      <c r="BG1400" s="258"/>
      <c r="BH1400" s="258"/>
    </row>
    <row r="1401" spans="1:60">
      <c r="A1401" s="298">
        <v>1400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4"/>
        <v/>
      </c>
      <c r="E1401" s="311"/>
      <c r="F1401" s="311"/>
      <c r="G1401" s="302"/>
      <c r="H1401" s="302"/>
      <c r="I1401" s="302"/>
      <c r="J1401" s="302"/>
      <c r="K1401" s="303" t="e">
        <f t="shared" si="125"/>
        <v>#N/A</v>
      </c>
      <c r="L1401" s="302"/>
      <c r="M1401" s="302"/>
      <c r="N1401" s="303" t="e">
        <f t="shared" si="126"/>
        <v>#N/A</v>
      </c>
      <c r="O1401" s="303" t="e">
        <f t="shared" si="127"/>
        <v>#N/A</v>
      </c>
      <c r="P1401" s="249" t="str">
        <f t="shared" si="131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364"/>
      <c r="Y1401" s="258"/>
      <c r="Z1401" s="258"/>
      <c r="AA1401" s="258"/>
      <c r="AB1401" s="258"/>
      <c r="AC1401" s="258"/>
      <c r="AD1401" s="249"/>
      <c r="AE1401" s="315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6"/>
      <c r="AQ1401" s="316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2"/>
      <c r="BD1401" s="258"/>
      <c r="BE1401" s="258"/>
      <c r="BF1401" s="258"/>
      <c r="BG1401" s="258"/>
      <c r="BH1401" s="258"/>
    </row>
    <row r="1402" spans="1:60">
      <c r="A1402" s="298">
        <v>1401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4"/>
        <v/>
      </c>
      <c r="E1402" s="311"/>
      <c r="F1402" s="311"/>
      <c r="G1402" s="302"/>
      <c r="H1402" s="302"/>
      <c r="I1402" s="302"/>
      <c r="J1402" s="302"/>
      <c r="K1402" s="303" t="e">
        <f t="shared" si="125"/>
        <v>#N/A</v>
      </c>
      <c r="L1402" s="302"/>
      <c r="M1402" s="302"/>
      <c r="N1402" s="303" t="e">
        <f t="shared" si="126"/>
        <v>#N/A</v>
      </c>
      <c r="O1402" s="303" t="e">
        <f t="shared" si="127"/>
        <v>#N/A</v>
      </c>
      <c r="P1402" s="249" t="str">
        <f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364"/>
      <c r="Y1402" s="258"/>
      <c r="Z1402" s="258"/>
      <c r="AA1402" s="258"/>
      <c r="AB1402" s="258"/>
      <c r="AC1402" s="258"/>
      <c r="AD1402" s="258"/>
      <c r="AE1402" s="315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6"/>
      <c r="AQ1402" s="316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2"/>
      <c r="BD1402" s="258"/>
      <c r="BE1402" s="258"/>
      <c r="BF1402" s="258"/>
      <c r="BG1402" s="258"/>
      <c r="BH1402" s="258"/>
    </row>
    <row r="1403" spans="1:60">
      <c r="A1403" s="298">
        <v>1402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4"/>
        <v/>
      </c>
      <c r="E1403" s="311"/>
      <c r="F1403" s="311"/>
      <c r="G1403" s="302"/>
      <c r="H1403" s="302"/>
      <c r="I1403" s="302"/>
      <c r="J1403" s="302"/>
      <c r="K1403" s="303" t="e">
        <f t="shared" si="125"/>
        <v>#N/A</v>
      </c>
      <c r="L1403" s="302"/>
      <c r="M1403" s="302"/>
      <c r="N1403" s="303" t="e">
        <f t="shared" si="126"/>
        <v>#N/A</v>
      </c>
      <c r="O1403" s="303" t="e">
        <f t="shared" si="127"/>
        <v>#N/A</v>
      </c>
      <c r="P1403" s="249" t="str">
        <f t="shared" si="131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364"/>
      <c r="Y1403" s="258"/>
      <c r="Z1403" s="258"/>
      <c r="AA1403" s="258"/>
      <c r="AB1403" s="258"/>
      <c r="AC1403" s="258"/>
      <c r="AD1403" s="258"/>
      <c r="AE1403" s="315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6"/>
      <c r="AQ1403" s="316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2"/>
      <c r="BD1403" s="258"/>
      <c r="BE1403" s="258"/>
      <c r="BF1403" s="258"/>
      <c r="BG1403" s="258"/>
      <c r="BH1403" s="258"/>
    </row>
    <row r="1404" spans="1:60">
      <c r="A1404" s="298">
        <v>1403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4"/>
        <v/>
      </c>
      <c r="E1404" s="311"/>
      <c r="F1404" s="311"/>
      <c r="G1404" s="302"/>
      <c r="H1404" s="302"/>
      <c r="I1404" s="302"/>
      <c r="J1404" s="302"/>
      <c r="K1404" s="303" t="e">
        <f t="shared" si="125"/>
        <v>#N/A</v>
      </c>
      <c r="L1404" s="302"/>
      <c r="M1404" s="302"/>
      <c r="N1404" s="303" t="e">
        <f t="shared" si="126"/>
        <v>#N/A</v>
      </c>
      <c r="O1404" s="303" t="e">
        <f t="shared" si="127"/>
        <v>#N/A</v>
      </c>
      <c r="P1404" s="249" t="str">
        <f t="shared" ref="P1404:P1406" si="133">MID(M1404,8,2)</f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364"/>
      <c r="Y1404" s="258"/>
      <c r="Z1404" s="258"/>
      <c r="AA1404" s="258"/>
      <c r="AB1404" s="258"/>
      <c r="AC1404" s="258"/>
      <c r="AD1404" s="249"/>
      <c r="AE1404" s="315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6"/>
      <c r="AQ1404" s="316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2"/>
      <c r="BD1404" s="258"/>
      <c r="BE1404" s="258"/>
      <c r="BF1404" s="258"/>
      <c r="BG1404" s="258"/>
      <c r="BH1404" s="258"/>
    </row>
    <row r="1405" spans="1:60">
      <c r="A1405" s="298">
        <v>1404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4"/>
        <v/>
      </c>
      <c r="E1405" s="311"/>
      <c r="F1405" s="311"/>
      <c r="G1405" s="302"/>
      <c r="H1405" s="302"/>
      <c r="I1405" s="302"/>
      <c r="J1405" s="302"/>
      <c r="K1405" s="303" t="e">
        <f t="shared" si="125"/>
        <v>#N/A</v>
      </c>
      <c r="L1405" s="302"/>
      <c r="M1405" s="302"/>
      <c r="N1405" s="303" t="e">
        <f t="shared" si="126"/>
        <v>#N/A</v>
      </c>
      <c r="O1405" s="303" t="e">
        <f t="shared" si="127"/>
        <v>#N/A</v>
      </c>
      <c r="P1405" s="249" t="str">
        <f t="shared" si="133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364"/>
      <c r="Y1405" s="258"/>
      <c r="Z1405" s="258"/>
      <c r="AA1405" s="258"/>
      <c r="AB1405" s="258"/>
      <c r="AC1405" s="258"/>
      <c r="AD1405" s="249"/>
      <c r="AE1405" s="315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6"/>
      <c r="AQ1405" s="316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2"/>
      <c r="BD1405" s="258"/>
      <c r="BE1405" s="258"/>
      <c r="BF1405" s="258"/>
      <c r="BG1405" s="258"/>
      <c r="BH1405" s="258"/>
    </row>
    <row r="1406" spans="1:60">
      <c r="A1406" s="298">
        <v>1405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4"/>
        <v/>
      </c>
      <c r="E1406" s="311"/>
      <c r="F1406" s="311"/>
      <c r="G1406" s="302"/>
      <c r="H1406" s="302"/>
      <c r="I1406" s="302"/>
      <c r="J1406" s="302"/>
      <c r="K1406" s="303" t="e">
        <f t="shared" si="125"/>
        <v>#N/A</v>
      </c>
      <c r="L1406" s="302"/>
      <c r="M1406" s="302"/>
      <c r="N1406" s="303" t="e">
        <f t="shared" si="126"/>
        <v>#N/A</v>
      </c>
      <c r="O1406" s="303" t="e">
        <f t="shared" si="127"/>
        <v>#N/A</v>
      </c>
      <c r="P1406" s="249" t="str">
        <f t="shared" si="133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364"/>
      <c r="Y1406" s="258"/>
      <c r="Z1406" s="258"/>
      <c r="AA1406" s="258"/>
      <c r="AB1406" s="258"/>
      <c r="AC1406" s="258"/>
      <c r="AD1406" s="249"/>
      <c r="AE1406" s="315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6"/>
      <c r="AQ1406" s="316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2"/>
      <c r="BD1406" s="258"/>
      <c r="BE1406" s="258"/>
      <c r="BF1406" s="258"/>
      <c r="BG1406" s="258"/>
      <c r="BH1406" s="258"/>
    </row>
    <row r="1407" spans="1:60">
      <c r="A1407" s="298">
        <v>1406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4"/>
        <v/>
      </c>
      <c r="E1407" s="311"/>
      <c r="F1407" s="311"/>
      <c r="G1407" s="302"/>
      <c r="H1407" s="302"/>
      <c r="I1407" s="302"/>
      <c r="J1407" s="302"/>
      <c r="K1407" s="303" t="e">
        <f t="shared" si="125"/>
        <v>#N/A</v>
      </c>
      <c r="L1407" s="302"/>
      <c r="M1407" s="302"/>
      <c r="N1407" s="303" t="e">
        <f t="shared" si="126"/>
        <v>#N/A</v>
      </c>
      <c r="O1407" s="303" t="e">
        <f t="shared" si="127"/>
        <v>#N/A</v>
      </c>
      <c r="P1407" s="249" t="str">
        <f t="shared" si="131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364"/>
      <c r="Y1407" s="258"/>
      <c r="Z1407" s="258"/>
      <c r="AA1407" s="258"/>
      <c r="AB1407" s="258"/>
      <c r="AC1407" s="258"/>
      <c r="AD1407" s="258"/>
      <c r="AE1407" s="315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6"/>
      <c r="AQ1407" s="316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2"/>
      <c r="BD1407" s="258"/>
      <c r="BE1407" s="258"/>
      <c r="BF1407" s="258"/>
      <c r="BG1407" s="258"/>
      <c r="BH1407" s="258"/>
    </row>
    <row r="1408" spans="1:60">
      <c r="A1408" s="298">
        <v>1407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4"/>
        <v/>
      </c>
      <c r="E1408" s="311"/>
      <c r="F1408" s="311"/>
      <c r="G1408" s="302"/>
      <c r="H1408" s="302"/>
      <c r="I1408" s="302"/>
      <c r="J1408" s="302"/>
      <c r="K1408" s="303" t="e">
        <f t="shared" si="125"/>
        <v>#N/A</v>
      </c>
      <c r="L1408" s="302"/>
      <c r="M1408" s="302"/>
      <c r="N1408" s="303" t="e">
        <f t="shared" si="126"/>
        <v>#N/A</v>
      </c>
      <c r="O1408" s="303" t="e">
        <f t="shared" si="127"/>
        <v>#N/A</v>
      </c>
      <c r="P1408" s="249" t="str">
        <f t="shared" si="131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364"/>
      <c r="Y1408" s="258"/>
      <c r="Z1408" s="258"/>
      <c r="AA1408" s="258"/>
      <c r="AB1408" s="258"/>
      <c r="AC1408" s="258"/>
      <c r="AD1408" s="249"/>
      <c r="AE1408" s="315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6"/>
      <c r="AQ1408" s="316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2"/>
      <c r="BD1408" s="258"/>
      <c r="BE1408" s="258"/>
      <c r="BF1408" s="258"/>
      <c r="BG1408" s="258"/>
      <c r="BH1408" s="258"/>
    </row>
    <row r="1409" spans="1:60">
      <c r="A1409" s="298">
        <v>1408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si="124"/>
        <v/>
      </c>
      <c r="E1409" s="311"/>
      <c r="F1409" s="311"/>
      <c r="G1409" s="302"/>
      <c r="H1409" s="302"/>
      <c r="I1409" s="302"/>
      <c r="J1409" s="302"/>
      <c r="K1409" s="303" t="e">
        <f t="shared" si="125"/>
        <v>#N/A</v>
      </c>
      <c r="L1409" s="302"/>
      <c r="M1409" s="302"/>
      <c r="N1409" s="303" t="e">
        <f t="shared" si="126"/>
        <v>#N/A</v>
      </c>
      <c r="O1409" s="303" t="e">
        <f t="shared" si="127"/>
        <v>#N/A</v>
      </c>
      <c r="P1409" s="249" t="str">
        <f t="shared" si="131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364"/>
      <c r="Y1409" s="258"/>
      <c r="Z1409" s="258"/>
      <c r="AA1409" s="258"/>
      <c r="AB1409" s="258"/>
      <c r="AC1409" s="258"/>
      <c r="AD1409" s="258"/>
      <c r="AE1409" s="315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6"/>
      <c r="AQ1409" s="316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2"/>
      <c r="BD1409" s="258"/>
      <c r="BE1409" s="258"/>
      <c r="BF1409" s="258"/>
      <c r="BG1409" s="258"/>
      <c r="BH1409" s="258"/>
    </row>
    <row r="1410" spans="1:60">
      <c r="A1410" s="298">
        <v>1409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24"/>
        <v/>
      </c>
      <c r="E1410" s="311"/>
      <c r="F1410" s="311"/>
      <c r="G1410" s="302"/>
      <c r="H1410" s="302"/>
      <c r="I1410" s="302"/>
      <c r="J1410" s="302"/>
      <c r="K1410" s="303" t="e">
        <f t="shared" si="125"/>
        <v>#N/A</v>
      </c>
      <c r="L1410" s="302"/>
      <c r="M1410" s="302"/>
      <c r="N1410" s="303" t="e">
        <f t="shared" si="126"/>
        <v>#N/A</v>
      </c>
      <c r="O1410" s="303" t="e">
        <f t="shared" si="127"/>
        <v>#N/A</v>
      </c>
      <c r="P1410" s="249" t="str">
        <f t="shared" si="131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364"/>
      <c r="Y1410" s="258"/>
      <c r="Z1410" s="258"/>
      <c r="AA1410" s="258"/>
      <c r="AB1410" s="258"/>
      <c r="AC1410" s="258"/>
      <c r="AD1410" s="249"/>
      <c r="AE1410" s="315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6"/>
      <c r="AQ1410" s="316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2"/>
      <c r="BD1410" s="258"/>
      <c r="BE1410" s="258"/>
      <c r="BF1410" s="258"/>
      <c r="BG1410" s="258"/>
      <c r="BH1410" s="258"/>
    </row>
    <row r="1411" spans="1:60">
      <c r="A1411" s="298">
        <v>1410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ref="D1411:D1474" si="134">IF(LEFT(I1411,1)="L","Inprocess",IF(LEFT(I1411,3)="IQC","Inprocess",IF(LEFT(I1411,2)="QA","QA",IF(LEFT(I1411,3)="TV","TV",""))))</f>
        <v/>
      </c>
      <c r="E1411" s="311"/>
      <c r="F1411" s="311"/>
      <c r="G1411" s="302"/>
      <c r="H1411" s="302"/>
      <c r="I1411" s="302"/>
      <c r="J1411" s="302"/>
      <c r="K1411" s="303" t="e">
        <f t="shared" si="125"/>
        <v>#N/A</v>
      </c>
      <c r="L1411" s="302"/>
      <c r="M1411" s="302"/>
      <c r="N1411" s="303" t="e">
        <f t="shared" si="126"/>
        <v>#N/A</v>
      </c>
      <c r="O1411" s="303" t="e">
        <f t="shared" si="127"/>
        <v>#N/A</v>
      </c>
      <c r="P1411" s="249" t="str">
        <f t="shared" si="131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364"/>
      <c r="Y1411" s="258"/>
      <c r="Z1411" s="258"/>
      <c r="AA1411" s="258"/>
      <c r="AB1411" s="258"/>
      <c r="AC1411" s="258"/>
      <c r="AD1411" s="258"/>
      <c r="AE1411" s="315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6"/>
      <c r="AQ1411" s="316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2"/>
      <c r="BD1411" s="258"/>
      <c r="BE1411" s="258"/>
      <c r="BF1411" s="258"/>
      <c r="BG1411" s="258"/>
      <c r="BH1411" s="258"/>
    </row>
    <row r="1412" spans="1:60">
      <c r="A1412" s="298">
        <v>1411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4"/>
        <v/>
      </c>
      <c r="E1412" s="311"/>
      <c r="F1412" s="311"/>
      <c r="G1412" s="302"/>
      <c r="H1412" s="302"/>
      <c r="I1412" s="302"/>
      <c r="J1412" s="302"/>
      <c r="K1412" s="303" t="e">
        <f t="shared" ref="K1412:K1475" si="135">VLOOKUP(J1412,AY:BA,2,0)</f>
        <v>#N/A</v>
      </c>
      <c r="L1412" s="302"/>
      <c r="M1412" s="302"/>
      <c r="N1412" s="303" t="e">
        <f t="shared" ref="N1412:N1475" si="136">VLOOKUP(K1412,AZ:BB,2,0)</f>
        <v>#N/A</v>
      </c>
      <c r="O1412" s="303" t="e">
        <f t="shared" ref="O1412:O1475" si="137">VLOOKUP(K1412,AZ:BB,3,0)</f>
        <v>#N/A</v>
      </c>
      <c r="P1412" s="249" t="str">
        <f t="shared" si="131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364"/>
      <c r="Y1412" s="258"/>
      <c r="Z1412" s="258"/>
      <c r="AA1412" s="258"/>
      <c r="AB1412" s="258"/>
      <c r="AC1412" s="258"/>
      <c r="AD1412" s="258"/>
      <c r="AE1412" s="315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6"/>
      <c r="AQ1412" s="316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2"/>
      <c r="BD1412" s="258"/>
      <c r="BE1412" s="258"/>
      <c r="BF1412" s="258"/>
      <c r="BG1412" s="258"/>
      <c r="BH1412" s="258"/>
    </row>
    <row r="1413" spans="1:60">
      <c r="A1413" s="298">
        <v>1412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4"/>
        <v/>
      </c>
      <c r="E1413" s="311"/>
      <c r="F1413" s="311"/>
      <c r="G1413" s="302"/>
      <c r="H1413" s="302"/>
      <c r="I1413" s="302"/>
      <c r="J1413" s="249"/>
      <c r="K1413" s="303" t="e">
        <f t="shared" si="135"/>
        <v>#N/A</v>
      </c>
      <c r="L1413" s="249"/>
      <c r="M1413" s="302"/>
      <c r="N1413" s="303" t="e">
        <f t="shared" si="136"/>
        <v>#N/A</v>
      </c>
      <c r="O1413" s="303" t="e">
        <f t="shared" si="137"/>
        <v>#N/A</v>
      </c>
      <c r="P1413" s="249" t="str">
        <f t="shared" si="131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364"/>
      <c r="Y1413" s="258"/>
      <c r="Z1413" s="258"/>
      <c r="AA1413" s="258"/>
      <c r="AB1413" s="258"/>
      <c r="AC1413" s="258"/>
      <c r="AD1413" s="249"/>
      <c r="AE1413" s="315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6"/>
      <c r="AQ1413" s="316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2"/>
      <c r="BD1413" s="258"/>
      <c r="BE1413" s="258"/>
      <c r="BF1413" s="258"/>
      <c r="BG1413" s="258"/>
      <c r="BH1413" s="258"/>
    </row>
    <row r="1414" spans="1:60">
      <c r="A1414" s="298">
        <v>1413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4"/>
        <v/>
      </c>
      <c r="E1414" s="311"/>
      <c r="F1414" s="311"/>
      <c r="G1414" s="302"/>
      <c r="H1414" s="302"/>
      <c r="I1414" s="302"/>
      <c r="J1414" s="249"/>
      <c r="K1414" s="303" t="e">
        <f t="shared" si="135"/>
        <v>#N/A</v>
      </c>
      <c r="L1414" s="249"/>
      <c r="M1414" s="302"/>
      <c r="N1414" s="303" t="e">
        <f t="shared" si="136"/>
        <v>#N/A</v>
      </c>
      <c r="O1414" s="303" t="e">
        <f t="shared" si="137"/>
        <v>#N/A</v>
      </c>
      <c r="P1414" s="249" t="str">
        <f t="shared" si="131"/>
        <v/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364"/>
      <c r="Y1414" s="258"/>
      <c r="Z1414" s="258"/>
      <c r="AA1414" s="258"/>
      <c r="AB1414" s="258"/>
      <c r="AC1414" s="258"/>
      <c r="AD1414" s="249"/>
      <c r="AE1414" s="315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6"/>
      <c r="AQ1414" s="316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2"/>
      <c r="BD1414" s="258"/>
      <c r="BE1414" s="258"/>
      <c r="BF1414" s="258"/>
      <c r="BG1414" s="258"/>
      <c r="BH1414" s="258"/>
    </row>
    <row r="1415" spans="1:60">
      <c r="A1415" s="298">
        <v>1414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4"/>
        <v/>
      </c>
      <c r="E1415" s="311"/>
      <c r="F1415" s="311"/>
      <c r="G1415" s="302"/>
      <c r="H1415" s="302"/>
      <c r="I1415" s="302"/>
      <c r="J1415" s="249"/>
      <c r="K1415" s="303" t="e">
        <f t="shared" si="135"/>
        <v>#N/A</v>
      </c>
      <c r="L1415" s="249"/>
      <c r="M1415" s="302"/>
      <c r="N1415" s="303" t="e">
        <f t="shared" si="136"/>
        <v>#N/A</v>
      </c>
      <c r="O1415" s="303" t="e">
        <f t="shared" si="137"/>
        <v>#N/A</v>
      </c>
      <c r="P1415" s="249" t="str">
        <f t="shared" si="131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364"/>
      <c r="Y1415" s="258"/>
      <c r="Z1415" s="258"/>
      <c r="AA1415" s="258"/>
      <c r="AB1415" s="258"/>
      <c r="AC1415" s="258"/>
      <c r="AD1415" s="249"/>
      <c r="AE1415" s="315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6"/>
      <c r="AQ1415" s="316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2"/>
      <c r="BD1415" s="258"/>
      <c r="BE1415" s="258"/>
      <c r="BF1415" s="258"/>
      <c r="BG1415" s="258"/>
      <c r="BH1415" s="258"/>
    </row>
    <row r="1416" spans="1:60">
      <c r="A1416" s="298">
        <v>1415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4"/>
        <v/>
      </c>
      <c r="E1416" s="311"/>
      <c r="F1416" s="311"/>
      <c r="G1416" s="302"/>
      <c r="H1416" s="302"/>
      <c r="I1416" s="302"/>
      <c r="J1416" s="249"/>
      <c r="K1416" s="303" t="e">
        <f t="shared" si="135"/>
        <v>#N/A</v>
      </c>
      <c r="L1416" s="249"/>
      <c r="M1416" s="302"/>
      <c r="N1416" s="303" t="e">
        <f t="shared" si="136"/>
        <v>#N/A</v>
      </c>
      <c r="O1416" s="303" t="e">
        <f t="shared" si="137"/>
        <v>#N/A</v>
      </c>
      <c r="P1416" s="249" t="s">
        <v>33</v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364"/>
      <c r="Y1416" s="258"/>
      <c r="Z1416" s="258"/>
      <c r="AA1416" s="258"/>
      <c r="AB1416" s="258"/>
      <c r="AC1416" s="258"/>
      <c r="AD1416" s="249"/>
      <c r="AE1416" s="315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6"/>
      <c r="AQ1416" s="316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2"/>
      <c r="BD1416" s="258"/>
      <c r="BE1416" s="258"/>
      <c r="BF1416" s="258"/>
      <c r="BG1416" s="258"/>
      <c r="BH1416" s="258"/>
    </row>
    <row r="1417" spans="1:60">
      <c r="A1417" s="298">
        <v>1416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4"/>
        <v/>
      </c>
      <c r="E1417" s="311"/>
      <c r="F1417" s="311"/>
      <c r="G1417" s="302"/>
      <c r="H1417" s="302"/>
      <c r="I1417" s="302"/>
      <c r="J1417" s="249"/>
      <c r="K1417" s="303" t="e">
        <f t="shared" si="135"/>
        <v>#N/A</v>
      </c>
      <c r="L1417" s="249"/>
      <c r="M1417" s="302"/>
      <c r="N1417" s="303" t="e">
        <f t="shared" si="136"/>
        <v>#N/A</v>
      </c>
      <c r="O1417" s="303" t="e">
        <f t="shared" si="137"/>
        <v>#N/A</v>
      </c>
      <c r="P1417" s="249" t="str">
        <f t="shared" si="131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364"/>
      <c r="Y1417" s="258"/>
      <c r="Z1417" s="258"/>
      <c r="AA1417" s="258"/>
      <c r="AB1417" s="258"/>
      <c r="AC1417" s="258"/>
      <c r="AD1417" s="249"/>
      <c r="AE1417" s="315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6"/>
      <c r="AQ1417" s="316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2"/>
      <c r="BD1417" s="258"/>
      <c r="BE1417" s="258"/>
      <c r="BF1417" s="258"/>
      <c r="BG1417" s="258"/>
      <c r="BH1417" s="258"/>
    </row>
    <row r="1418" spans="1:60">
      <c r="A1418" s="298">
        <v>1417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4"/>
        <v/>
      </c>
      <c r="E1418" s="311"/>
      <c r="F1418" s="311"/>
      <c r="G1418" s="302"/>
      <c r="H1418" s="302"/>
      <c r="I1418" s="302"/>
      <c r="J1418" s="249"/>
      <c r="K1418" s="303" t="e">
        <f t="shared" si="135"/>
        <v>#N/A</v>
      </c>
      <c r="L1418" s="249"/>
      <c r="M1418" s="302"/>
      <c r="N1418" s="303" t="e">
        <f t="shared" si="136"/>
        <v>#N/A</v>
      </c>
      <c r="O1418" s="303" t="e">
        <f t="shared" si="137"/>
        <v>#N/A</v>
      </c>
      <c r="P1418" s="249" t="str">
        <f t="shared" si="131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364"/>
      <c r="Y1418" s="258"/>
      <c r="Z1418" s="258"/>
      <c r="AA1418" s="258"/>
      <c r="AB1418" s="258"/>
      <c r="AC1418" s="258"/>
      <c r="AD1418" s="249"/>
      <c r="AE1418" s="315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6"/>
      <c r="AQ1418" s="316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2"/>
      <c r="BD1418" s="258"/>
      <c r="BE1418" s="258"/>
      <c r="BF1418" s="258"/>
      <c r="BG1418" s="258"/>
      <c r="BH1418" s="258"/>
    </row>
    <row r="1419" spans="1:60">
      <c r="A1419" s="298">
        <v>1418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4"/>
        <v/>
      </c>
      <c r="E1419" s="311"/>
      <c r="F1419" s="311"/>
      <c r="G1419" s="302"/>
      <c r="H1419" s="302"/>
      <c r="I1419" s="302"/>
      <c r="J1419" s="249"/>
      <c r="K1419" s="303" t="e">
        <f t="shared" si="135"/>
        <v>#N/A</v>
      </c>
      <c r="L1419" s="249"/>
      <c r="M1419" s="302"/>
      <c r="N1419" s="303" t="e">
        <f t="shared" si="136"/>
        <v>#N/A</v>
      </c>
      <c r="O1419" s="303" t="e">
        <f t="shared" si="137"/>
        <v>#N/A</v>
      </c>
      <c r="P1419" s="249" t="str">
        <f t="shared" si="131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364"/>
      <c r="Y1419" s="258"/>
      <c r="Z1419" s="258"/>
      <c r="AA1419" s="258"/>
      <c r="AB1419" s="258"/>
      <c r="AC1419" s="258"/>
      <c r="AD1419" s="258"/>
      <c r="AE1419" s="315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6"/>
      <c r="AQ1419" s="316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2"/>
      <c r="BD1419" s="258"/>
      <c r="BE1419" s="258"/>
      <c r="BF1419" s="258"/>
      <c r="BG1419" s="258"/>
      <c r="BH1419" s="258"/>
    </row>
    <row r="1420" spans="1:60">
      <c r="A1420" s="298">
        <v>1419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4"/>
        <v/>
      </c>
      <c r="E1420" s="311"/>
      <c r="F1420" s="311"/>
      <c r="G1420" s="302"/>
      <c r="H1420" s="302"/>
      <c r="I1420" s="302"/>
      <c r="J1420" s="302"/>
      <c r="K1420" s="303" t="e">
        <f t="shared" si="135"/>
        <v>#N/A</v>
      </c>
      <c r="L1420" s="302"/>
      <c r="M1420" s="302"/>
      <c r="N1420" s="303" t="e">
        <f t="shared" si="136"/>
        <v>#N/A</v>
      </c>
      <c r="O1420" s="303" t="e">
        <f t="shared" si="137"/>
        <v>#N/A</v>
      </c>
      <c r="P1420" s="249" t="str">
        <f t="shared" si="131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364"/>
      <c r="Y1420" s="258"/>
      <c r="Z1420" s="258"/>
      <c r="AA1420" s="258"/>
      <c r="AB1420" s="258"/>
      <c r="AC1420" s="258"/>
      <c r="AD1420" s="249"/>
      <c r="AE1420" s="315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6"/>
      <c r="AQ1420" s="316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2"/>
      <c r="BD1420" s="258"/>
      <c r="BE1420" s="258"/>
      <c r="BF1420" s="258"/>
      <c r="BG1420" s="258"/>
      <c r="BH1420" s="258"/>
    </row>
    <row r="1421" spans="1:60">
      <c r="A1421" s="298">
        <v>1420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4"/>
        <v/>
      </c>
      <c r="E1421" s="311"/>
      <c r="F1421" s="311"/>
      <c r="G1421" s="302"/>
      <c r="H1421" s="302"/>
      <c r="I1421" s="302"/>
      <c r="J1421" s="302"/>
      <c r="K1421" s="303" t="e">
        <f t="shared" si="135"/>
        <v>#N/A</v>
      </c>
      <c r="L1421" s="302"/>
      <c r="M1421" s="302"/>
      <c r="N1421" s="303" t="e">
        <f t="shared" si="136"/>
        <v>#N/A</v>
      </c>
      <c r="O1421" s="303" t="e">
        <f t="shared" si="137"/>
        <v>#N/A</v>
      </c>
      <c r="P1421" s="249" t="str">
        <f t="shared" si="131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364"/>
      <c r="Y1421" s="258"/>
      <c r="Z1421" s="258"/>
      <c r="AA1421" s="258"/>
      <c r="AB1421" s="258"/>
      <c r="AC1421" s="258"/>
      <c r="AD1421" s="249"/>
      <c r="AE1421" s="315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6"/>
      <c r="AQ1421" s="316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2"/>
      <c r="BD1421" s="258"/>
      <c r="BE1421" s="258"/>
      <c r="BF1421" s="258"/>
      <c r="BG1421" s="258"/>
      <c r="BH1421" s="258"/>
    </row>
    <row r="1422" spans="1:60">
      <c r="A1422" s="298">
        <v>1421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4"/>
        <v/>
      </c>
      <c r="E1422" s="311"/>
      <c r="F1422" s="311"/>
      <c r="G1422" s="302"/>
      <c r="H1422" s="302"/>
      <c r="I1422" s="302"/>
      <c r="J1422" s="249"/>
      <c r="K1422" s="303" t="e">
        <f t="shared" si="135"/>
        <v>#N/A</v>
      </c>
      <c r="L1422" s="249"/>
      <c r="M1422" s="302"/>
      <c r="N1422" s="303" t="e">
        <f t="shared" si="136"/>
        <v>#N/A</v>
      </c>
      <c r="O1422" s="303" t="e">
        <f t="shared" si="137"/>
        <v>#N/A</v>
      </c>
      <c r="P1422" s="249" t="str">
        <f t="shared" si="131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364"/>
      <c r="Y1422" s="258"/>
      <c r="Z1422" s="258"/>
      <c r="AA1422" s="258"/>
      <c r="AB1422" s="258"/>
      <c r="AC1422" s="258"/>
      <c r="AD1422" s="249"/>
      <c r="AE1422" s="315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6"/>
      <c r="AQ1422" s="316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2"/>
      <c r="BD1422" s="258"/>
      <c r="BE1422" s="258"/>
      <c r="BF1422" s="258"/>
      <c r="BG1422" s="258"/>
      <c r="BH1422" s="258"/>
    </row>
    <row r="1423" spans="1:60">
      <c r="A1423" s="298">
        <v>1422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4"/>
        <v/>
      </c>
      <c r="E1423" s="311"/>
      <c r="F1423" s="311"/>
      <c r="G1423" s="302"/>
      <c r="H1423" s="302"/>
      <c r="I1423" s="302"/>
      <c r="J1423" s="249"/>
      <c r="K1423" s="303" t="e">
        <f t="shared" si="135"/>
        <v>#N/A</v>
      </c>
      <c r="L1423" s="249"/>
      <c r="M1423" s="302"/>
      <c r="N1423" s="303" t="e">
        <f t="shared" si="136"/>
        <v>#N/A</v>
      </c>
      <c r="O1423" s="303" t="e">
        <f t="shared" si="137"/>
        <v>#N/A</v>
      </c>
      <c r="P1423" s="249" t="str">
        <f t="shared" si="131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364"/>
      <c r="Y1423" s="258"/>
      <c r="Z1423" s="258"/>
      <c r="AA1423" s="258"/>
      <c r="AB1423" s="258"/>
      <c r="AC1423" s="258"/>
      <c r="AD1423" s="258"/>
      <c r="AE1423" s="315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6"/>
      <c r="AQ1423" s="316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2"/>
      <c r="BD1423" s="258"/>
      <c r="BE1423" s="258"/>
      <c r="BF1423" s="258"/>
      <c r="BG1423" s="258"/>
      <c r="BH1423" s="258"/>
    </row>
    <row r="1424" spans="1:60">
      <c r="A1424" s="298">
        <v>1423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4"/>
        <v/>
      </c>
      <c r="E1424" s="311"/>
      <c r="F1424" s="311"/>
      <c r="G1424" s="302"/>
      <c r="H1424" s="302"/>
      <c r="I1424" s="302"/>
      <c r="J1424" s="249"/>
      <c r="K1424" s="303" t="e">
        <f t="shared" si="135"/>
        <v>#N/A</v>
      </c>
      <c r="L1424" s="249"/>
      <c r="M1424" s="302"/>
      <c r="N1424" s="303" t="e">
        <f t="shared" si="136"/>
        <v>#N/A</v>
      </c>
      <c r="O1424" s="303" t="e">
        <f t="shared" si="137"/>
        <v>#N/A</v>
      </c>
      <c r="P1424" s="249" t="str">
        <f t="shared" si="131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364"/>
      <c r="Y1424" s="258"/>
      <c r="Z1424" s="258"/>
      <c r="AA1424" s="258"/>
      <c r="AB1424" s="258"/>
      <c r="AC1424" s="258"/>
      <c r="AD1424" s="249"/>
      <c r="AE1424" s="315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6"/>
      <c r="AQ1424" s="316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2"/>
      <c r="BD1424" s="258"/>
      <c r="BE1424" s="258"/>
      <c r="BF1424" s="258"/>
      <c r="BG1424" s="258"/>
      <c r="BH1424" s="258"/>
    </row>
    <row r="1425" spans="1:60">
      <c r="A1425" s="298">
        <v>1424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4"/>
        <v/>
      </c>
      <c r="E1425" s="311"/>
      <c r="F1425" s="311"/>
      <c r="G1425" s="302"/>
      <c r="H1425" s="302"/>
      <c r="I1425" s="302"/>
      <c r="J1425" s="249"/>
      <c r="K1425" s="303" t="e">
        <f t="shared" si="135"/>
        <v>#N/A</v>
      </c>
      <c r="L1425" s="249"/>
      <c r="M1425" s="302"/>
      <c r="N1425" s="303" t="e">
        <f t="shared" si="136"/>
        <v>#N/A</v>
      </c>
      <c r="O1425" s="303" t="e">
        <f t="shared" si="137"/>
        <v>#N/A</v>
      </c>
      <c r="P1425" s="249" t="str">
        <f t="shared" si="131"/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364"/>
      <c r="Y1425" s="258"/>
      <c r="Z1425" s="258"/>
      <c r="AA1425" s="258"/>
      <c r="AB1425" s="258"/>
      <c r="AC1425" s="258"/>
      <c r="AD1425" s="258"/>
      <c r="AE1425" s="315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6"/>
      <c r="AQ1425" s="316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2"/>
      <c r="BD1425" s="258"/>
      <c r="BE1425" s="258"/>
      <c r="BF1425" s="258"/>
      <c r="BG1425" s="258"/>
      <c r="BH1425" s="258"/>
    </row>
    <row r="1426" spans="1:60">
      <c r="A1426" s="298">
        <v>1425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4"/>
        <v/>
      </c>
      <c r="E1426" s="311"/>
      <c r="F1426" s="311"/>
      <c r="G1426" s="302"/>
      <c r="H1426" s="302"/>
      <c r="I1426" s="302"/>
      <c r="J1426" s="249"/>
      <c r="K1426" s="303" t="e">
        <f t="shared" si="135"/>
        <v>#N/A</v>
      </c>
      <c r="L1426" s="249"/>
      <c r="M1426" s="302"/>
      <c r="N1426" s="303" t="e">
        <f t="shared" si="136"/>
        <v>#N/A</v>
      </c>
      <c r="O1426" s="303" t="e">
        <f t="shared" si="137"/>
        <v>#N/A</v>
      </c>
      <c r="P1426" s="249" t="str">
        <f t="shared" si="131"/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364"/>
      <c r="Y1426" s="258"/>
      <c r="Z1426" s="258"/>
      <c r="AA1426" s="258"/>
      <c r="AB1426" s="258"/>
      <c r="AC1426" s="258"/>
      <c r="AD1426" s="249"/>
      <c r="AE1426" s="315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6"/>
      <c r="AQ1426" s="316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2"/>
      <c r="BD1426" s="258"/>
      <c r="BE1426" s="258"/>
      <c r="BF1426" s="258"/>
      <c r="BG1426" s="258"/>
      <c r="BH1426" s="258"/>
    </row>
    <row r="1427" spans="1:60">
      <c r="A1427" s="298">
        <v>1426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4"/>
        <v/>
      </c>
      <c r="E1427" s="319"/>
      <c r="F1427" s="319"/>
      <c r="G1427" s="302"/>
      <c r="H1427" s="302"/>
      <c r="I1427" s="302"/>
      <c r="J1427" s="302"/>
      <c r="K1427" s="303" t="e">
        <f t="shared" si="135"/>
        <v>#N/A</v>
      </c>
      <c r="L1427" s="302"/>
      <c r="M1427" s="302"/>
      <c r="N1427" s="303" t="e">
        <f t="shared" si="136"/>
        <v>#N/A</v>
      </c>
      <c r="O1427" s="303" t="e">
        <f t="shared" si="137"/>
        <v>#N/A</v>
      </c>
      <c r="P1427" s="249" t="str">
        <f>MID(M1427,8,2)</f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364"/>
      <c r="Y1427" s="258"/>
      <c r="Z1427" s="258"/>
      <c r="AA1427" s="258"/>
      <c r="AB1427" s="258"/>
      <c r="AC1427" s="258"/>
      <c r="AD1427" s="249"/>
      <c r="AE1427" s="315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6"/>
      <c r="AQ1427" s="316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2"/>
      <c r="BD1427" s="258"/>
      <c r="BE1427" s="258"/>
      <c r="BF1427" s="258"/>
      <c r="BG1427" s="258"/>
      <c r="BH1427" s="258"/>
    </row>
    <row r="1428" spans="1:60">
      <c r="A1428" s="298">
        <v>1427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4"/>
        <v/>
      </c>
      <c r="E1428" s="319"/>
      <c r="F1428" s="319"/>
      <c r="G1428" s="302"/>
      <c r="H1428" s="302"/>
      <c r="I1428" s="302"/>
      <c r="J1428" s="302"/>
      <c r="K1428" s="303" t="e">
        <f t="shared" si="135"/>
        <v>#N/A</v>
      </c>
      <c r="L1428" s="302"/>
      <c r="M1428" s="302"/>
      <c r="N1428" s="303" t="e">
        <f t="shared" si="136"/>
        <v>#N/A</v>
      </c>
      <c r="O1428" s="303" t="e">
        <f t="shared" si="137"/>
        <v>#N/A</v>
      </c>
      <c r="P1428" s="249" t="str">
        <f t="shared" ref="P1428:P1479" si="138">MID(M1428,8,2)</f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364"/>
      <c r="Y1428" s="258"/>
      <c r="Z1428" s="258"/>
      <c r="AA1428" s="258"/>
      <c r="AB1428" s="258"/>
      <c r="AC1428" s="258"/>
      <c r="AD1428" s="249"/>
      <c r="AE1428" s="315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6"/>
      <c r="AQ1428" s="316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2"/>
      <c r="BD1428" s="258"/>
      <c r="BE1428" s="258"/>
      <c r="BF1428" s="258"/>
      <c r="BG1428" s="258"/>
      <c r="BH1428" s="258"/>
    </row>
    <row r="1429" spans="1:60">
      <c r="A1429" s="298">
        <v>1428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4"/>
        <v/>
      </c>
      <c r="E1429" s="319"/>
      <c r="F1429" s="319"/>
      <c r="G1429" s="302"/>
      <c r="H1429" s="302"/>
      <c r="I1429" s="302"/>
      <c r="J1429" s="302"/>
      <c r="K1429" s="303" t="e">
        <f t="shared" si="135"/>
        <v>#N/A</v>
      </c>
      <c r="L1429" s="302"/>
      <c r="M1429" s="302"/>
      <c r="N1429" s="303" t="e">
        <f t="shared" si="136"/>
        <v>#N/A</v>
      </c>
      <c r="O1429" s="303" t="e">
        <f t="shared" si="137"/>
        <v>#N/A</v>
      </c>
      <c r="P1429" s="249" t="str">
        <f t="shared" si="138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364"/>
      <c r="Y1429" s="258"/>
      <c r="Z1429" s="258"/>
      <c r="AA1429" s="258"/>
      <c r="AB1429" s="258"/>
      <c r="AC1429" s="258"/>
      <c r="AD1429" s="258"/>
      <c r="AE1429" s="315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6"/>
      <c r="AQ1429" s="316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2"/>
      <c r="BD1429" s="258"/>
      <c r="BE1429" s="258"/>
      <c r="BF1429" s="258"/>
      <c r="BG1429" s="258"/>
      <c r="BH1429" s="258"/>
    </row>
    <row r="1430" spans="1:60">
      <c r="A1430" s="298">
        <v>1429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4"/>
        <v/>
      </c>
      <c r="E1430" s="319"/>
      <c r="F1430" s="319"/>
      <c r="G1430" s="302"/>
      <c r="H1430" s="302"/>
      <c r="I1430" s="302"/>
      <c r="J1430" s="302"/>
      <c r="K1430" s="303" t="e">
        <f t="shared" si="135"/>
        <v>#N/A</v>
      </c>
      <c r="L1430" s="302"/>
      <c r="M1430" s="302"/>
      <c r="N1430" s="303" t="e">
        <f t="shared" si="136"/>
        <v>#N/A</v>
      </c>
      <c r="O1430" s="303" t="e">
        <f t="shared" si="137"/>
        <v>#N/A</v>
      </c>
      <c r="P1430" s="249" t="str">
        <f t="shared" si="138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364"/>
      <c r="Y1430" s="258"/>
      <c r="Z1430" s="258"/>
      <c r="AA1430" s="258"/>
      <c r="AB1430" s="258"/>
      <c r="AC1430" s="258"/>
      <c r="AD1430" s="258"/>
      <c r="AE1430" s="315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6"/>
      <c r="AQ1430" s="316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2"/>
      <c r="BD1430" s="258"/>
      <c r="BE1430" s="258"/>
      <c r="BF1430" s="258"/>
      <c r="BG1430" s="258"/>
      <c r="BH1430" s="258"/>
    </row>
    <row r="1431" spans="1:60">
      <c r="A1431" s="298">
        <v>1430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4"/>
        <v/>
      </c>
      <c r="E1431" s="319"/>
      <c r="F1431" s="319"/>
      <c r="G1431" s="302"/>
      <c r="H1431" s="302"/>
      <c r="I1431" s="302"/>
      <c r="J1431" s="302"/>
      <c r="K1431" s="303" t="e">
        <f t="shared" si="135"/>
        <v>#N/A</v>
      </c>
      <c r="L1431" s="302"/>
      <c r="M1431" s="302"/>
      <c r="N1431" s="303" t="e">
        <f t="shared" si="136"/>
        <v>#N/A</v>
      </c>
      <c r="O1431" s="303" t="e">
        <f t="shared" si="137"/>
        <v>#N/A</v>
      </c>
      <c r="P1431" s="249" t="str">
        <f t="shared" si="138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364"/>
      <c r="Y1431" s="258"/>
      <c r="Z1431" s="258"/>
      <c r="AA1431" s="258"/>
      <c r="AB1431" s="258"/>
      <c r="AC1431" s="258"/>
      <c r="AD1431" s="258"/>
      <c r="AE1431" s="315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6"/>
      <c r="AQ1431" s="316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2"/>
      <c r="BD1431" s="258"/>
      <c r="BE1431" s="258"/>
      <c r="BF1431" s="258"/>
      <c r="BG1431" s="258"/>
      <c r="BH1431" s="258"/>
    </row>
    <row r="1432" spans="1:60">
      <c r="A1432" s="298">
        <v>1431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4"/>
        <v/>
      </c>
      <c r="E1432" s="319"/>
      <c r="F1432" s="319"/>
      <c r="G1432" s="302"/>
      <c r="H1432" s="302"/>
      <c r="I1432" s="302"/>
      <c r="J1432" s="302"/>
      <c r="K1432" s="303" t="e">
        <f t="shared" si="135"/>
        <v>#N/A</v>
      </c>
      <c r="L1432" s="302"/>
      <c r="M1432" s="302"/>
      <c r="N1432" s="303" t="e">
        <f t="shared" si="136"/>
        <v>#N/A</v>
      </c>
      <c r="O1432" s="303" t="e">
        <f t="shared" si="137"/>
        <v>#N/A</v>
      </c>
      <c r="P1432" s="249" t="str">
        <f t="shared" si="138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364"/>
      <c r="Y1432" s="258"/>
      <c r="Z1432" s="258"/>
      <c r="AA1432" s="258"/>
      <c r="AB1432" s="258"/>
      <c r="AC1432" s="258"/>
      <c r="AD1432" s="258"/>
      <c r="AE1432" s="315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6"/>
      <c r="AQ1432" s="316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2"/>
      <c r="BD1432" s="258"/>
      <c r="BE1432" s="258"/>
      <c r="BF1432" s="258"/>
      <c r="BG1432" s="258"/>
      <c r="BH1432" s="258"/>
    </row>
    <row r="1433" spans="1:60">
      <c r="A1433" s="298">
        <v>1432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4"/>
        <v/>
      </c>
      <c r="E1433" s="319"/>
      <c r="F1433" s="319"/>
      <c r="G1433" s="302"/>
      <c r="H1433" s="302"/>
      <c r="I1433" s="302"/>
      <c r="J1433" s="302"/>
      <c r="K1433" s="303" t="e">
        <f t="shared" si="135"/>
        <v>#N/A</v>
      </c>
      <c r="L1433" s="302"/>
      <c r="M1433" s="302"/>
      <c r="N1433" s="303" t="e">
        <f t="shared" si="136"/>
        <v>#N/A</v>
      </c>
      <c r="O1433" s="303" t="e">
        <f t="shared" si="137"/>
        <v>#N/A</v>
      </c>
      <c r="P1433" s="249" t="str">
        <f t="shared" si="138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364"/>
      <c r="Y1433" s="258"/>
      <c r="Z1433" s="258"/>
      <c r="AA1433" s="258"/>
      <c r="AB1433" s="258"/>
      <c r="AC1433" s="258"/>
      <c r="AD1433" s="258"/>
      <c r="AE1433" s="315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6"/>
      <c r="AQ1433" s="316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2"/>
      <c r="BD1433" s="258"/>
      <c r="BE1433" s="258"/>
      <c r="BF1433" s="258"/>
      <c r="BG1433" s="258"/>
      <c r="BH1433" s="258"/>
    </row>
    <row r="1434" spans="1:60">
      <c r="A1434" s="298">
        <v>1433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4"/>
        <v/>
      </c>
      <c r="E1434" s="319"/>
      <c r="F1434" s="319"/>
      <c r="G1434" s="302"/>
      <c r="H1434" s="302"/>
      <c r="I1434" s="302"/>
      <c r="J1434" s="302"/>
      <c r="K1434" s="303" t="e">
        <f t="shared" si="135"/>
        <v>#N/A</v>
      </c>
      <c r="L1434" s="302"/>
      <c r="M1434" s="302"/>
      <c r="N1434" s="303" t="e">
        <f t="shared" si="136"/>
        <v>#N/A</v>
      </c>
      <c r="O1434" s="303" t="e">
        <f t="shared" si="137"/>
        <v>#N/A</v>
      </c>
      <c r="P1434" s="249" t="str">
        <f t="shared" si="138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364"/>
      <c r="Y1434" s="258"/>
      <c r="Z1434" s="258"/>
      <c r="AA1434" s="258"/>
      <c r="AB1434" s="258"/>
      <c r="AC1434" s="258"/>
      <c r="AD1434" s="249"/>
      <c r="AE1434" s="315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6"/>
      <c r="AQ1434" s="316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2"/>
      <c r="BD1434" s="258"/>
      <c r="BE1434" s="258"/>
      <c r="BF1434" s="258"/>
      <c r="BG1434" s="258"/>
      <c r="BH1434" s="258"/>
    </row>
    <row r="1435" spans="1:60">
      <c r="A1435" s="298">
        <v>1434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4"/>
        <v/>
      </c>
      <c r="E1435" s="319"/>
      <c r="F1435" s="319"/>
      <c r="G1435" s="302"/>
      <c r="H1435" s="302"/>
      <c r="I1435" s="302"/>
      <c r="J1435" s="302"/>
      <c r="K1435" s="303" t="e">
        <f t="shared" si="135"/>
        <v>#N/A</v>
      </c>
      <c r="L1435" s="302"/>
      <c r="M1435" s="302"/>
      <c r="N1435" s="303" t="e">
        <f t="shared" si="136"/>
        <v>#N/A</v>
      </c>
      <c r="O1435" s="303" t="e">
        <f t="shared" si="137"/>
        <v>#N/A</v>
      </c>
      <c r="P1435" s="249" t="str">
        <f t="shared" si="138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364"/>
      <c r="Y1435" s="258"/>
      <c r="Z1435" s="258"/>
      <c r="AA1435" s="258"/>
      <c r="AB1435" s="258"/>
      <c r="AC1435" s="258"/>
      <c r="AD1435" s="258"/>
      <c r="AE1435" s="315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6"/>
      <c r="AQ1435" s="316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2"/>
      <c r="BD1435" s="258"/>
      <c r="BE1435" s="258"/>
      <c r="BF1435" s="258"/>
      <c r="BG1435" s="258"/>
      <c r="BH1435" s="258"/>
    </row>
    <row r="1436" spans="1:60">
      <c r="A1436" s="298">
        <v>1435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4"/>
        <v/>
      </c>
      <c r="E1436" s="319"/>
      <c r="F1436" s="319"/>
      <c r="G1436" s="302"/>
      <c r="H1436" s="302"/>
      <c r="I1436" s="302"/>
      <c r="J1436" s="302"/>
      <c r="K1436" s="303" t="e">
        <f t="shared" si="135"/>
        <v>#N/A</v>
      </c>
      <c r="L1436" s="302"/>
      <c r="M1436" s="302"/>
      <c r="N1436" s="303" t="e">
        <f t="shared" si="136"/>
        <v>#N/A</v>
      </c>
      <c r="O1436" s="303" t="e">
        <f t="shared" si="137"/>
        <v>#N/A</v>
      </c>
      <c r="P1436" s="249" t="str">
        <f t="shared" si="138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364"/>
      <c r="Y1436" s="258"/>
      <c r="Z1436" s="258"/>
      <c r="AA1436" s="258"/>
      <c r="AB1436" s="258"/>
      <c r="AC1436" s="258"/>
      <c r="AD1436" s="249"/>
      <c r="AE1436" s="315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6"/>
      <c r="AQ1436" s="316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2"/>
      <c r="BD1436" s="258"/>
      <c r="BE1436" s="258"/>
      <c r="BF1436" s="258"/>
      <c r="BG1436" s="258"/>
      <c r="BH1436" s="258"/>
    </row>
    <row r="1437" spans="1:60">
      <c r="A1437" s="298">
        <v>1436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4"/>
        <v/>
      </c>
      <c r="E1437" s="319"/>
      <c r="F1437" s="319"/>
      <c r="G1437" s="302"/>
      <c r="H1437" s="302"/>
      <c r="I1437" s="302"/>
      <c r="J1437" s="302"/>
      <c r="K1437" s="303" t="e">
        <f t="shared" si="135"/>
        <v>#N/A</v>
      </c>
      <c r="L1437" s="302"/>
      <c r="M1437" s="302"/>
      <c r="N1437" s="303" t="e">
        <f t="shared" si="136"/>
        <v>#N/A</v>
      </c>
      <c r="O1437" s="303" t="e">
        <f t="shared" si="137"/>
        <v>#N/A</v>
      </c>
      <c r="P1437" s="249" t="str">
        <f t="shared" si="138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364"/>
      <c r="Y1437" s="258"/>
      <c r="Z1437" s="258"/>
      <c r="AA1437" s="258"/>
      <c r="AB1437" s="258"/>
      <c r="AC1437" s="258"/>
      <c r="AD1437" s="249"/>
      <c r="AE1437" s="315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6"/>
      <c r="AQ1437" s="316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2"/>
      <c r="BD1437" s="258"/>
      <c r="BE1437" s="258"/>
      <c r="BF1437" s="258"/>
      <c r="BG1437" s="258"/>
      <c r="BH1437" s="258"/>
    </row>
    <row r="1438" spans="1:60">
      <c r="A1438" s="298">
        <v>1437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4"/>
        <v/>
      </c>
      <c r="E1438" s="319"/>
      <c r="F1438" s="319"/>
      <c r="G1438" s="302"/>
      <c r="H1438" s="302"/>
      <c r="I1438" s="302"/>
      <c r="J1438" s="302"/>
      <c r="K1438" s="303" t="e">
        <f t="shared" si="135"/>
        <v>#N/A</v>
      </c>
      <c r="L1438" s="302"/>
      <c r="M1438" s="302"/>
      <c r="N1438" s="303" t="e">
        <f t="shared" si="136"/>
        <v>#N/A</v>
      </c>
      <c r="O1438" s="303" t="e">
        <f t="shared" si="137"/>
        <v>#N/A</v>
      </c>
      <c r="P1438" s="249" t="str">
        <f t="shared" si="138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364"/>
      <c r="Y1438" s="258"/>
      <c r="Z1438" s="258"/>
      <c r="AA1438" s="258"/>
      <c r="AB1438" s="258"/>
      <c r="AC1438" s="258"/>
      <c r="AD1438" s="249"/>
      <c r="AE1438" s="315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6"/>
      <c r="AQ1438" s="316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2"/>
      <c r="BD1438" s="258"/>
      <c r="BE1438" s="258"/>
      <c r="BF1438" s="258"/>
      <c r="BG1438" s="258"/>
      <c r="BH1438" s="258"/>
    </row>
    <row r="1439" spans="1:60">
      <c r="A1439" s="298">
        <v>1438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4"/>
        <v/>
      </c>
      <c r="E1439" s="319"/>
      <c r="F1439" s="319"/>
      <c r="G1439" s="302"/>
      <c r="H1439" s="302"/>
      <c r="I1439" s="302"/>
      <c r="J1439" s="302"/>
      <c r="K1439" s="303" t="e">
        <f t="shared" si="135"/>
        <v>#N/A</v>
      </c>
      <c r="L1439" s="302"/>
      <c r="M1439" s="302"/>
      <c r="N1439" s="303" t="e">
        <f t="shared" si="136"/>
        <v>#N/A</v>
      </c>
      <c r="O1439" s="303" t="e">
        <f t="shared" si="137"/>
        <v>#N/A</v>
      </c>
      <c r="P1439" s="249" t="str">
        <f t="shared" si="138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364"/>
      <c r="Y1439" s="258"/>
      <c r="Z1439" s="258"/>
      <c r="AA1439" s="258"/>
      <c r="AB1439" s="258"/>
      <c r="AC1439" s="258"/>
      <c r="AD1439" s="258"/>
      <c r="AE1439" s="315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6"/>
      <c r="AQ1439" s="316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2"/>
      <c r="BD1439" s="258"/>
      <c r="BE1439" s="258"/>
      <c r="BF1439" s="258"/>
      <c r="BG1439" s="258"/>
      <c r="BH1439" s="258"/>
    </row>
    <row r="1440" spans="1:60">
      <c r="A1440" s="298">
        <v>1439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4"/>
        <v/>
      </c>
      <c r="E1440" s="319"/>
      <c r="F1440" s="319"/>
      <c r="G1440" s="302"/>
      <c r="H1440" s="302"/>
      <c r="I1440" s="302"/>
      <c r="J1440" s="302"/>
      <c r="K1440" s="303" t="e">
        <f t="shared" si="135"/>
        <v>#N/A</v>
      </c>
      <c r="L1440" s="302"/>
      <c r="M1440" s="302"/>
      <c r="N1440" s="303" t="e">
        <f t="shared" si="136"/>
        <v>#N/A</v>
      </c>
      <c r="O1440" s="303" t="e">
        <f t="shared" si="137"/>
        <v>#N/A</v>
      </c>
      <c r="P1440" s="249" t="str">
        <f t="shared" si="138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364"/>
      <c r="Y1440" s="258"/>
      <c r="Z1440" s="258"/>
      <c r="AA1440" s="258"/>
      <c r="AB1440" s="258"/>
      <c r="AC1440" s="258"/>
      <c r="AD1440" s="249"/>
      <c r="AE1440" s="315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6"/>
      <c r="AQ1440" s="316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2"/>
      <c r="BD1440" s="258"/>
      <c r="BE1440" s="258"/>
      <c r="BF1440" s="258"/>
      <c r="BG1440" s="258"/>
      <c r="BH1440" s="258"/>
    </row>
    <row r="1441" spans="1:60">
      <c r="A1441" s="298">
        <v>1440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4"/>
        <v/>
      </c>
      <c r="E1441" s="319"/>
      <c r="F1441" s="319"/>
      <c r="G1441" s="302"/>
      <c r="H1441" s="302"/>
      <c r="I1441" s="302"/>
      <c r="J1441" s="302"/>
      <c r="K1441" s="303" t="e">
        <f t="shared" si="135"/>
        <v>#N/A</v>
      </c>
      <c r="L1441" s="302"/>
      <c r="M1441" s="302"/>
      <c r="N1441" s="303" t="e">
        <f t="shared" si="136"/>
        <v>#N/A</v>
      </c>
      <c r="O1441" s="303" t="e">
        <f t="shared" si="137"/>
        <v>#N/A</v>
      </c>
      <c r="P1441" s="249" t="str">
        <f t="shared" si="138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364"/>
      <c r="Y1441" s="258"/>
      <c r="Z1441" s="258"/>
      <c r="AA1441" s="258"/>
      <c r="AB1441" s="258"/>
      <c r="AC1441" s="258"/>
      <c r="AD1441" s="249"/>
      <c r="AE1441" s="315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6"/>
      <c r="AQ1441" s="316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2"/>
      <c r="BD1441" s="258"/>
      <c r="BE1441" s="258"/>
      <c r="BF1441" s="258"/>
      <c r="BG1441" s="258"/>
      <c r="BH1441" s="258"/>
    </row>
    <row r="1442" spans="1:60">
      <c r="A1442" s="298">
        <v>1441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4"/>
        <v/>
      </c>
      <c r="E1442" s="319"/>
      <c r="F1442" s="319"/>
      <c r="G1442" s="302"/>
      <c r="H1442" s="302"/>
      <c r="I1442" s="302"/>
      <c r="J1442" s="302"/>
      <c r="K1442" s="303" t="e">
        <f t="shared" si="135"/>
        <v>#N/A</v>
      </c>
      <c r="L1442" s="302"/>
      <c r="M1442" s="302"/>
      <c r="N1442" s="303" t="e">
        <f t="shared" si="136"/>
        <v>#N/A</v>
      </c>
      <c r="O1442" s="303" t="e">
        <f t="shared" si="137"/>
        <v>#N/A</v>
      </c>
      <c r="P1442" s="249" t="str">
        <f t="shared" si="138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364"/>
      <c r="Y1442" s="258"/>
      <c r="Z1442" s="258"/>
      <c r="AA1442" s="258"/>
      <c r="AB1442" s="258"/>
      <c r="AC1442" s="258"/>
      <c r="AD1442" s="249"/>
      <c r="AE1442" s="315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6"/>
      <c r="AQ1442" s="316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2"/>
      <c r="BD1442" s="258"/>
      <c r="BE1442" s="258"/>
      <c r="BF1442" s="258"/>
      <c r="BG1442" s="258"/>
      <c r="BH1442" s="258"/>
    </row>
    <row r="1443" spans="1:60">
      <c r="A1443" s="298">
        <v>1442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4"/>
        <v/>
      </c>
      <c r="E1443" s="319"/>
      <c r="F1443" s="319"/>
      <c r="G1443" s="302"/>
      <c r="H1443" s="302"/>
      <c r="I1443" s="302"/>
      <c r="J1443" s="302"/>
      <c r="K1443" s="303" t="e">
        <f t="shared" si="135"/>
        <v>#N/A</v>
      </c>
      <c r="L1443" s="302"/>
      <c r="M1443" s="302"/>
      <c r="N1443" s="303" t="e">
        <f t="shared" si="136"/>
        <v>#N/A</v>
      </c>
      <c r="O1443" s="303" t="e">
        <f t="shared" si="137"/>
        <v>#N/A</v>
      </c>
      <c r="P1443" s="249" t="str">
        <f t="shared" si="138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364"/>
      <c r="Y1443" s="258"/>
      <c r="Z1443" s="258"/>
      <c r="AA1443" s="258"/>
      <c r="AB1443" s="258"/>
      <c r="AC1443" s="258"/>
      <c r="AD1443" s="249"/>
      <c r="AE1443" s="315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6"/>
      <c r="AQ1443" s="316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2"/>
      <c r="BD1443" s="258"/>
      <c r="BE1443" s="258"/>
      <c r="BF1443" s="258"/>
      <c r="BG1443" s="258"/>
      <c r="BH1443" s="258"/>
    </row>
    <row r="1444" spans="1:60">
      <c r="A1444" s="298">
        <v>1443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4"/>
        <v/>
      </c>
      <c r="E1444" s="319"/>
      <c r="F1444" s="319"/>
      <c r="G1444" s="302"/>
      <c r="H1444" s="302"/>
      <c r="I1444" s="302"/>
      <c r="J1444" s="302"/>
      <c r="K1444" s="303" t="e">
        <f t="shared" si="135"/>
        <v>#N/A</v>
      </c>
      <c r="L1444" s="302"/>
      <c r="M1444" s="302"/>
      <c r="N1444" s="303" t="e">
        <f t="shared" si="136"/>
        <v>#N/A</v>
      </c>
      <c r="O1444" s="303" t="e">
        <f t="shared" si="137"/>
        <v>#N/A</v>
      </c>
      <c r="P1444" s="249" t="str">
        <f t="shared" si="138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364"/>
      <c r="Y1444" s="258"/>
      <c r="Z1444" s="258"/>
      <c r="AA1444" s="258"/>
      <c r="AB1444" s="258"/>
      <c r="AC1444" s="258"/>
      <c r="AD1444" s="249"/>
      <c r="AE1444" s="315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6"/>
      <c r="AQ1444" s="316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2"/>
      <c r="BD1444" s="258"/>
      <c r="BE1444" s="258"/>
      <c r="BF1444" s="258"/>
      <c r="BG1444" s="258"/>
      <c r="BH1444" s="258"/>
    </row>
    <row r="1445" spans="1:60">
      <c r="A1445" s="298">
        <v>1444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4"/>
        <v/>
      </c>
      <c r="E1445" s="319"/>
      <c r="F1445" s="319"/>
      <c r="G1445" s="302"/>
      <c r="H1445" s="302"/>
      <c r="I1445" s="302"/>
      <c r="J1445" s="302"/>
      <c r="K1445" s="303" t="e">
        <f t="shared" si="135"/>
        <v>#N/A</v>
      </c>
      <c r="L1445" s="302"/>
      <c r="M1445" s="302"/>
      <c r="N1445" s="303" t="e">
        <f t="shared" si="136"/>
        <v>#N/A</v>
      </c>
      <c r="O1445" s="303" t="e">
        <f t="shared" si="137"/>
        <v>#N/A</v>
      </c>
      <c r="P1445" s="249" t="str">
        <f t="shared" si="138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364"/>
      <c r="Y1445" s="258"/>
      <c r="Z1445" s="258"/>
      <c r="AA1445" s="258"/>
      <c r="AB1445" s="258"/>
      <c r="AC1445" s="258"/>
      <c r="AD1445" s="249"/>
      <c r="AE1445" s="315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6"/>
      <c r="AQ1445" s="316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2"/>
      <c r="BD1445" s="258"/>
      <c r="BE1445" s="258"/>
      <c r="BF1445" s="258"/>
      <c r="BG1445" s="258"/>
      <c r="BH1445" s="258"/>
    </row>
    <row r="1446" spans="1:60">
      <c r="A1446" s="298">
        <v>1445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4"/>
        <v/>
      </c>
      <c r="E1446" s="319"/>
      <c r="F1446" s="319"/>
      <c r="G1446" s="302"/>
      <c r="H1446" s="302"/>
      <c r="I1446" s="302"/>
      <c r="J1446" s="302"/>
      <c r="K1446" s="303" t="e">
        <f t="shared" si="135"/>
        <v>#N/A</v>
      </c>
      <c r="L1446" s="302"/>
      <c r="M1446" s="302"/>
      <c r="N1446" s="303" t="e">
        <f t="shared" si="136"/>
        <v>#N/A</v>
      </c>
      <c r="O1446" s="303" t="e">
        <f t="shared" si="137"/>
        <v>#N/A</v>
      </c>
      <c r="P1446" s="249" t="str">
        <f t="shared" si="138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364"/>
      <c r="Y1446" s="258"/>
      <c r="Z1446" s="258"/>
      <c r="AA1446" s="258"/>
      <c r="AB1446" s="258"/>
      <c r="AC1446" s="258"/>
      <c r="AD1446" s="249"/>
      <c r="AE1446" s="315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6"/>
      <c r="AQ1446" s="316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2"/>
      <c r="BD1446" s="258"/>
      <c r="BE1446" s="258"/>
      <c r="BF1446" s="258"/>
      <c r="BG1446" s="258"/>
      <c r="BH1446" s="258"/>
    </row>
    <row r="1447" spans="1:60">
      <c r="A1447" s="298">
        <v>1446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4"/>
        <v/>
      </c>
      <c r="E1447" s="319"/>
      <c r="F1447" s="319"/>
      <c r="G1447" s="302"/>
      <c r="H1447" s="302"/>
      <c r="I1447" s="302"/>
      <c r="J1447" s="249"/>
      <c r="K1447" s="303" t="e">
        <f t="shared" si="135"/>
        <v>#N/A</v>
      </c>
      <c r="L1447" s="249"/>
      <c r="M1447" s="302"/>
      <c r="N1447" s="303" t="e">
        <f t="shared" si="136"/>
        <v>#N/A</v>
      </c>
      <c r="O1447" s="303" t="e">
        <f t="shared" si="137"/>
        <v>#N/A</v>
      </c>
      <c r="P1447" s="249" t="str">
        <f t="shared" si="138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364"/>
      <c r="Y1447" s="258"/>
      <c r="Z1447" s="258"/>
      <c r="AA1447" s="258"/>
      <c r="AB1447" s="258"/>
      <c r="AC1447" s="258"/>
      <c r="AD1447" s="258"/>
      <c r="AE1447" s="315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6"/>
      <c r="AQ1447" s="316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2"/>
      <c r="BD1447" s="258"/>
      <c r="BE1447" s="258"/>
      <c r="BF1447" s="258"/>
      <c r="BG1447" s="258"/>
      <c r="BH1447" s="258"/>
    </row>
    <row r="1448" spans="1:60">
      <c r="A1448" s="298">
        <v>1447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4"/>
        <v/>
      </c>
      <c r="E1448" s="319"/>
      <c r="F1448" s="319"/>
      <c r="G1448" s="302"/>
      <c r="H1448" s="302"/>
      <c r="I1448" s="302"/>
      <c r="J1448" s="249"/>
      <c r="K1448" s="303" t="e">
        <f t="shared" si="135"/>
        <v>#N/A</v>
      </c>
      <c r="L1448" s="249"/>
      <c r="M1448" s="302"/>
      <c r="N1448" s="303" t="e">
        <f t="shared" si="136"/>
        <v>#N/A</v>
      </c>
      <c r="O1448" s="303" t="e">
        <f t="shared" si="137"/>
        <v>#N/A</v>
      </c>
      <c r="P1448" s="249" t="str">
        <f t="shared" si="138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364"/>
      <c r="Y1448" s="258"/>
      <c r="Z1448" s="258"/>
      <c r="AA1448" s="258"/>
      <c r="AB1448" s="258"/>
      <c r="AC1448" s="258"/>
      <c r="AD1448" s="258"/>
      <c r="AE1448" s="315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6"/>
      <c r="AQ1448" s="316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2"/>
      <c r="BD1448" s="258"/>
      <c r="BE1448" s="258"/>
      <c r="BF1448" s="258"/>
      <c r="BG1448" s="258"/>
      <c r="BH1448" s="258"/>
    </row>
    <row r="1449" spans="1:60">
      <c r="A1449" s="298">
        <v>1448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4"/>
        <v/>
      </c>
      <c r="E1449" s="319"/>
      <c r="F1449" s="319"/>
      <c r="G1449" s="302"/>
      <c r="H1449" s="302"/>
      <c r="I1449" s="302"/>
      <c r="J1449" s="249"/>
      <c r="K1449" s="303" t="e">
        <f t="shared" si="135"/>
        <v>#N/A</v>
      </c>
      <c r="L1449" s="249"/>
      <c r="M1449" s="302"/>
      <c r="N1449" s="303" t="e">
        <f t="shared" si="136"/>
        <v>#N/A</v>
      </c>
      <c r="O1449" s="303" t="e">
        <f t="shared" si="137"/>
        <v>#N/A</v>
      </c>
      <c r="P1449" s="249" t="str">
        <f t="shared" si="138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364"/>
      <c r="Y1449" s="258"/>
      <c r="Z1449" s="258"/>
      <c r="AA1449" s="258"/>
      <c r="AB1449" s="258"/>
      <c r="AC1449" s="258"/>
      <c r="AD1449" s="258"/>
      <c r="AE1449" s="315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6"/>
      <c r="AQ1449" s="316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2"/>
      <c r="BD1449" s="258"/>
      <c r="BE1449" s="258"/>
      <c r="BF1449" s="258"/>
      <c r="BG1449" s="258"/>
      <c r="BH1449" s="258"/>
    </row>
    <row r="1450" spans="1:60">
      <c r="A1450" s="298">
        <v>1449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4"/>
        <v/>
      </c>
      <c r="E1450" s="319"/>
      <c r="F1450" s="319"/>
      <c r="G1450" s="302"/>
      <c r="H1450" s="302"/>
      <c r="I1450" s="302"/>
      <c r="J1450" s="249"/>
      <c r="K1450" s="303" t="e">
        <f t="shared" si="135"/>
        <v>#N/A</v>
      </c>
      <c r="L1450" s="249"/>
      <c r="M1450" s="302"/>
      <c r="N1450" s="303" t="e">
        <f t="shared" si="136"/>
        <v>#N/A</v>
      </c>
      <c r="O1450" s="303" t="e">
        <f t="shared" si="137"/>
        <v>#N/A</v>
      </c>
      <c r="P1450" s="249" t="str">
        <f t="shared" si="138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364"/>
      <c r="Y1450" s="258"/>
      <c r="Z1450" s="258"/>
      <c r="AA1450" s="258"/>
      <c r="AB1450" s="258"/>
      <c r="AC1450" s="258"/>
      <c r="AD1450" s="249"/>
      <c r="AE1450" s="315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6"/>
      <c r="AQ1450" s="316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2"/>
      <c r="BD1450" s="258"/>
      <c r="BE1450" s="258"/>
      <c r="BF1450" s="258"/>
      <c r="BG1450" s="258"/>
      <c r="BH1450" s="258"/>
    </row>
    <row r="1451" spans="1:60">
      <c r="A1451" s="298">
        <v>1450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4"/>
        <v/>
      </c>
      <c r="E1451" s="319"/>
      <c r="F1451" s="319"/>
      <c r="G1451" s="302"/>
      <c r="H1451" s="302"/>
      <c r="I1451" s="302"/>
      <c r="J1451" s="249"/>
      <c r="K1451" s="303" t="e">
        <f t="shared" si="135"/>
        <v>#N/A</v>
      </c>
      <c r="L1451" s="249"/>
      <c r="M1451" s="302"/>
      <c r="N1451" s="303" t="e">
        <f t="shared" si="136"/>
        <v>#N/A</v>
      </c>
      <c r="O1451" s="303" t="e">
        <f t="shared" si="137"/>
        <v>#N/A</v>
      </c>
      <c r="P1451" s="249" t="str">
        <f t="shared" si="138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364"/>
      <c r="Y1451" s="258"/>
      <c r="Z1451" s="258"/>
      <c r="AA1451" s="258"/>
      <c r="AB1451" s="258"/>
      <c r="AC1451" s="258"/>
      <c r="AD1451" s="258"/>
      <c r="AE1451" s="315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6"/>
      <c r="AQ1451" s="316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2"/>
      <c r="BD1451" s="258"/>
      <c r="BE1451" s="258"/>
      <c r="BF1451" s="258"/>
      <c r="BG1451" s="258"/>
      <c r="BH1451" s="258"/>
    </row>
    <row r="1452" spans="1:60">
      <c r="A1452" s="298">
        <v>1451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4"/>
        <v/>
      </c>
      <c r="E1452" s="319"/>
      <c r="F1452" s="319"/>
      <c r="G1452" s="302"/>
      <c r="H1452" s="302"/>
      <c r="I1452" s="302"/>
      <c r="J1452" s="302"/>
      <c r="K1452" s="303" t="e">
        <f t="shared" si="135"/>
        <v>#N/A</v>
      </c>
      <c r="L1452" s="302"/>
      <c r="M1452" s="302"/>
      <c r="N1452" s="303" t="e">
        <f t="shared" si="136"/>
        <v>#N/A</v>
      </c>
      <c r="O1452" s="303" t="e">
        <f t="shared" si="137"/>
        <v>#N/A</v>
      </c>
      <c r="P1452" s="249" t="str">
        <f t="shared" si="138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364"/>
      <c r="Y1452" s="258"/>
      <c r="Z1452" s="258"/>
      <c r="AA1452" s="258"/>
      <c r="AB1452" s="258"/>
      <c r="AC1452" s="258"/>
      <c r="AD1452" s="258"/>
      <c r="AE1452" s="315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6"/>
      <c r="AQ1452" s="316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2"/>
      <c r="BD1452" s="258"/>
      <c r="BE1452" s="258"/>
      <c r="BF1452" s="258"/>
      <c r="BG1452" s="258"/>
      <c r="BH1452" s="258"/>
    </row>
    <row r="1453" spans="1:60">
      <c r="A1453" s="298">
        <v>1452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4"/>
        <v/>
      </c>
      <c r="E1453" s="319"/>
      <c r="F1453" s="319"/>
      <c r="G1453" s="302"/>
      <c r="H1453" s="302"/>
      <c r="I1453" s="302"/>
      <c r="J1453" s="302"/>
      <c r="K1453" s="303" t="e">
        <f t="shared" si="135"/>
        <v>#N/A</v>
      </c>
      <c r="L1453" s="302"/>
      <c r="M1453" s="302"/>
      <c r="N1453" s="303" t="e">
        <f t="shared" si="136"/>
        <v>#N/A</v>
      </c>
      <c r="O1453" s="303" t="e">
        <f t="shared" si="137"/>
        <v>#N/A</v>
      </c>
      <c r="P1453" s="249" t="str">
        <f t="shared" si="138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364"/>
      <c r="Y1453" s="258"/>
      <c r="Z1453" s="258"/>
      <c r="AA1453" s="258"/>
      <c r="AB1453" s="258"/>
      <c r="AC1453" s="258"/>
      <c r="AD1453" s="258"/>
      <c r="AE1453" s="315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6"/>
      <c r="AQ1453" s="316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2"/>
      <c r="BD1453" s="258"/>
      <c r="BE1453" s="258"/>
      <c r="BF1453" s="258"/>
      <c r="BG1453" s="258"/>
      <c r="BH1453" s="258"/>
    </row>
    <row r="1454" spans="1:60">
      <c r="A1454" s="298">
        <v>1453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4"/>
        <v/>
      </c>
      <c r="E1454" s="319"/>
      <c r="F1454" s="319"/>
      <c r="G1454" s="302"/>
      <c r="H1454" s="302"/>
      <c r="I1454" s="302"/>
      <c r="J1454" s="302"/>
      <c r="K1454" s="303" t="e">
        <f t="shared" si="135"/>
        <v>#N/A</v>
      </c>
      <c r="L1454" s="302"/>
      <c r="M1454" s="302"/>
      <c r="N1454" s="303" t="e">
        <f t="shared" si="136"/>
        <v>#N/A</v>
      </c>
      <c r="O1454" s="303" t="e">
        <f t="shared" si="137"/>
        <v>#N/A</v>
      </c>
      <c r="P1454" s="249" t="str">
        <f t="shared" si="138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364"/>
      <c r="Y1454" s="258"/>
      <c r="Z1454" s="258"/>
      <c r="AA1454" s="258"/>
      <c r="AB1454" s="258"/>
      <c r="AC1454" s="258"/>
      <c r="AD1454" s="249"/>
      <c r="AE1454" s="315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6"/>
      <c r="AQ1454" s="316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2"/>
      <c r="BD1454" s="258"/>
      <c r="BE1454" s="258"/>
      <c r="BF1454" s="258"/>
      <c r="BG1454" s="258"/>
      <c r="BH1454" s="258"/>
    </row>
    <row r="1455" spans="1:60">
      <c r="A1455" s="298">
        <v>1454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4"/>
        <v/>
      </c>
      <c r="E1455" s="319"/>
      <c r="F1455" s="319"/>
      <c r="G1455" s="302"/>
      <c r="H1455" s="302"/>
      <c r="I1455" s="302"/>
      <c r="J1455" s="302"/>
      <c r="K1455" s="303" t="e">
        <f t="shared" si="135"/>
        <v>#N/A</v>
      </c>
      <c r="L1455" s="302"/>
      <c r="M1455" s="302"/>
      <c r="N1455" s="303" t="e">
        <f t="shared" si="136"/>
        <v>#N/A</v>
      </c>
      <c r="O1455" s="303" t="e">
        <f t="shared" si="137"/>
        <v>#N/A</v>
      </c>
      <c r="P1455" s="249" t="str">
        <f t="shared" si="138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364"/>
      <c r="Y1455" s="258"/>
      <c r="Z1455" s="258"/>
      <c r="AA1455" s="258"/>
      <c r="AB1455" s="258"/>
      <c r="AC1455" s="258"/>
      <c r="AD1455" s="258"/>
      <c r="AE1455" s="315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6"/>
      <c r="AQ1455" s="316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2"/>
      <c r="BD1455" s="258"/>
      <c r="BE1455" s="258"/>
      <c r="BF1455" s="258"/>
      <c r="BG1455" s="258"/>
      <c r="BH1455" s="258"/>
    </row>
    <row r="1456" spans="1:60">
      <c r="A1456" s="298">
        <v>1455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4"/>
        <v/>
      </c>
      <c r="E1456" s="319"/>
      <c r="F1456" s="319"/>
      <c r="G1456" s="302"/>
      <c r="H1456" s="302"/>
      <c r="I1456" s="302"/>
      <c r="J1456" s="302"/>
      <c r="K1456" s="303" t="e">
        <f t="shared" si="135"/>
        <v>#N/A</v>
      </c>
      <c r="L1456" s="302"/>
      <c r="M1456" s="302"/>
      <c r="N1456" s="303" t="e">
        <f t="shared" si="136"/>
        <v>#N/A</v>
      </c>
      <c r="O1456" s="303" t="e">
        <f t="shared" si="137"/>
        <v>#N/A</v>
      </c>
      <c r="P1456" s="249" t="str">
        <f t="shared" si="138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364"/>
      <c r="Y1456" s="258"/>
      <c r="Z1456" s="258"/>
      <c r="AA1456" s="258"/>
      <c r="AB1456" s="258"/>
      <c r="AC1456" s="258"/>
      <c r="AD1456" s="258"/>
      <c r="AE1456" s="315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6"/>
      <c r="AQ1456" s="316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2"/>
      <c r="BD1456" s="258"/>
      <c r="BE1456" s="258"/>
      <c r="BF1456" s="258"/>
      <c r="BG1456" s="258"/>
      <c r="BH1456" s="258"/>
    </row>
    <row r="1457" spans="1:60">
      <c r="A1457" s="298">
        <v>1456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4"/>
        <v/>
      </c>
      <c r="E1457" s="319"/>
      <c r="F1457" s="319"/>
      <c r="G1457" s="302"/>
      <c r="H1457" s="302"/>
      <c r="I1457" s="302"/>
      <c r="J1457" s="302"/>
      <c r="K1457" s="303" t="e">
        <f t="shared" si="135"/>
        <v>#N/A</v>
      </c>
      <c r="L1457" s="302"/>
      <c r="M1457" s="302"/>
      <c r="N1457" s="303" t="e">
        <f t="shared" si="136"/>
        <v>#N/A</v>
      </c>
      <c r="O1457" s="303" t="e">
        <f t="shared" si="137"/>
        <v>#N/A</v>
      </c>
      <c r="P1457" s="249" t="str">
        <f t="shared" si="138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364"/>
      <c r="Y1457" s="258"/>
      <c r="Z1457" s="258"/>
      <c r="AA1457" s="258"/>
      <c r="AB1457" s="258"/>
      <c r="AC1457" s="258"/>
      <c r="AD1457" s="258"/>
      <c r="AE1457" s="315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6"/>
      <c r="AQ1457" s="316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2"/>
      <c r="BD1457" s="258"/>
      <c r="BE1457" s="258"/>
      <c r="BF1457" s="258"/>
      <c r="BG1457" s="258"/>
      <c r="BH1457" s="258"/>
    </row>
    <row r="1458" spans="1:60">
      <c r="A1458" s="298">
        <v>1457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4"/>
        <v/>
      </c>
      <c r="E1458" s="319"/>
      <c r="F1458" s="319"/>
      <c r="G1458" s="302"/>
      <c r="H1458" s="302"/>
      <c r="I1458" s="302"/>
      <c r="J1458" s="302"/>
      <c r="K1458" s="303" t="e">
        <f t="shared" si="135"/>
        <v>#N/A</v>
      </c>
      <c r="L1458" s="302"/>
      <c r="M1458" s="302"/>
      <c r="N1458" s="303" t="e">
        <f t="shared" si="136"/>
        <v>#N/A</v>
      </c>
      <c r="O1458" s="303" t="e">
        <f t="shared" si="137"/>
        <v>#N/A</v>
      </c>
      <c r="P1458" s="249" t="str">
        <f t="shared" si="138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364"/>
      <c r="Y1458" s="258"/>
      <c r="Z1458" s="258"/>
      <c r="AA1458" s="258"/>
      <c r="AB1458" s="258"/>
      <c r="AC1458" s="258"/>
      <c r="AD1458" s="249"/>
      <c r="AE1458" s="315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6"/>
      <c r="AQ1458" s="316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2"/>
      <c r="BD1458" s="258"/>
      <c r="BE1458" s="258"/>
      <c r="BF1458" s="258"/>
      <c r="BG1458" s="258"/>
      <c r="BH1458" s="258"/>
    </row>
    <row r="1459" spans="1:60">
      <c r="A1459" s="298">
        <v>1458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4"/>
        <v/>
      </c>
      <c r="E1459" s="319"/>
      <c r="F1459" s="319"/>
      <c r="G1459" s="302"/>
      <c r="H1459" s="302"/>
      <c r="I1459" s="302"/>
      <c r="J1459" s="302"/>
      <c r="K1459" s="303" t="e">
        <f t="shared" si="135"/>
        <v>#N/A</v>
      </c>
      <c r="L1459" s="302"/>
      <c r="M1459" s="302"/>
      <c r="N1459" s="303" t="e">
        <f t="shared" si="136"/>
        <v>#N/A</v>
      </c>
      <c r="O1459" s="303" t="e">
        <f t="shared" si="137"/>
        <v>#N/A</v>
      </c>
      <c r="P1459" s="249" t="str">
        <f t="shared" si="138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364"/>
      <c r="Y1459" s="258"/>
      <c r="Z1459" s="258"/>
      <c r="AA1459" s="258"/>
      <c r="AB1459" s="258"/>
      <c r="AC1459" s="258"/>
      <c r="AD1459" s="258"/>
      <c r="AE1459" s="315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6"/>
      <c r="AQ1459" s="316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2"/>
      <c r="BD1459" s="258"/>
      <c r="BE1459" s="258"/>
      <c r="BF1459" s="258"/>
      <c r="BG1459" s="258"/>
      <c r="BH1459" s="258"/>
    </row>
    <row r="1460" spans="1:60">
      <c r="A1460" s="298">
        <v>1459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4"/>
        <v/>
      </c>
      <c r="E1460" s="320"/>
      <c r="F1460" s="320"/>
      <c r="G1460" s="302"/>
      <c r="H1460" s="302"/>
      <c r="I1460" s="302"/>
      <c r="J1460" s="249"/>
      <c r="K1460" s="303" t="e">
        <f t="shared" si="135"/>
        <v>#N/A</v>
      </c>
      <c r="L1460" s="249"/>
      <c r="M1460" s="302"/>
      <c r="N1460" s="303" t="e">
        <f t="shared" si="136"/>
        <v>#N/A</v>
      </c>
      <c r="O1460" s="303" t="e">
        <f t="shared" si="137"/>
        <v>#N/A</v>
      </c>
      <c r="P1460" s="249" t="str">
        <f t="shared" si="138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364"/>
      <c r="Y1460" s="258"/>
      <c r="Z1460" s="258"/>
      <c r="AA1460" s="258"/>
      <c r="AB1460" s="258"/>
      <c r="AC1460" s="258"/>
      <c r="AD1460" s="258"/>
      <c r="AE1460" s="315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6"/>
      <c r="AQ1460" s="316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2"/>
      <c r="BD1460" s="258"/>
      <c r="BE1460" s="258"/>
      <c r="BF1460" s="258"/>
      <c r="BG1460" s="258"/>
      <c r="BH1460" s="258"/>
    </row>
    <row r="1461" spans="1:60">
      <c r="A1461" s="298">
        <v>1460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4"/>
        <v/>
      </c>
      <c r="E1461" s="320"/>
      <c r="F1461" s="320"/>
      <c r="G1461" s="302"/>
      <c r="H1461" s="302"/>
      <c r="I1461" s="302"/>
      <c r="J1461" s="249"/>
      <c r="K1461" s="303" t="e">
        <f t="shared" si="135"/>
        <v>#N/A</v>
      </c>
      <c r="L1461" s="249"/>
      <c r="M1461" s="302"/>
      <c r="N1461" s="303" t="e">
        <f t="shared" si="136"/>
        <v>#N/A</v>
      </c>
      <c r="O1461" s="303" t="e">
        <f t="shared" si="137"/>
        <v>#N/A</v>
      </c>
      <c r="P1461" s="249" t="str">
        <f t="shared" si="138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364"/>
      <c r="Y1461" s="258"/>
      <c r="Z1461" s="258"/>
      <c r="AA1461" s="258"/>
      <c r="AB1461" s="258"/>
      <c r="AC1461" s="258"/>
      <c r="AD1461" s="258"/>
      <c r="AE1461" s="315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6"/>
      <c r="AQ1461" s="316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2"/>
      <c r="BD1461" s="258"/>
      <c r="BE1461" s="258"/>
      <c r="BF1461" s="258"/>
      <c r="BG1461" s="258"/>
      <c r="BH1461" s="258"/>
    </row>
    <row r="1462" spans="1:60">
      <c r="A1462" s="298">
        <v>1461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4"/>
        <v/>
      </c>
      <c r="E1462" s="320"/>
      <c r="F1462" s="320"/>
      <c r="G1462" s="302"/>
      <c r="H1462" s="302"/>
      <c r="I1462" s="302"/>
      <c r="J1462" s="249"/>
      <c r="K1462" s="303" t="e">
        <f t="shared" si="135"/>
        <v>#N/A</v>
      </c>
      <c r="L1462" s="249"/>
      <c r="M1462" s="302"/>
      <c r="N1462" s="303" t="e">
        <f t="shared" si="136"/>
        <v>#N/A</v>
      </c>
      <c r="O1462" s="303" t="e">
        <f t="shared" si="137"/>
        <v>#N/A</v>
      </c>
      <c r="P1462" s="249" t="str">
        <f t="shared" si="138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364"/>
      <c r="Y1462" s="258"/>
      <c r="Z1462" s="258"/>
      <c r="AA1462" s="258"/>
      <c r="AB1462" s="258"/>
      <c r="AC1462" s="258"/>
      <c r="AD1462" s="249"/>
      <c r="AE1462" s="315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6"/>
      <c r="AQ1462" s="316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2"/>
      <c r="BD1462" s="258"/>
      <c r="BE1462" s="258"/>
      <c r="BF1462" s="258"/>
      <c r="BG1462" s="258"/>
      <c r="BH1462" s="258"/>
    </row>
    <row r="1463" spans="1:60">
      <c r="A1463" s="298">
        <v>1462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4"/>
        <v/>
      </c>
      <c r="E1463" s="320"/>
      <c r="F1463" s="320"/>
      <c r="G1463" s="302"/>
      <c r="H1463" s="302"/>
      <c r="I1463" s="302"/>
      <c r="J1463" s="249"/>
      <c r="K1463" s="303" t="e">
        <f t="shared" si="135"/>
        <v>#N/A</v>
      </c>
      <c r="L1463" s="249"/>
      <c r="M1463" s="302"/>
      <c r="N1463" s="303" t="e">
        <f t="shared" si="136"/>
        <v>#N/A</v>
      </c>
      <c r="O1463" s="303" t="e">
        <f t="shared" si="137"/>
        <v>#N/A</v>
      </c>
      <c r="P1463" s="249" t="str">
        <f t="shared" si="138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364"/>
      <c r="Y1463" s="258"/>
      <c r="Z1463" s="258"/>
      <c r="AA1463" s="258"/>
      <c r="AB1463" s="258"/>
      <c r="AC1463" s="258"/>
      <c r="AD1463" s="258"/>
      <c r="AE1463" s="315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6"/>
      <c r="AQ1463" s="316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2"/>
      <c r="BD1463" s="258"/>
      <c r="BE1463" s="258"/>
      <c r="BF1463" s="258"/>
      <c r="BG1463" s="258"/>
      <c r="BH1463" s="258"/>
    </row>
    <row r="1464" spans="1:60">
      <c r="A1464" s="298">
        <v>1463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4"/>
        <v/>
      </c>
      <c r="E1464" s="320"/>
      <c r="F1464" s="320"/>
      <c r="G1464" s="302"/>
      <c r="H1464" s="302"/>
      <c r="I1464" s="302"/>
      <c r="J1464" s="249"/>
      <c r="K1464" s="303" t="e">
        <f t="shared" si="135"/>
        <v>#N/A</v>
      </c>
      <c r="L1464" s="249"/>
      <c r="M1464" s="302"/>
      <c r="N1464" s="303" t="e">
        <f t="shared" si="136"/>
        <v>#N/A</v>
      </c>
      <c r="O1464" s="303" t="e">
        <f t="shared" si="137"/>
        <v>#N/A</v>
      </c>
      <c r="P1464" s="249" t="str">
        <f t="shared" si="138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364"/>
      <c r="Y1464" s="258"/>
      <c r="Z1464" s="258"/>
      <c r="AA1464" s="258"/>
      <c r="AB1464" s="258"/>
      <c r="AC1464" s="258"/>
      <c r="AD1464" s="249"/>
      <c r="AE1464" s="315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6"/>
      <c r="AQ1464" s="316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2"/>
      <c r="BD1464" s="258"/>
      <c r="BE1464" s="258"/>
      <c r="BF1464" s="258"/>
      <c r="BG1464" s="258"/>
      <c r="BH1464" s="258"/>
    </row>
    <row r="1465" spans="1:60">
      <c r="A1465" s="298">
        <v>1464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4"/>
        <v/>
      </c>
      <c r="E1465" s="320"/>
      <c r="F1465" s="320"/>
      <c r="G1465" s="302"/>
      <c r="H1465" s="302"/>
      <c r="I1465" s="302"/>
      <c r="J1465" s="249"/>
      <c r="K1465" s="303" t="e">
        <f t="shared" si="135"/>
        <v>#N/A</v>
      </c>
      <c r="L1465" s="249"/>
      <c r="M1465" s="302"/>
      <c r="N1465" s="303" t="e">
        <f t="shared" si="136"/>
        <v>#N/A</v>
      </c>
      <c r="O1465" s="303" t="e">
        <f t="shared" si="137"/>
        <v>#N/A</v>
      </c>
      <c r="P1465" s="249" t="str">
        <f t="shared" si="138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364"/>
      <c r="Y1465" s="258"/>
      <c r="Z1465" s="258"/>
      <c r="AA1465" s="258"/>
      <c r="AB1465" s="258"/>
      <c r="AC1465" s="258"/>
      <c r="AD1465" s="249"/>
      <c r="AE1465" s="315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6"/>
      <c r="AQ1465" s="316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2"/>
      <c r="BD1465" s="258"/>
      <c r="BE1465" s="258"/>
      <c r="BF1465" s="258"/>
      <c r="BG1465" s="258"/>
      <c r="BH1465" s="258"/>
    </row>
    <row r="1466" spans="1:60">
      <c r="A1466" s="298">
        <v>1465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4"/>
        <v/>
      </c>
      <c r="E1466" s="320"/>
      <c r="F1466" s="320"/>
      <c r="G1466" s="302"/>
      <c r="H1466" s="302"/>
      <c r="I1466" s="302"/>
      <c r="J1466" s="249"/>
      <c r="K1466" s="303" t="e">
        <f t="shared" si="135"/>
        <v>#N/A</v>
      </c>
      <c r="L1466" s="249"/>
      <c r="M1466" s="302"/>
      <c r="N1466" s="303" t="e">
        <f t="shared" si="136"/>
        <v>#N/A</v>
      </c>
      <c r="O1466" s="303" t="e">
        <f t="shared" si="137"/>
        <v>#N/A</v>
      </c>
      <c r="P1466" s="249" t="str">
        <f t="shared" si="138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364"/>
      <c r="Y1466" s="258"/>
      <c r="Z1466" s="258"/>
      <c r="AA1466" s="258"/>
      <c r="AB1466" s="258"/>
      <c r="AC1466" s="258"/>
      <c r="AD1466" s="249"/>
      <c r="AE1466" s="315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6"/>
      <c r="AQ1466" s="316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2"/>
      <c r="BD1466" s="258"/>
      <c r="BE1466" s="258"/>
      <c r="BF1466" s="258"/>
      <c r="BG1466" s="258"/>
      <c r="BH1466" s="258"/>
    </row>
    <row r="1467" spans="1:60">
      <c r="A1467" s="298">
        <v>1466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4"/>
        <v/>
      </c>
      <c r="E1467" s="320"/>
      <c r="F1467" s="320"/>
      <c r="G1467" s="302"/>
      <c r="H1467" s="302"/>
      <c r="I1467" s="302"/>
      <c r="J1467" s="302"/>
      <c r="K1467" s="303" t="e">
        <f t="shared" si="135"/>
        <v>#N/A</v>
      </c>
      <c r="L1467" s="302"/>
      <c r="M1467" s="302"/>
      <c r="N1467" s="303" t="e">
        <f t="shared" si="136"/>
        <v>#N/A</v>
      </c>
      <c r="O1467" s="303" t="e">
        <f t="shared" si="137"/>
        <v>#N/A</v>
      </c>
      <c r="P1467" s="249" t="str">
        <f t="shared" si="138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364"/>
      <c r="Y1467" s="258"/>
      <c r="Z1467" s="258"/>
      <c r="AA1467" s="258"/>
      <c r="AB1467" s="258"/>
      <c r="AC1467" s="258"/>
      <c r="AD1467" s="258"/>
      <c r="AE1467" s="315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6"/>
      <c r="AQ1467" s="316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2"/>
      <c r="BD1467" s="258"/>
      <c r="BE1467" s="258"/>
      <c r="BF1467" s="258"/>
      <c r="BG1467" s="258"/>
      <c r="BH1467" s="258"/>
    </row>
    <row r="1468" spans="1:60">
      <c r="A1468" s="298">
        <v>1467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4"/>
        <v/>
      </c>
      <c r="E1468" s="320"/>
      <c r="F1468" s="320"/>
      <c r="G1468" s="302"/>
      <c r="H1468" s="302"/>
      <c r="I1468" s="302"/>
      <c r="J1468" s="302"/>
      <c r="K1468" s="303" t="e">
        <f t="shared" si="135"/>
        <v>#N/A</v>
      </c>
      <c r="L1468" s="302"/>
      <c r="M1468" s="302"/>
      <c r="N1468" s="303" t="e">
        <f t="shared" si="136"/>
        <v>#N/A</v>
      </c>
      <c r="O1468" s="303" t="e">
        <f t="shared" si="137"/>
        <v>#N/A</v>
      </c>
      <c r="P1468" s="249" t="str">
        <f t="shared" si="138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364"/>
      <c r="Y1468" s="258"/>
      <c r="Z1468" s="258"/>
      <c r="AA1468" s="258"/>
      <c r="AB1468" s="258"/>
      <c r="AC1468" s="258"/>
      <c r="AD1468" s="258"/>
      <c r="AE1468" s="315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6"/>
      <c r="AQ1468" s="316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2"/>
      <c r="BD1468" s="258"/>
      <c r="BE1468" s="258"/>
      <c r="BF1468" s="258"/>
      <c r="BG1468" s="258"/>
      <c r="BH1468" s="258"/>
    </row>
    <row r="1469" spans="1:60">
      <c r="A1469" s="298">
        <v>1468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4"/>
        <v/>
      </c>
      <c r="E1469" s="320"/>
      <c r="F1469" s="320"/>
      <c r="G1469" s="302"/>
      <c r="H1469" s="302"/>
      <c r="I1469" s="302"/>
      <c r="J1469" s="302"/>
      <c r="K1469" s="303" t="e">
        <f t="shared" si="135"/>
        <v>#N/A</v>
      </c>
      <c r="L1469" s="302"/>
      <c r="M1469" s="302"/>
      <c r="N1469" s="303" t="e">
        <f t="shared" si="136"/>
        <v>#N/A</v>
      </c>
      <c r="O1469" s="303" t="e">
        <f t="shared" si="137"/>
        <v>#N/A</v>
      </c>
      <c r="P1469" s="249" t="str">
        <f t="shared" si="138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364"/>
      <c r="Y1469" s="258"/>
      <c r="Z1469" s="258"/>
      <c r="AA1469" s="258"/>
      <c r="AB1469" s="258"/>
      <c r="AC1469" s="258"/>
      <c r="AD1469" s="249"/>
      <c r="AE1469" s="315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6"/>
      <c r="AQ1469" s="316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2"/>
      <c r="BD1469" s="258"/>
      <c r="BE1469" s="258"/>
      <c r="BF1469" s="258"/>
      <c r="BG1469" s="258"/>
      <c r="BH1469" s="258"/>
    </row>
    <row r="1470" spans="1:60">
      <c r="A1470" s="298">
        <v>1469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4"/>
        <v/>
      </c>
      <c r="E1470" s="320"/>
      <c r="F1470" s="320"/>
      <c r="G1470" s="302"/>
      <c r="H1470" s="302"/>
      <c r="I1470" s="302"/>
      <c r="J1470" s="302"/>
      <c r="K1470" s="303" t="e">
        <f t="shared" si="135"/>
        <v>#N/A</v>
      </c>
      <c r="L1470" s="302"/>
      <c r="M1470" s="302"/>
      <c r="N1470" s="303" t="e">
        <f t="shared" si="136"/>
        <v>#N/A</v>
      </c>
      <c r="O1470" s="303" t="e">
        <f t="shared" si="137"/>
        <v>#N/A</v>
      </c>
      <c r="P1470" s="249" t="str">
        <f t="shared" si="138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364"/>
      <c r="Y1470" s="258"/>
      <c r="Z1470" s="258"/>
      <c r="AA1470" s="258"/>
      <c r="AB1470" s="258"/>
      <c r="AC1470" s="258"/>
      <c r="AD1470" s="258"/>
      <c r="AE1470" s="315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6"/>
      <c r="AQ1470" s="316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2"/>
      <c r="BD1470" s="258"/>
      <c r="BE1470" s="258"/>
      <c r="BF1470" s="258"/>
      <c r="BG1470" s="258"/>
      <c r="BH1470" s="258"/>
    </row>
    <row r="1471" spans="1:60">
      <c r="A1471" s="298">
        <v>1470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4"/>
        <v/>
      </c>
      <c r="E1471" s="320"/>
      <c r="F1471" s="320"/>
      <c r="G1471" s="302"/>
      <c r="H1471" s="302"/>
      <c r="I1471" s="302"/>
      <c r="J1471" s="302"/>
      <c r="K1471" s="303" t="e">
        <f t="shared" si="135"/>
        <v>#N/A</v>
      </c>
      <c r="L1471" s="302"/>
      <c r="M1471" s="302"/>
      <c r="N1471" s="303" t="e">
        <f t="shared" si="136"/>
        <v>#N/A</v>
      </c>
      <c r="O1471" s="303" t="e">
        <f t="shared" si="137"/>
        <v>#N/A</v>
      </c>
      <c r="P1471" s="249" t="str">
        <f t="shared" si="138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364"/>
      <c r="Y1471" s="258"/>
      <c r="Z1471" s="258"/>
      <c r="AA1471" s="258"/>
      <c r="AB1471" s="258"/>
      <c r="AC1471" s="258"/>
      <c r="AD1471" s="258"/>
      <c r="AE1471" s="315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6"/>
      <c r="AQ1471" s="316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2"/>
      <c r="BD1471" s="258"/>
      <c r="BE1471" s="258"/>
      <c r="BF1471" s="258"/>
      <c r="BG1471" s="258"/>
      <c r="BH1471" s="258"/>
    </row>
    <row r="1472" spans="1:60">
      <c r="A1472" s="298">
        <v>1471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4"/>
        <v/>
      </c>
      <c r="E1472" s="320"/>
      <c r="F1472" s="320"/>
      <c r="G1472" s="302"/>
      <c r="H1472" s="302"/>
      <c r="I1472" s="302"/>
      <c r="J1472" s="302"/>
      <c r="K1472" s="303" t="e">
        <f t="shared" si="135"/>
        <v>#N/A</v>
      </c>
      <c r="L1472" s="302"/>
      <c r="M1472" s="302"/>
      <c r="N1472" s="303" t="e">
        <f t="shared" si="136"/>
        <v>#N/A</v>
      </c>
      <c r="O1472" s="303" t="e">
        <f t="shared" si="137"/>
        <v>#N/A</v>
      </c>
      <c r="P1472" s="249" t="str">
        <f t="shared" si="138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364"/>
      <c r="Y1472" s="258"/>
      <c r="Z1472" s="258"/>
      <c r="AA1472" s="258"/>
      <c r="AB1472" s="258"/>
      <c r="AC1472" s="258"/>
      <c r="AD1472" s="258"/>
      <c r="AE1472" s="315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6"/>
      <c r="AQ1472" s="316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2"/>
      <c r="BD1472" s="258"/>
      <c r="BE1472" s="258"/>
      <c r="BF1472" s="258"/>
      <c r="BG1472" s="258"/>
      <c r="BH1472" s="258"/>
    </row>
    <row r="1473" spans="1:60">
      <c r="A1473" s="298">
        <v>1472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si="134"/>
        <v/>
      </c>
      <c r="E1473" s="320"/>
      <c r="F1473" s="320"/>
      <c r="G1473" s="302"/>
      <c r="H1473" s="302"/>
      <c r="I1473" s="302"/>
      <c r="J1473" s="302"/>
      <c r="K1473" s="303" t="e">
        <f t="shared" si="135"/>
        <v>#N/A</v>
      </c>
      <c r="L1473" s="302"/>
      <c r="M1473" s="302"/>
      <c r="N1473" s="303" t="e">
        <f t="shared" si="136"/>
        <v>#N/A</v>
      </c>
      <c r="O1473" s="303" t="e">
        <f t="shared" si="137"/>
        <v>#N/A</v>
      </c>
      <c r="P1473" s="249" t="str">
        <f t="shared" si="138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364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6"/>
      <c r="AQ1473" s="316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2"/>
      <c r="BD1473" s="258"/>
      <c r="BE1473" s="258"/>
      <c r="BF1473" s="258"/>
      <c r="BG1473" s="258"/>
      <c r="BH1473" s="258"/>
    </row>
    <row r="1474" spans="1:60">
      <c r="A1474" s="298">
        <v>1473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4"/>
        <v/>
      </c>
      <c r="E1474" s="320"/>
      <c r="F1474" s="320"/>
      <c r="G1474" s="302"/>
      <c r="H1474" s="302"/>
      <c r="I1474" s="302"/>
      <c r="J1474" s="302"/>
      <c r="K1474" s="303" t="e">
        <f t="shared" si="135"/>
        <v>#N/A</v>
      </c>
      <c r="L1474" s="302"/>
      <c r="M1474" s="302"/>
      <c r="N1474" s="303" t="e">
        <f t="shared" si="136"/>
        <v>#N/A</v>
      </c>
      <c r="O1474" s="303" t="e">
        <f t="shared" si="137"/>
        <v>#N/A</v>
      </c>
      <c r="P1474" s="249" t="str">
        <f t="shared" si="138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364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6"/>
      <c r="AQ1474" s="316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2"/>
      <c r="BD1474" s="258"/>
      <c r="BE1474" s="258"/>
      <c r="BF1474" s="258"/>
      <c r="BG1474" s="258"/>
      <c r="BH1474" s="258"/>
    </row>
    <row r="1475" spans="1:60">
      <c r="A1475" s="298">
        <v>1474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ref="D1475:D1479" si="139">IF(LEFT(I1475,1)="L","Inprocess",IF(LEFT(I1475,3)="IQC","Inprocess",IF(LEFT(I1475,2)="QA","QA",IF(LEFT(I1475,3)="TV","TV",""))))</f>
        <v/>
      </c>
      <c r="E1475" s="320"/>
      <c r="F1475" s="320"/>
      <c r="G1475" s="302"/>
      <c r="H1475" s="302"/>
      <c r="I1475" s="302"/>
      <c r="J1475" s="302"/>
      <c r="K1475" s="303" t="e">
        <f t="shared" si="135"/>
        <v>#N/A</v>
      </c>
      <c r="L1475" s="302"/>
      <c r="M1475" s="302"/>
      <c r="N1475" s="303" t="e">
        <f t="shared" si="136"/>
        <v>#N/A</v>
      </c>
      <c r="O1475" s="303" t="e">
        <f t="shared" si="137"/>
        <v>#N/A</v>
      </c>
      <c r="P1475" s="249" t="str">
        <f t="shared" si="138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364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6"/>
      <c r="AQ1475" s="316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2"/>
      <c r="BD1475" s="258"/>
      <c r="BE1475" s="258"/>
      <c r="BF1475" s="258"/>
      <c r="BG1475" s="258"/>
      <c r="BH1475" s="258"/>
    </row>
    <row r="1476" spans="1:60">
      <c r="A1476" s="298">
        <v>1475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9"/>
        <v/>
      </c>
      <c r="E1476" s="320"/>
      <c r="F1476" s="320"/>
      <c r="G1476" s="302"/>
      <c r="H1476" s="302"/>
      <c r="I1476" s="302"/>
      <c r="J1476" s="249"/>
      <c r="K1476" s="303" t="e">
        <f t="shared" ref="K1476:K1539" si="140">VLOOKUP(J1476,AY:BA,2,0)</f>
        <v>#N/A</v>
      </c>
      <c r="L1476" s="249"/>
      <c r="M1476" s="302"/>
      <c r="N1476" s="303" t="e">
        <f t="shared" ref="N1476:N1539" si="141">VLOOKUP(K1476,AZ:BB,2,0)</f>
        <v>#N/A</v>
      </c>
      <c r="O1476" s="303" t="e">
        <f t="shared" ref="O1476:O1539" si="142">VLOOKUP(K1476,AZ:BB,3,0)</f>
        <v>#N/A</v>
      </c>
      <c r="P1476" s="249" t="str">
        <f t="shared" si="138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364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6"/>
      <c r="AQ1476" s="316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2"/>
      <c r="BD1476" s="258"/>
      <c r="BE1476" s="258"/>
      <c r="BF1476" s="258"/>
      <c r="BG1476" s="258"/>
      <c r="BH1476" s="258"/>
    </row>
    <row r="1477" spans="1:60">
      <c r="A1477" s="298">
        <v>1476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9"/>
        <v/>
      </c>
      <c r="E1477" s="320"/>
      <c r="F1477" s="320"/>
      <c r="G1477" s="302"/>
      <c r="H1477" s="302"/>
      <c r="I1477" s="302"/>
      <c r="J1477" s="249"/>
      <c r="K1477" s="303" t="e">
        <f t="shared" si="140"/>
        <v>#N/A</v>
      </c>
      <c r="L1477" s="249"/>
      <c r="M1477" s="302"/>
      <c r="N1477" s="303" t="e">
        <f t="shared" si="141"/>
        <v>#N/A</v>
      </c>
      <c r="O1477" s="303" t="e">
        <f t="shared" si="142"/>
        <v>#N/A</v>
      </c>
      <c r="P1477" s="249" t="str">
        <f t="shared" si="138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364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6"/>
      <c r="AQ1477" s="316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2"/>
      <c r="BD1477" s="258"/>
      <c r="BE1477" s="258"/>
      <c r="BF1477" s="258"/>
      <c r="BG1477" s="258"/>
      <c r="BH1477" s="258"/>
    </row>
    <row r="1478" spans="1:60">
      <c r="A1478" s="298">
        <v>1477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si="139"/>
        <v/>
      </c>
      <c r="E1478" s="320"/>
      <c r="F1478" s="320"/>
      <c r="G1478" s="302"/>
      <c r="H1478" s="302"/>
      <c r="I1478" s="302"/>
      <c r="J1478" s="249"/>
      <c r="K1478" s="303" t="e">
        <f t="shared" si="140"/>
        <v>#N/A</v>
      </c>
      <c r="L1478" s="249"/>
      <c r="M1478" s="302"/>
      <c r="N1478" s="303" t="e">
        <f t="shared" si="141"/>
        <v>#N/A</v>
      </c>
      <c r="O1478" s="303" t="e">
        <f t="shared" si="142"/>
        <v>#N/A</v>
      </c>
      <c r="P1478" s="249" t="str">
        <f t="shared" si="138"/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364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6"/>
      <c r="AQ1478" s="316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2"/>
      <c r="BD1478" s="258"/>
      <c r="BE1478" s="258"/>
      <c r="BF1478" s="258"/>
      <c r="BG1478" s="258"/>
      <c r="BH1478" s="258"/>
    </row>
    <row r="1479" spans="1:60">
      <c r="A1479" s="298">
        <v>1478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39"/>
        <v/>
      </c>
      <c r="E1479" s="320"/>
      <c r="F1479" s="320"/>
      <c r="G1479" s="302"/>
      <c r="H1479" s="302"/>
      <c r="I1479" s="302"/>
      <c r="J1479" s="249"/>
      <c r="K1479" s="303" t="e">
        <f t="shared" si="140"/>
        <v>#N/A</v>
      </c>
      <c r="L1479" s="249"/>
      <c r="M1479" s="302"/>
      <c r="N1479" s="303" t="e">
        <f t="shared" si="141"/>
        <v>#N/A</v>
      </c>
      <c r="O1479" s="303" t="e">
        <f t="shared" si="142"/>
        <v>#N/A</v>
      </c>
      <c r="P1479" s="249" t="str">
        <f t="shared" si="138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364"/>
      <c r="Y1479" s="258"/>
      <c r="Z1479" s="258"/>
      <c r="AA1479" s="258"/>
      <c r="AB1479" s="258"/>
      <c r="AC1479" s="258"/>
      <c r="AD1479" s="258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6"/>
      <c r="AQ1479" s="316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2"/>
      <c r="BD1479" s="258"/>
      <c r="BE1479" s="258"/>
      <c r="BF1479" s="258"/>
      <c r="BG1479" s="258"/>
      <c r="BH1479" s="258"/>
    </row>
    <row r="1480" spans="1:60">
      <c r="A1480" s="298">
        <v>1479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ref="D1480:D1534" si="143">IF(LEFT(I1480,1)="L","Inprocess",IF(LEFT(I1480,3)="IQC","Inprocess",IF(LEFT(I1480,2)="QA","QA",IF(LEFT(I1480,3)="TV","TV",""))))</f>
        <v/>
      </c>
      <c r="E1480" s="320"/>
      <c r="F1480" s="320"/>
      <c r="G1480" s="302"/>
      <c r="H1480" s="302"/>
      <c r="I1480" s="302"/>
      <c r="J1480" s="302"/>
      <c r="K1480" s="303" t="e">
        <f t="shared" si="140"/>
        <v>#N/A</v>
      </c>
      <c r="L1480" s="302"/>
      <c r="M1480" s="302"/>
      <c r="N1480" s="303" t="e">
        <f t="shared" si="141"/>
        <v>#N/A</v>
      </c>
      <c r="O1480" s="303" t="e">
        <f t="shared" si="142"/>
        <v>#N/A</v>
      </c>
      <c r="P1480" s="249" t="str">
        <f t="shared" ref="P1480:P1534" si="144">MID(M1480,8,2)</f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364"/>
      <c r="Y1480" s="258"/>
      <c r="Z1480" s="258"/>
      <c r="AA1480" s="258"/>
      <c r="AB1480" s="258"/>
      <c r="AC1480" s="258"/>
      <c r="AD1480" s="258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6"/>
      <c r="AQ1480" s="316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2"/>
      <c r="BD1480" s="258"/>
      <c r="BE1480" s="258"/>
      <c r="BF1480" s="258"/>
      <c r="BG1480" s="258"/>
      <c r="BH1480" s="258"/>
    </row>
    <row r="1481" spans="1:60">
      <c r="A1481" s="298">
        <v>1480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3"/>
        <v/>
      </c>
      <c r="E1481" s="320"/>
      <c r="F1481" s="320"/>
      <c r="G1481" s="302"/>
      <c r="H1481" s="302"/>
      <c r="I1481" s="302"/>
      <c r="J1481" s="302"/>
      <c r="K1481" s="303" t="e">
        <f t="shared" si="140"/>
        <v>#N/A</v>
      </c>
      <c r="L1481" s="302"/>
      <c r="M1481" s="302"/>
      <c r="N1481" s="303" t="e">
        <f t="shared" si="141"/>
        <v>#N/A</v>
      </c>
      <c r="O1481" s="303" t="e">
        <f t="shared" si="142"/>
        <v>#N/A</v>
      </c>
      <c r="P1481" s="249" t="str">
        <f t="shared" si="144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364"/>
      <c r="Y1481" s="258"/>
      <c r="Z1481" s="258"/>
      <c r="AA1481" s="258"/>
      <c r="AB1481" s="258"/>
      <c r="AC1481" s="258"/>
      <c r="AD1481" s="249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6"/>
      <c r="AQ1481" s="316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2"/>
      <c r="BD1481" s="258"/>
      <c r="BE1481" s="258"/>
      <c r="BF1481" s="258"/>
      <c r="BG1481" s="258"/>
      <c r="BH1481" s="258"/>
    </row>
    <row r="1482" spans="1:60">
      <c r="A1482" s="298">
        <v>1481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3"/>
        <v/>
      </c>
      <c r="E1482" s="320"/>
      <c r="F1482" s="320"/>
      <c r="G1482" s="302"/>
      <c r="H1482" s="302"/>
      <c r="I1482" s="302"/>
      <c r="J1482" s="302"/>
      <c r="K1482" s="303" t="e">
        <f t="shared" si="140"/>
        <v>#N/A</v>
      </c>
      <c r="L1482" s="302"/>
      <c r="M1482" s="302"/>
      <c r="N1482" s="303" t="e">
        <f t="shared" si="141"/>
        <v>#N/A</v>
      </c>
      <c r="O1482" s="303" t="e">
        <f t="shared" si="142"/>
        <v>#N/A</v>
      </c>
      <c r="P1482" s="249" t="str">
        <f t="shared" si="144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364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6"/>
      <c r="AQ1482" s="316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2"/>
      <c r="BD1482" s="258"/>
      <c r="BE1482" s="258"/>
      <c r="BF1482" s="258"/>
      <c r="BG1482" s="258"/>
      <c r="BH1482" s="258"/>
    </row>
    <row r="1483" spans="1:60">
      <c r="A1483" s="298">
        <v>1482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3"/>
        <v/>
      </c>
      <c r="E1483" s="320"/>
      <c r="F1483" s="320"/>
      <c r="G1483" s="302"/>
      <c r="H1483" s="302"/>
      <c r="I1483" s="302"/>
      <c r="J1483" s="302"/>
      <c r="K1483" s="303" t="e">
        <f t="shared" si="140"/>
        <v>#N/A</v>
      </c>
      <c r="L1483" s="302"/>
      <c r="M1483" s="302"/>
      <c r="N1483" s="303" t="e">
        <f t="shared" si="141"/>
        <v>#N/A</v>
      </c>
      <c r="O1483" s="303" t="e">
        <f t="shared" si="142"/>
        <v>#N/A</v>
      </c>
      <c r="P1483" s="249" t="str">
        <f t="shared" si="144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364"/>
      <c r="Y1483" s="258"/>
      <c r="Z1483" s="258"/>
      <c r="AA1483" s="258"/>
      <c r="AB1483" s="258"/>
      <c r="AC1483" s="258"/>
      <c r="AD1483" s="258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6"/>
      <c r="AQ1483" s="316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2"/>
      <c r="BD1483" s="258"/>
      <c r="BE1483" s="258"/>
      <c r="BF1483" s="258"/>
      <c r="BG1483" s="258"/>
      <c r="BH1483" s="258"/>
    </row>
    <row r="1484" spans="1:60">
      <c r="A1484" s="298">
        <v>1483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3"/>
        <v/>
      </c>
      <c r="E1484" s="320"/>
      <c r="F1484" s="320"/>
      <c r="G1484" s="302"/>
      <c r="H1484" s="302"/>
      <c r="I1484" s="302"/>
      <c r="J1484" s="302"/>
      <c r="K1484" s="303" t="e">
        <f t="shared" si="140"/>
        <v>#N/A</v>
      </c>
      <c r="L1484" s="302"/>
      <c r="M1484" s="302"/>
      <c r="N1484" s="303" t="e">
        <f t="shared" si="141"/>
        <v>#N/A</v>
      </c>
      <c r="O1484" s="303" t="e">
        <f t="shared" si="142"/>
        <v>#N/A</v>
      </c>
      <c r="P1484" s="249" t="str">
        <f t="shared" si="144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364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6"/>
      <c r="AQ1484" s="316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2"/>
      <c r="BD1484" s="258"/>
      <c r="BE1484" s="258"/>
      <c r="BF1484" s="258"/>
      <c r="BG1484" s="258"/>
      <c r="BH1484" s="258"/>
    </row>
    <row r="1485" spans="1:60">
      <c r="A1485" s="298">
        <v>1484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3"/>
        <v/>
      </c>
      <c r="E1485" s="320"/>
      <c r="F1485" s="320"/>
      <c r="G1485" s="302"/>
      <c r="H1485" s="302"/>
      <c r="I1485" s="302"/>
      <c r="J1485" s="249"/>
      <c r="K1485" s="303" t="e">
        <f t="shared" si="140"/>
        <v>#N/A</v>
      </c>
      <c r="L1485" s="249"/>
      <c r="M1485" s="302"/>
      <c r="N1485" s="303" t="e">
        <f t="shared" si="141"/>
        <v>#N/A</v>
      </c>
      <c r="O1485" s="303" t="e">
        <f t="shared" si="142"/>
        <v>#N/A</v>
      </c>
      <c r="P1485" s="249" t="str">
        <f t="shared" si="144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364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6"/>
      <c r="AQ1485" s="316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2"/>
      <c r="BD1485" s="258"/>
      <c r="BE1485" s="258"/>
      <c r="BF1485" s="258"/>
      <c r="BG1485" s="258"/>
      <c r="BH1485" s="258"/>
    </row>
    <row r="1486" spans="1:60">
      <c r="A1486" s="298">
        <v>1485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3"/>
        <v/>
      </c>
      <c r="E1486" s="320"/>
      <c r="F1486" s="320"/>
      <c r="G1486" s="302"/>
      <c r="H1486" s="302"/>
      <c r="I1486" s="302"/>
      <c r="J1486" s="249"/>
      <c r="K1486" s="303" t="e">
        <f t="shared" si="140"/>
        <v>#N/A</v>
      </c>
      <c r="L1486" s="249"/>
      <c r="M1486" s="302"/>
      <c r="N1486" s="303" t="e">
        <f t="shared" si="141"/>
        <v>#N/A</v>
      </c>
      <c r="O1486" s="303" t="e">
        <f t="shared" si="142"/>
        <v>#N/A</v>
      </c>
      <c r="P1486" s="249" t="str">
        <f t="shared" si="144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364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6"/>
      <c r="AQ1486" s="316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2"/>
      <c r="BD1486" s="258"/>
      <c r="BE1486" s="258"/>
      <c r="BF1486" s="258"/>
      <c r="BG1486" s="258"/>
      <c r="BH1486" s="258"/>
    </row>
    <row r="1487" spans="1:60">
      <c r="A1487" s="298">
        <v>1486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3"/>
        <v/>
      </c>
      <c r="E1487" s="320"/>
      <c r="F1487" s="320"/>
      <c r="G1487" s="302"/>
      <c r="H1487" s="302"/>
      <c r="I1487" s="302"/>
      <c r="J1487" s="249"/>
      <c r="K1487" s="303" t="e">
        <f t="shared" si="140"/>
        <v>#N/A</v>
      </c>
      <c r="L1487" s="249"/>
      <c r="M1487" s="302"/>
      <c r="N1487" s="303" t="e">
        <f t="shared" si="141"/>
        <v>#N/A</v>
      </c>
      <c r="O1487" s="303" t="e">
        <f t="shared" si="142"/>
        <v>#N/A</v>
      </c>
      <c r="P1487" s="249" t="str">
        <f t="shared" si="144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364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6"/>
      <c r="AQ1487" s="316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2"/>
      <c r="BD1487" s="258"/>
      <c r="BE1487" s="258"/>
      <c r="BF1487" s="258"/>
      <c r="BG1487" s="258"/>
      <c r="BH1487" s="258"/>
    </row>
    <row r="1488" spans="1:60">
      <c r="A1488" s="298">
        <v>1487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3"/>
        <v/>
      </c>
      <c r="E1488" s="320"/>
      <c r="F1488" s="320"/>
      <c r="G1488" s="302"/>
      <c r="H1488" s="302"/>
      <c r="I1488" s="302"/>
      <c r="J1488" s="249"/>
      <c r="K1488" s="303" t="e">
        <f t="shared" si="140"/>
        <v>#N/A</v>
      </c>
      <c r="L1488" s="249"/>
      <c r="M1488" s="302"/>
      <c r="N1488" s="303" t="e">
        <f t="shared" si="141"/>
        <v>#N/A</v>
      </c>
      <c r="O1488" s="303" t="e">
        <f t="shared" si="142"/>
        <v>#N/A</v>
      </c>
      <c r="P1488" s="249" t="str">
        <f t="shared" si="144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364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6"/>
      <c r="AQ1488" s="316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2"/>
      <c r="BD1488" s="258"/>
      <c r="BE1488" s="258"/>
      <c r="BF1488" s="258"/>
      <c r="BG1488" s="258"/>
      <c r="BH1488" s="258"/>
    </row>
    <row r="1489" spans="1:60">
      <c r="A1489" s="298">
        <v>1488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3"/>
        <v/>
      </c>
      <c r="E1489" s="320"/>
      <c r="F1489" s="320"/>
      <c r="G1489" s="302"/>
      <c r="H1489" s="302"/>
      <c r="I1489" s="302"/>
      <c r="J1489" s="249"/>
      <c r="K1489" s="303" t="e">
        <f t="shared" si="140"/>
        <v>#N/A</v>
      </c>
      <c r="L1489" s="249"/>
      <c r="M1489" s="302"/>
      <c r="N1489" s="303" t="e">
        <f t="shared" si="141"/>
        <v>#N/A</v>
      </c>
      <c r="O1489" s="303" t="e">
        <f t="shared" si="142"/>
        <v>#N/A</v>
      </c>
      <c r="P1489" s="249" t="str">
        <f t="shared" si="144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364"/>
      <c r="Y1489" s="258"/>
      <c r="Z1489" s="258"/>
      <c r="AA1489" s="258"/>
      <c r="AB1489" s="258"/>
      <c r="AC1489" s="258"/>
      <c r="AD1489" s="249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6"/>
      <c r="AQ1489" s="316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2"/>
      <c r="BD1489" s="258"/>
      <c r="BE1489" s="258"/>
      <c r="BF1489" s="258"/>
      <c r="BG1489" s="258"/>
      <c r="BH1489" s="258"/>
    </row>
    <row r="1490" spans="1:60">
      <c r="A1490" s="298">
        <v>1489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3"/>
        <v/>
      </c>
      <c r="E1490" s="320"/>
      <c r="F1490" s="320"/>
      <c r="G1490" s="302"/>
      <c r="H1490" s="302"/>
      <c r="I1490" s="302"/>
      <c r="J1490" s="249"/>
      <c r="K1490" s="303" t="e">
        <f t="shared" si="140"/>
        <v>#N/A</v>
      </c>
      <c r="L1490" s="249"/>
      <c r="M1490" s="302"/>
      <c r="N1490" s="303" t="e">
        <f t="shared" si="141"/>
        <v>#N/A</v>
      </c>
      <c r="O1490" s="303" t="e">
        <f t="shared" si="142"/>
        <v>#N/A</v>
      </c>
      <c r="P1490" s="249" t="str">
        <f t="shared" si="144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364"/>
      <c r="Y1490" s="258"/>
      <c r="Z1490" s="258"/>
      <c r="AA1490" s="258"/>
      <c r="AB1490" s="258"/>
      <c r="AC1490" s="258"/>
      <c r="AD1490" s="249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6"/>
      <c r="AQ1490" s="316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2"/>
      <c r="BD1490" s="258"/>
      <c r="BE1490" s="258"/>
      <c r="BF1490" s="258"/>
      <c r="BG1490" s="258"/>
      <c r="BH1490" s="258"/>
    </row>
    <row r="1491" spans="1:60">
      <c r="A1491" s="298">
        <v>1490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3"/>
        <v/>
      </c>
      <c r="E1491" s="320"/>
      <c r="F1491" s="320"/>
      <c r="G1491" s="302"/>
      <c r="H1491" s="302"/>
      <c r="I1491" s="302"/>
      <c r="J1491" s="249"/>
      <c r="K1491" s="303" t="e">
        <f t="shared" si="140"/>
        <v>#N/A</v>
      </c>
      <c r="L1491" s="249"/>
      <c r="M1491" s="302"/>
      <c r="N1491" s="303" t="e">
        <f t="shared" si="141"/>
        <v>#N/A</v>
      </c>
      <c r="O1491" s="303" t="e">
        <f t="shared" si="142"/>
        <v>#N/A</v>
      </c>
      <c r="P1491" s="249" t="str">
        <f t="shared" si="144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364"/>
      <c r="Y1491" s="258"/>
      <c r="Z1491" s="258"/>
      <c r="AA1491" s="258"/>
      <c r="AB1491" s="258"/>
      <c r="AC1491" s="258"/>
      <c r="AD1491" s="258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6"/>
      <c r="AQ1491" s="316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2"/>
      <c r="BD1491" s="258"/>
      <c r="BE1491" s="258"/>
      <c r="BF1491" s="258"/>
      <c r="BG1491" s="258"/>
      <c r="BH1491" s="258"/>
    </row>
    <row r="1492" spans="1:60">
      <c r="A1492" s="298">
        <v>1491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3"/>
        <v/>
      </c>
      <c r="E1492" s="320"/>
      <c r="F1492" s="320"/>
      <c r="G1492" s="302"/>
      <c r="H1492" s="302"/>
      <c r="I1492" s="302"/>
      <c r="J1492" s="249"/>
      <c r="K1492" s="303" t="e">
        <f t="shared" si="140"/>
        <v>#N/A</v>
      </c>
      <c r="L1492" s="249"/>
      <c r="M1492" s="302"/>
      <c r="N1492" s="303" t="e">
        <f t="shared" si="141"/>
        <v>#N/A</v>
      </c>
      <c r="O1492" s="303" t="e">
        <f t="shared" si="142"/>
        <v>#N/A</v>
      </c>
      <c r="P1492" s="249" t="str">
        <f t="shared" si="144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364"/>
      <c r="Y1492" s="258"/>
      <c r="Z1492" s="258"/>
      <c r="AA1492" s="258"/>
      <c r="AB1492" s="258"/>
      <c r="AC1492" s="258"/>
      <c r="AD1492" s="258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6"/>
      <c r="AQ1492" s="316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2"/>
      <c r="BD1492" s="258"/>
      <c r="BE1492" s="258"/>
      <c r="BF1492" s="258"/>
      <c r="BG1492" s="258"/>
      <c r="BH1492" s="258"/>
    </row>
    <row r="1493" spans="1:60">
      <c r="A1493" s="298">
        <v>1492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3"/>
        <v/>
      </c>
      <c r="E1493" s="320"/>
      <c r="F1493" s="320"/>
      <c r="G1493" s="302"/>
      <c r="H1493" s="302"/>
      <c r="I1493" s="302"/>
      <c r="J1493" s="249"/>
      <c r="K1493" s="303" t="e">
        <f t="shared" si="140"/>
        <v>#N/A</v>
      </c>
      <c r="L1493" s="249"/>
      <c r="M1493" s="302"/>
      <c r="N1493" s="303" t="e">
        <f t="shared" si="141"/>
        <v>#N/A</v>
      </c>
      <c r="O1493" s="303" t="e">
        <f t="shared" si="142"/>
        <v>#N/A</v>
      </c>
      <c r="P1493" s="249" t="str">
        <f t="shared" si="144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364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6"/>
      <c r="AQ1493" s="316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2"/>
      <c r="BD1493" s="258"/>
      <c r="BE1493" s="258"/>
      <c r="BF1493" s="258"/>
      <c r="BG1493" s="258"/>
      <c r="BH1493" s="258"/>
    </row>
    <row r="1494" spans="1:60">
      <c r="A1494" s="298">
        <v>1493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3"/>
        <v/>
      </c>
      <c r="E1494" s="320"/>
      <c r="F1494" s="320"/>
      <c r="G1494" s="302"/>
      <c r="H1494" s="302"/>
      <c r="I1494" s="302"/>
      <c r="J1494" s="249"/>
      <c r="K1494" s="303" t="e">
        <f t="shared" si="140"/>
        <v>#N/A</v>
      </c>
      <c r="L1494" s="249"/>
      <c r="M1494" s="302"/>
      <c r="N1494" s="303" t="e">
        <f t="shared" si="141"/>
        <v>#N/A</v>
      </c>
      <c r="O1494" s="303" t="e">
        <f t="shared" si="142"/>
        <v>#N/A</v>
      </c>
      <c r="P1494" s="249" t="str">
        <f t="shared" si="144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364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6"/>
      <c r="AQ1494" s="316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2"/>
      <c r="BD1494" s="258"/>
      <c r="BE1494" s="258"/>
      <c r="BF1494" s="258"/>
      <c r="BG1494" s="258"/>
      <c r="BH1494" s="258"/>
    </row>
    <row r="1495" spans="1:60">
      <c r="A1495" s="298">
        <v>1494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3"/>
        <v/>
      </c>
      <c r="E1495" s="320"/>
      <c r="F1495" s="320"/>
      <c r="G1495" s="302"/>
      <c r="H1495" s="302"/>
      <c r="I1495" s="302"/>
      <c r="J1495" s="249"/>
      <c r="K1495" s="303" t="e">
        <f t="shared" si="140"/>
        <v>#N/A</v>
      </c>
      <c r="L1495" s="249"/>
      <c r="M1495" s="302"/>
      <c r="N1495" s="303" t="e">
        <f t="shared" si="141"/>
        <v>#N/A</v>
      </c>
      <c r="O1495" s="303" t="e">
        <f t="shared" si="142"/>
        <v>#N/A</v>
      </c>
      <c r="P1495" s="249" t="str">
        <f t="shared" si="144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364"/>
      <c r="Y1495" s="258"/>
      <c r="Z1495" s="258"/>
      <c r="AA1495" s="258"/>
      <c r="AB1495" s="258"/>
      <c r="AC1495" s="258"/>
      <c r="AD1495" s="249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6"/>
      <c r="AQ1495" s="316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2"/>
      <c r="BD1495" s="258"/>
      <c r="BE1495" s="258"/>
      <c r="BF1495" s="258"/>
      <c r="BG1495" s="258"/>
      <c r="BH1495" s="258"/>
    </row>
    <row r="1496" spans="1:60">
      <c r="A1496" s="298">
        <v>1495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3"/>
        <v/>
      </c>
      <c r="E1496" s="320"/>
      <c r="F1496" s="320"/>
      <c r="G1496" s="302"/>
      <c r="H1496" s="302"/>
      <c r="I1496" s="302"/>
      <c r="J1496" s="249"/>
      <c r="K1496" s="303" t="e">
        <f t="shared" si="140"/>
        <v>#N/A</v>
      </c>
      <c r="L1496" s="249"/>
      <c r="M1496" s="302"/>
      <c r="N1496" s="303" t="e">
        <f t="shared" si="141"/>
        <v>#N/A</v>
      </c>
      <c r="O1496" s="303" t="e">
        <f t="shared" si="142"/>
        <v>#N/A</v>
      </c>
      <c r="P1496" s="249" t="str">
        <f t="shared" si="144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364"/>
      <c r="Y1496" s="258"/>
      <c r="Z1496" s="258"/>
      <c r="AA1496" s="258"/>
      <c r="AB1496" s="258"/>
      <c r="AC1496" s="258"/>
      <c r="AD1496" s="249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6"/>
      <c r="AQ1496" s="316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2"/>
      <c r="BD1496" s="258"/>
      <c r="BE1496" s="258"/>
      <c r="BF1496" s="258"/>
      <c r="BG1496" s="258"/>
      <c r="BH1496" s="258"/>
    </row>
    <row r="1497" spans="1:60">
      <c r="A1497" s="298">
        <v>1496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3"/>
        <v/>
      </c>
      <c r="E1497" s="320"/>
      <c r="F1497" s="320"/>
      <c r="G1497" s="302"/>
      <c r="H1497" s="302"/>
      <c r="I1497" s="302"/>
      <c r="J1497" s="249"/>
      <c r="K1497" s="303" t="e">
        <f t="shared" si="140"/>
        <v>#N/A</v>
      </c>
      <c r="L1497" s="249"/>
      <c r="M1497" s="302"/>
      <c r="N1497" s="303" t="e">
        <f t="shared" si="141"/>
        <v>#N/A</v>
      </c>
      <c r="O1497" s="303" t="e">
        <f t="shared" si="142"/>
        <v>#N/A</v>
      </c>
      <c r="P1497" s="249" t="str">
        <f t="shared" si="144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364"/>
      <c r="Y1497" s="258"/>
      <c r="Z1497" s="258"/>
      <c r="AA1497" s="258"/>
      <c r="AB1497" s="258"/>
      <c r="AC1497" s="258"/>
      <c r="AD1497" s="258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6"/>
      <c r="AQ1497" s="316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2"/>
      <c r="BD1497" s="258"/>
      <c r="BE1497" s="258"/>
      <c r="BF1497" s="258"/>
      <c r="BG1497" s="258"/>
      <c r="BH1497" s="258"/>
    </row>
    <row r="1498" spans="1:60">
      <c r="A1498" s="298">
        <v>1497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3"/>
        <v/>
      </c>
      <c r="E1498" s="320"/>
      <c r="F1498" s="320"/>
      <c r="G1498" s="302"/>
      <c r="H1498" s="302"/>
      <c r="I1498" s="302"/>
      <c r="J1498" s="249"/>
      <c r="K1498" s="303" t="e">
        <f t="shared" si="140"/>
        <v>#N/A</v>
      </c>
      <c r="L1498" s="249"/>
      <c r="M1498" s="302"/>
      <c r="N1498" s="303" t="e">
        <f t="shared" si="141"/>
        <v>#N/A</v>
      </c>
      <c r="O1498" s="303" t="e">
        <f t="shared" si="142"/>
        <v>#N/A</v>
      </c>
      <c r="P1498" s="249" t="str">
        <f t="shared" si="144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364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6"/>
      <c r="AQ1498" s="316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2"/>
      <c r="BD1498" s="258"/>
      <c r="BE1498" s="258"/>
      <c r="BF1498" s="258"/>
      <c r="BG1498" s="258"/>
      <c r="BH1498" s="258"/>
    </row>
    <row r="1499" spans="1:60">
      <c r="A1499" s="298">
        <v>1498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3"/>
        <v/>
      </c>
      <c r="E1499" s="320"/>
      <c r="F1499" s="320"/>
      <c r="G1499" s="302"/>
      <c r="H1499" s="302"/>
      <c r="I1499" s="302"/>
      <c r="J1499" s="249"/>
      <c r="K1499" s="303" t="e">
        <f t="shared" si="140"/>
        <v>#N/A</v>
      </c>
      <c r="L1499" s="249"/>
      <c r="M1499" s="302"/>
      <c r="N1499" s="303" t="e">
        <f t="shared" si="141"/>
        <v>#N/A</v>
      </c>
      <c r="O1499" s="303" t="e">
        <f t="shared" si="142"/>
        <v>#N/A</v>
      </c>
      <c r="P1499" s="249" t="str">
        <f t="shared" si="144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364"/>
      <c r="Y1499" s="258"/>
      <c r="Z1499" s="258"/>
      <c r="AA1499" s="258"/>
      <c r="AB1499" s="258"/>
      <c r="AC1499" s="258"/>
      <c r="AD1499" s="249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6"/>
      <c r="AQ1499" s="316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2"/>
      <c r="BD1499" s="258"/>
      <c r="BE1499" s="258"/>
      <c r="BF1499" s="258"/>
      <c r="BG1499" s="258"/>
      <c r="BH1499" s="258"/>
    </row>
    <row r="1500" spans="1:60">
      <c r="A1500" s="298">
        <v>1499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3"/>
        <v/>
      </c>
      <c r="E1500" s="320"/>
      <c r="F1500" s="320"/>
      <c r="G1500" s="302"/>
      <c r="H1500" s="302"/>
      <c r="I1500" s="302"/>
      <c r="J1500" s="249"/>
      <c r="K1500" s="303" t="e">
        <f t="shared" si="140"/>
        <v>#N/A</v>
      </c>
      <c r="L1500" s="249"/>
      <c r="M1500" s="302"/>
      <c r="N1500" s="303" t="e">
        <f t="shared" si="141"/>
        <v>#N/A</v>
      </c>
      <c r="O1500" s="303" t="e">
        <f t="shared" si="142"/>
        <v>#N/A</v>
      </c>
      <c r="P1500" s="249" t="str">
        <f t="shared" si="144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364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6"/>
      <c r="AQ1500" s="316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2"/>
      <c r="BD1500" s="258"/>
      <c r="BE1500" s="258"/>
      <c r="BF1500" s="258"/>
      <c r="BG1500" s="258"/>
      <c r="BH1500" s="258"/>
    </row>
    <row r="1501" spans="1:60">
      <c r="A1501" s="298">
        <v>1500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3"/>
        <v/>
      </c>
      <c r="E1501" s="320"/>
      <c r="F1501" s="320"/>
      <c r="G1501" s="302"/>
      <c r="H1501" s="302"/>
      <c r="I1501" s="302"/>
      <c r="J1501" s="249"/>
      <c r="K1501" s="303" t="e">
        <f t="shared" si="140"/>
        <v>#N/A</v>
      </c>
      <c r="L1501" s="249"/>
      <c r="M1501" s="302"/>
      <c r="N1501" s="303" t="e">
        <f t="shared" si="141"/>
        <v>#N/A</v>
      </c>
      <c r="O1501" s="303" t="e">
        <f t="shared" si="142"/>
        <v>#N/A</v>
      </c>
      <c r="P1501" s="249" t="str">
        <f t="shared" si="144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364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6"/>
      <c r="AQ1501" s="316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2"/>
      <c r="BD1501" s="258"/>
      <c r="BE1501" s="258"/>
      <c r="BF1501" s="258"/>
      <c r="BG1501" s="258"/>
      <c r="BH1501" s="258"/>
    </row>
    <row r="1502" spans="1:60">
      <c r="A1502" s="298">
        <v>1501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3"/>
        <v/>
      </c>
      <c r="E1502" s="320"/>
      <c r="F1502" s="320"/>
      <c r="G1502" s="302"/>
      <c r="H1502" s="302"/>
      <c r="I1502" s="302"/>
      <c r="J1502" s="249"/>
      <c r="K1502" s="303" t="e">
        <f t="shared" si="140"/>
        <v>#N/A</v>
      </c>
      <c r="L1502" s="249"/>
      <c r="M1502" s="302"/>
      <c r="N1502" s="303" t="e">
        <f t="shared" si="141"/>
        <v>#N/A</v>
      </c>
      <c r="O1502" s="303" t="e">
        <f t="shared" si="142"/>
        <v>#N/A</v>
      </c>
      <c r="P1502" s="249" t="str">
        <f t="shared" si="144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364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6"/>
      <c r="AQ1502" s="316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2"/>
      <c r="BD1502" s="258"/>
      <c r="BE1502" s="258"/>
      <c r="BF1502" s="258"/>
      <c r="BG1502" s="258"/>
      <c r="BH1502" s="258"/>
    </row>
    <row r="1503" spans="1:60">
      <c r="A1503" s="298">
        <v>1502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3"/>
        <v/>
      </c>
      <c r="E1503" s="320"/>
      <c r="F1503" s="320"/>
      <c r="G1503" s="302"/>
      <c r="H1503" s="302"/>
      <c r="I1503" s="302"/>
      <c r="J1503" s="249"/>
      <c r="K1503" s="303" t="e">
        <f t="shared" si="140"/>
        <v>#N/A</v>
      </c>
      <c r="L1503" s="249"/>
      <c r="M1503" s="302"/>
      <c r="N1503" s="303" t="e">
        <f t="shared" si="141"/>
        <v>#N/A</v>
      </c>
      <c r="O1503" s="303" t="e">
        <f t="shared" si="142"/>
        <v>#N/A</v>
      </c>
      <c r="P1503" s="249" t="str">
        <f t="shared" si="144"/>
        <v/>
      </c>
      <c r="Q1503" s="302"/>
      <c r="R1503" s="258"/>
      <c r="S1503" s="258"/>
      <c r="T1503" s="305" t="str">
        <f>IF(S1503="","-",VLOOKUP(S1503,'Fail list'!$A$5:$B$220,2,FALSE))</f>
        <v>-</v>
      </c>
      <c r="U1503" s="258"/>
      <c r="V1503" s="258"/>
      <c r="W1503" s="258"/>
      <c r="X1503" s="364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6"/>
      <c r="AQ1503" s="316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2"/>
      <c r="BD1503" s="258"/>
      <c r="BE1503" s="258"/>
      <c r="BF1503" s="258"/>
      <c r="BG1503" s="258"/>
      <c r="BH1503" s="258"/>
    </row>
    <row r="1504" spans="1:60">
      <c r="A1504" s="298">
        <v>1503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3"/>
        <v/>
      </c>
      <c r="E1504" s="320"/>
      <c r="F1504" s="320"/>
      <c r="G1504" s="302"/>
      <c r="H1504" s="302"/>
      <c r="I1504" s="302"/>
      <c r="J1504" s="249"/>
      <c r="K1504" s="303" t="e">
        <f t="shared" si="140"/>
        <v>#N/A</v>
      </c>
      <c r="L1504" s="249"/>
      <c r="M1504" s="302"/>
      <c r="N1504" s="303" t="e">
        <f t="shared" si="141"/>
        <v>#N/A</v>
      </c>
      <c r="O1504" s="303" t="e">
        <f t="shared" si="142"/>
        <v>#N/A</v>
      </c>
      <c r="P1504" s="249" t="str">
        <f t="shared" si="144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364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6"/>
      <c r="AQ1504" s="316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2"/>
      <c r="BD1504" s="258"/>
      <c r="BE1504" s="258"/>
      <c r="BF1504" s="258"/>
      <c r="BG1504" s="258"/>
      <c r="BH1504" s="258"/>
    </row>
    <row r="1505" spans="1:60">
      <c r="A1505" s="298">
        <v>1504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3"/>
        <v/>
      </c>
      <c r="E1505" s="320"/>
      <c r="F1505" s="320"/>
      <c r="G1505" s="302"/>
      <c r="H1505" s="302"/>
      <c r="I1505" s="302"/>
      <c r="J1505" s="249"/>
      <c r="K1505" s="303" t="e">
        <f t="shared" si="140"/>
        <v>#N/A</v>
      </c>
      <c r="L1505" s="249"/>
      <c r="M1505" s="302"/>
      <c r="N1505" s="303" t="e">
        <f t="shared" si="141"/>
        <v>#N/A</v>
      </c>
      <c r="O1505" s="303" t="e">
        <f t="shared" si="142"/>
        <v>#N/A</v>
      </c>
      <c r="P1505" s="249" t="str">
        <f t="shared" si="144"/>
        <v/>
      </c>
      <c r="Q1505" s="302"/>
      <c r="R1505" s="258"/>
      <c r="S1505" s="301"/>
      <c r="T1505" s="305" t="str">
        <f>IF(S1505="","-",VLOOKUP(S1505,'Fail list'!$A$5:$B$220,2,FALSE))</f>
        <v>-</v>
      </c>
      <c r="U1505" s="258"/>
      <c r="V1505" s="258"/>
      <c r="W1505" s="258"/>
      <c r="X1505" s="364"/>
      <c r="Y1505" s="258"/>
      <c r="Z1505" s="258"/>
      <c r="AA1505" s="258"/>
      <c r="AB1505" s="258"/>
      <c r="AC1505" s="258"/>
      <c r="AD1505" s="258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6"/>
      <c r="AQ1505" s="316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2"/>
      <c r="BD1505" s="258"/>
      <c r="BE1505" s="258"/>
      <c r="BF1505" s="258"/>
      <c r="BG1505" s="258"/>
      <c r="BH1505" s="258"/>
    </row>
    <row r="1506" spans="1:60">
      <c r="A1506" s="298">
        <v>1505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3"/>
        <v/>
      </c>
      <c r="E1506" s="320"/>
      <c r="F1506" s="320"/>
      <c r="G1506" s="302"/>
      <c r="H1506" s="302"/>
      <c r="I1506" s="302"/>
      <c r="J1506" s="249"/>
      <c r="K1506" s="303" t="e">
        <f t="shared" si="140"/>
        <v>#N/A</v>
      </c>
      <c r="L1506" s="249"/>
      <c r="M1506" s="302"/>
      <c r="N1506" s="303" t="e">
        <f t="shared" si="141"/>
        <v>#N/A</v>
      </c>
      <c r="O1506" s="303" t="e">
        <f t="shared" si="142"/>
        <v>#N/A</v>
      </c>
      <c r="P1506" s="249" t="str">
        <f t="shared" si="144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364"/>
      <c r="Y1506" s="258"/>
      <c r="Z1506" s="258"/>
      <c r="AA1506" s="258"/>
      <c r="AB1506" s="258"/>
      <c r="AC1506" s="258"/>
      <c r="AD1506" s="258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6"/>
      <c r="AQ1506" s="316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2"/>
      <c r="BD1506" s="258"/>
      <c r="BE1506" s="258"/>
      <c r="BF1506" s="258"/>
      <c r="BG1506" s="258"/>
      <c r="BH1506" s="258"/>
    </row>
    <row r="1507" spans="1:60">
      <c r="A1507" s="298">
        <v>1506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3"/>
        <v/>
      </c>
      <c r="E1507" s="320"/>
      <c r="F1507" s="320"/>
      <c r="G1507" s="302"/>
      <c r="H1507" s="302"/>
      <c r="I1507" s="302"/>
      <c r="J1507" s="249"/>
      <c r="K1507" s="303" t="e">
        <f t="shared" si="140"/>
        <v>#N/A</v>
      </c>
      <c r="L1507" s="249"/>
      <c r="M1507" s="302"/>
      <c r="N1507" s="303" t="e">
        <f t="shared" si="141"/>
        <v>#N/A</v>
      </c>
      <c r="O1507" s="303" t="e">
        <f t="shared" si="142"/>
        <v>#N/A</v>
      </c>
      <c r="P1507" s="249" t="str">
        <f t="shared" si="144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364"/>
      <c r="Y1507" s="258"/>
      <c r="Z1507" s="258"/>
      <c r="AA1507" s="258"/>
      <c r="AB1507" s="258"/>
      <c r="AC1507" s="258"/>
      <c r="AD1507" s="249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6"/>
      <c r="AQ1507" s="316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2"/>
      <c r="BD1507" s="258"/>
      <c r="BE1507" s="258"/>
      <c r="BF1507" s="258"/>
      <c r="BG1507" s="258"/>
      <c r="BH1507" s="258"/>
    </row>
    <row r="1508" spans="1:60">
      <c r="A1508" s="298">
        <v>1507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3"/>
        <v/>
      </c>
      <c r="E1508" s="320"/>
      <c r="F1508" s="320"/>
      <c r="G1508" s="302"/>
      <c r="H1508" s="302"/>
      <c r="I1508" s="302"/>
      <c r="J1508" s="249"/>
      <c r="K1508" s="303" t="e">
        <f t="shared" si="140"/>
        <v>#N/A</v>
      </c>
      <c r="L1508" s="249"/>
      <c r="M1508" s="302"/>
      <c r="N1508" s="303" t="e">
        <f t="shared" si="141"/>
        <v>#N/A</v>
      </c>
      <c r="O1508" s="303" t="e">
        <f t="shared" si="142"/>
        <v>#N/A</v>
      </c>
      <c r="P1508" s="249" t="str">
        <f t="shared" si="144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364"/>
      <c r="Y1508" s="258"/>
      <c r="Z1508" s="258"/>
      <c r="AA1508" s="258"/>
      <c r="AB1508" s="258"/>
      <c r="AC1508" s="258"/>
      <c r="AD1508" s="249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6"/>
      <c r="AQ1508" s="316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2"/>
      <c r="BD1508" s="258"/>
      <c r="BE1508" s="258"/>
      <c r="BF1508" s="258"/>
      <c r="BG1508" s="258"/>
      <c r="BH1508" s="258"/>
    </row>
    <row r="1509" spans="1:60">
      <c r="A1509" s="298">
        <v>1508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3"/>
        <v/>
      </c>
      <c r="E1509" s="320"/>
      <c r="F1509" s="320"/>
      <c r="G1509" s="302"/>
      <c r="H1509" s="302"/>
      <c r="I1509" s="302"/>
      <c r="J1509" s="249"/>
      <c r="K1509" s="303" t="e">
        <f t="shared" si="140"/>
        <v>#N/A</v>
      </c>
      <c r="L1509" s="249"/>
      <c r="M1509" s="302"/>
      <c r="N1509" s="303" t="e">
        <f t="shared" si="141"/>
        <v>#N/A</v>
      </c>
      <c r="O1509" s="303" t="e">
        <f t="shared" si="142"/>
        <v>#N/A</v>
      </c>
      <c r="P1509" s="249" t="str">
        <f t="shared" si="144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364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6"/>
      <c r="AQ1509" s="316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2"/>
      <c r="BD1509" s="258"/>
      <c r="BE1509" s="258"/>
      <c r="BF1509" s="258"/>
      <c r="BG1509" s="258"/>
      <c r="BH1509" s="258"/>
    </row>
    <row r="1510" spans="1:60">
      <c r="A1510" s="298">
        <v>1509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3"/>
        <v/>
      </c>
      <c r="E1510" s="320"/>
      <c r="F1510" s="320"/>
      <c r="G1510" s="302"/>
      <c r="H1510" s="302"/>
      <c r="I1510" s="302"/>
      <c r="J1510" s="249"/>
      <c r="K1510" s="303" t="e">
        <f t="shared" si="140"/>
        <v>#N/A</v>
      </c>
      <c r="L1510" s="249"/>
      <c r="M1510" s="302"/>
      <c r="N1510" s="303" t="e">
        <f t="shared" si="141"/>
        <v>#N/A</v>
      </c>
      <c r="O1510" s="303" t="e">
        <f t="shared" si="142"/>
        <v>#N/A</v>
      </c>
      <c r="P1510" s="249" t="str">
        <f t="shared" si="144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364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6"/>
      <c r="AQ1510" s="316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2"/>
      <c r="BD1510" s="258"/>
      <c r="BE1510" s="258"/>
      <c r="BF1510" s="258"/>
      <c r="BG1510" s="258"/>
      <c r="BH1510" s="258"/>
    </row>
    <row r="1511" spans="1:60">
      <c r="A1511" s="298">
        <v>1510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3"/>
        <v/>
      </c>
      <c r="E1511" s="320"/>
      <c r="F1511" s="320"/>
      <c r="G1511" s="302"/>
      <c r="H1511" s="302"/>
      <c r="I1511" s="302"/>
      <c r="J1511" s="249"/>
      <c r="K1511" s="303" t="e">
        <f t="shared" si="140"/>
        <v>#N/A</v>
      </c>
      <c r="L1511" s="249"/>
      <c r="M1511" s="302"/>
      <c r="N1511" s="303" t="e">
        <f t="shared" si="141"/>
        <v>#N/A</v>
      </c>
      <c r="O1511" s="303" t="e">
        <f t="shared" si="142"/>
        <v>#N/A</v>
      </c>
      <c r="P1511" s="249" t="str">
        <f t="shared" si="144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364"/>
      <c r="Y1511" s="258"/>
      <c r="Z1511" s="258"/>
      <c r="AA1511" s="258"/>
      <c r="AB1511" s="258"/>
      <c r="AC1511" s="258"/>
      <c r="AD1511" s="258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6"/>
      <c r="AQ1511" s="316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2"/>
      <c r="BD1511" s="258"/>
      <c r="BE1511" s="258"/>
      <c r="BF1511" s="258"/>
      <c r="BG1511" s="258"/>
      <c r="BH1511" s="258"/>
    </row>
    <row r="1512" spans="1:60">
      <c r="A1512" s="298">
        <v>1511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3"/>
        <v/>
      </c>
      <c r="E1512" s="320"/>
      <c r="F1512" s="320"/>
      <c r="G1512" s="302"/>
      <c r="H1512" s="302"/>
      <c r="I1512" s="302"/>
      <c r="J1512" s="249"/>
      <c r="K1512" s="303" t="e">
        <f t="shared" si="140"/>
        <v>#N/A</v>
      </c>
      <c r="L1512" s="249"/>
      <c r="M1512" s="302"/>
      <c r="N1512" s="303" t="e">
        <f t="shared" si="141"/>
        <v>#N/A</v>
      </c>
      <c r="O1512" s="303" t="e">
        <f t="shared" si="142"/>
        <v>#N/A</v>
      </c>
      <c r="P1512" s="249" t="str">
        <f t="shared" si="144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364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6"/>
      <c r="AQ1512" s="316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2"/>
      <c r="BD1512" s="258"/>
      <c r="BE1512" s="258"/>
      <c r="BF1512" s="258"/>
      <c r="BG1512" s="258"/>
      <c r="BH1512" s="258"/>
    </row>
    <row r="1513" spans="1:60">
      <c r="A1513" s="298">
        <v>1512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3"/>
        <v/>
      </c>
      <c r="E1513" s="320"/>
      <c r="F1513" s="320"/>
      <c r="G1513" s="302"/>
      <c r="H1513" s="302"/>
      <c r="I1513" s="302"/>
      <c r="J1513" s="249"/>
      <c r="K1513" s="303" t="e">
        <f t="shared" si="140"/>
        <v>#N/A</v>
      </c>
      <c r="L1513" s="249"/>
      <c r="M1513" s="302"/>
      <c r="N1513" s="303" t="e">
        <f t="shared" si="141"/>
        <v>#N/A</v>
      </c>
      <c r="O1513" s="303" t="e">
        <f t="shared" si="142"/>
        <v>#N/A</v>
      </c>
      <c r="P1513" s="249" t="str">
        <f t="shared" si="144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364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6"/>
      <c r="AQ1513" s="316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2"/>
      <c r="BD1513" s="258"/>
      <c r="BE1513" s="258"/>
      <c r="BF1513" s="258"/>
      <c r="BG1513" s="258"/>
      <c r="BH1513" s="258"/>
    </row>
    <row r="1514" spans="1:60">
      <c r="A1514" s="298">
        <v>1513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3"/>
        <v/>
      </c>
      <c r="E1514" s="320"/>
      <c r="F1514" s="320"/>
      <c r="G1514" s="302"/>
      <c r="H1514" s="302"/>
      <c r="I1514" s="302"/>
      <c r="J1514" s="249"/>
      <c r="K1514" s="303" t="e">
        <f t="shared" si="140"/>
        <v>#N/A</v>
      </c>
      <c r="L1514" s="249"/>
      <c r="M1514" s="302"/>
      <c r="N1514" s="303" t="e">
        <f t="shared" si="141"/>
        <v>#N/A</v>
      </c>
      <c r="O1514" s="303" t="e">
        <f t="shared" si="142"/>
        <v>#N/A</v>
      </c>
      <c r="P1514" s="249" t="str">
        <f t="shared" si="144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364"/>
      <c r="Y1514" s="258"/>
      <c r="Z1514" s="258"/>
      <c r="AA1514" s="258"/>
      <c r="AB1514" s="258"/>
      <c r="AC1514" s="258"/>
      <c r="AD1514" s="258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6"/>
      <c r="AQ1514" s="316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2"/>
      <c r="BD1514" s="258"/>
      <c r="BE1514" s="258"/>
      <c r="BF1514" s="258"/>
      <c r="BG1514" s="258"/>
      <c r="BH1514" s="258"/>
    </row>
    <row r="1515" spans="1:60">
      <c r="A1515" s="298">
        <v>1514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3"/>
        <v/>
      </c>
      <c r="E1515" s="320"/>
      <c r="F1515" s="320"/>
      <c r="G1515" s="302"/>
      <c r="H1515" s="302"/>
      <c r="I1515" s="302"/>
      <c r="J1515" s="249"/>
      <c r="K1515" s="303" t="e">
        <f t="shared" si="140"/>
        <v>#N/A</v>
      </c>
      <c r="L1515" s="249"/>
      <c r="M1515" s="302"/>
      <c r="N1515" s="303" t="e">
        <f t="shared" si="141"/>
        <v>#N/A</v>
      </c>
      <c r="O1515" s="303" t="e">
        <f t="shared" si="142"/>
        <v>#N/A</v>
      </c>
      <c r="P1515" s="249" t="str">
        <f t="shared" si="144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364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6"/>
      <c r="AQ1515" s="316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2"/>
      <c r="BD1515" s="258"/>
      <c r="BE1515" s="258"/>
      <c r="BF1515" s="258"/>
      <c r="BG1515" s="258"/>
      <c r="BH1515" s="258"/>
    </row>
    <row r="1516" spans="1:60">
      <c r="A1516" s="298">
        <v>1515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3"/>
        <v/>
      </c>
      <c r="E1516" s="320"/>
      <c r="F1516" s="320"/>
      <c r="G1516" s="302"/>
      <c r="H1516" s="302"/>
      <c r="I1516" s="302"/>
      <c r="J1516" s="249"/>
      <c r="K1516" s="303" t="e">
        <f t="shared" si="140"/>
        <v>#N/A</v>
      </c>
      <c r="L1516" s="249"/>
      <c r="M1516" s="302"/>
      <c r="N1516" s="303" t="e">
        <f t="shared" si="141"/>
        <v>#N/A</v>
      </c>
      <c r="O1516" s="303" t="e">
        <f t="shared" si="142"/>
        <v>#N/A</v>
      </c>
      <c r="P1516" s="249" t="str">
        <f t="shared" si="144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364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6"/>
      <c r="AQ1516" s="316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2"/>
      <c r="BD1516" s="258"/>
      <c r="BE1516" s="258"/>
      <c r="BF1516" s="258"/>
      <c r="BG1516" s="258"/>
      <c r="BH1516" s="258"/>
    </row>
    <row r="1517" spans="1:60">
      <c r="A1517" s="298">
        <v>1516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3"/>
        <v/>
      </c>
      <c r="E1517" s="320"/>
      <c r="F1517" s="320"/>
      <c r="G1517" s="302"/>
      <c r="H1517" s="302"/>
      <c r="I1517" s="302"/>
      <c r="J1517" s="249"/>
      <c r="K1517" s="303" t="e">
        <f t="shared" si="140"/>
        <v>#N/A</v>
      </c>
      <c r="L1517" s="249"/>
      <c r="M1517" s="302"/>
      <c r="N1517" s="303" t="e">
        <f t="shared" si="141"/>
        <v>#N/A</v>
      </c>
      <c r="O1517" s="303" t="e">
        <f t="shared" si="142"/>
        <v>#N/A</v>
      </c>
      <c r="P1517" s="249" t="str">
        <f t="shared" si="144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364"/>
      <c r="Y1517" s="258"/>
      <c r="Z1517" s="258"/>
      <c r="AA1517" s="258"/>
      <c r="AB1517" s="258"/>
      <c r="AC1517" s="258"/>
      <c r="AD1517" s="249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6"/>
      <c r="AQ1517" s="316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2"/>
      <c r="BD1517" s="258"/>
      <c r="BE1517" s="258"/>
      <c r="BF1517" s="258"/>
      <c r="BG1517" s="258"/>
      <c r="BH1517" s="258"/>
    </row>
    <row r="1518" spans="1:60">
      <c r="A1518" s="298">
        <v>1517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3"/>
        <v/>
      </c>
      <c r="E1518" s="320"/>
      <c r="F1518" s="320"/>
      <c r="G1518" s="302"/>
      <c r="H1518" s="302"/>
      <c r="I1518" s="302"/>
      <c r="J1518" s="249"/>
      <c r="K1518" s="303" t="e">
        <f t="shared" si="140"/>
        <v>#N/A</v>
      </c>
      <c r="L1518" s="249"/>
      <c r="M1518" s="302"/>
      <c r="N1518" s="303" t="e">
        <f t="shared" si="141"/>
        <v>#N/A</v>
      </c>
      <c r="O1518" s="303" t="e">
        <f t="shared" si="142"/>
        <v>#N/A</v>
      </c>
      <c r="P1518" s="249" t="str">
        <f t="shared" si="144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364"/>
      <c r="Y1518" s="258"/>
      <c r="Z1518" s="258"/>
      <c r="AA1518" s="258"/>
      <c r="AB1518" s="258"/>
      <c r="AC1518" s="258"/>
      <c r="AD1518" s="249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6"/>
      <c r="AQ1518" s="316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2"/>
      <c r="BD1518" s="258"/>
      <c r="BE1518" s="258"/>
      <c r="BF1518" s="258"/>
      <c r="BG1518" s="258"/>
      <c r="BH1518" s="258"/>
    </row>
    <row r="1519" spans="1:60">
      <c r="A1519" s="298">
        <v>1518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3"/>
        <v/>
      </c>
      <c r="E1519" s="320"/>
      <c r="F1519" s="320"/>
      <c r="G1519" s="302"/>
      <c r="H1519" s="302"/>
      <c r="I1519" s="302"/>
      <c r="J1519" s="249"/>
      <c r="K1519" s="303" t="e">
        <f t="shared" si="140"/>
        <v>#N/A</v>
      </c>
      <c r="L1519" s="249"/>
      <c r="M1519" s="302"/>
      <c r="N1519" s="303" t="e">
        <f t="shared" si="141"/>
        <v>#N/A</v>
      </c>
      <c r="O1519" s="303" t="e">
        <f t="shared" si="142"/>
        <v>#N/A</v>
      </c>
      <c r="P1519" s="249" t="str">
        <f t="shared" si="144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364"/>
      <c r="Y1519" s="258"/>
      <c r="Z1519" s="258"/>
      <c r="AA1519" s="258"/>
      <c r="AB1519" s="258"/>
      <c r="AC1519" s="258"/>
      <c r="AD1519" s="258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6"/>
      <c r="AQ1519" s="316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2"/>
      <c r="BD1519" s="258"/>
      <c r="BE1519" s="258"/>
      <c r="BF1519" s="258"/>
      <c r="BG1519" s="258"/>
      <c r="BH1519" s="258"/>
    </row>
    <row r="1520" spans="1:60">
      <c r="A1520" s="298">
        <v>1519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3"/>
        <v/>
      </c>
      <c r="E1520" s="320"/>
      <c r="F1520" s="320"/>
      <c r="G1520" s="302"/>
      <c r="H1520" s="302"/>
      <c r="I1520" s="302"/>
      <c r="J1520" s="249"/>
      <c r="K1520" s="303" t="e">
        <f t="shared" si="140"/>
        <v>#N/A</v>
      </c>
      <c r="L1520" s="249"/>
      <c r="M1520" s="302"/>
      <c r="N1520" s="303" t="e">
        <f t="shared" si="141"/>
        <v>#N/A</v>
      </c>
      <c r="O1520" s="303" t="e">
        <f t="shared" si="142"/>
        <v>#N/A</v>
      </c>
      <c r="P1520" s="249" t="str">
        <f t="shared" si="144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364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6"/>
      <c r="AQ1520" s="316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2"/>
      <c r="BD1520" s="258"/>
      <c r="BE1520" s="258"/>
      <c r="BF1520" s="258"/>
      <c r="BG1520" s="258"/>
      <c r="BH1520" s="258"/>
    </row>
    <row r="1521" spans="1:60">
      <c r="A1521" s="298">
        <v>1520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3"/>
        <v/>
      </c>
      <c r="E1521" s="320"/>
      <c r="F1521" s="320"/>
      <c r="G1521" s="302"/>
      <c r="H1521" s="302"/>
      <c r="I1521" s="302"/>
      <c r="J1521" s="249"/>
      <c r="K1521" s="303" t="e">
        <f t="shared" si="140"/>
        <v>#N/A</v>
      </c>
      <c r="L1521" s="249"/>
      <c r="M1521" s="302"/>
      <c r="N1521" s="303" t="e">
        <f t="shared" si="141"/>
        <v>#N/A</v>
      </c>
      <c r="O1521" s="303" t="e">
        <f t="shared" si="142"/>
        <v>#N/A</v>
      </c>
      <c r="P1521" s="249" t="str">
        <f t="shared" si="144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364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6"/>
      <c r="AQ1521" s="316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2"/>
      <c r="BD1521" s="258"/>
      <c r="BE1521" s="258"/>
      <c r="BF1521" s="258"/>
      <c r="BG1521" s="258"/>
      <c r="BH1521" s="258"/>
    </row>
    <row r="1522" spans="1:60">
      <c r="A1522" s="298">
        <v>1521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3"/>
        <v/>
      </c>
      <c r="E1522" s="320"/>
      <c r="F1522" s="320"/>
      <c r="G1522" s="302"/>
      <c r="H1522" s="302"/>
      <c r="I1522" s="302"/>
      <c r="J1522" s="249"/>
      <c r="K1522" s="303" t="e">
        <f t="shared" si="140"/>
        <v>#N/A</v>
      </c>
      <c r="L1522" s="249"/>
      <c r="M1522" s="302"/>
      <c r="N1522" s="303" t="e">
        <f t="shared" si="141"/>
        <v>#N/A</v>
      </c>
      <c r="O1522" s="303" t="e">
        <f t="shared" si="142"/>
        <v>#N/A</v>
      </c>
      <c r="P1522" s="249" t="str">
        <f t="shared" si="144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364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6"/>
      <c r="AQ1522" s="316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2"/>
      <c r="BD1522" s="258"/>
      <c r="BE1522" s="258"/>
      <c r="BF1522" s="258"/>
      <c r="BG1522" s="258"/>
      <c r="BH1522" s="258"/>
    </row>
    <row r="1523" spans="1:60">
      <c r="A1523" s="298">
        <v>1522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3"/>
        <v/>
      </c>
      <c r="E1523" s="320"/>
      <c r="F1523" s="320"/>
      <c r="G1523" s="302"/>
      <c r="H1523" s="302"/>
      <c r="I1523" s="302"/>
      <c r="J1523" s="249"/>
      <c r="K1523" s="303" t="e">
        <f t="shared" si="140"/>
        <v>#N/A</v>
      </c>
      <c r="L1523" s="249"/>
      <c r="M1523" s="302"/>
      <c r="N1523" s="303" t="e">
        <f t="shared" si="141"/>
        <v>#N/A</v>
      </c>
      <c r="O1523" s="303" t="e">
        <f t="shared" si="142"/>
        <v>#N/A</v>
      </c>
      <c r="P1523" s="249" t="str">
        <f t="shared" si="144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364"/>
      <c r="Y1523" s="258"/>
      <c r="Z1523" s="258"/>
      <c r="AA1523" s="258"/>
      <c r="AB1523" s="258"/>
      <c r="AC1523" s="258"/>
      <c r="AD1523" s="249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6"/>
      <c r="AQ1523" s="316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2"/>
      <c r="BD1523" s="258"/>
      <c r="BE1523" s="258"/>
      <c r="BF1523" s="258"/>
      <c r="BG1523" s="258"/>
      <c r="BH1523" s="258"/>
    </row>
    <row r="1524" spans="1:60">
      <c r="A1524" s="298">
        <v>1523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3"/>
        <v/>
      </c>
      <c r="E1524" s="320"/>
      <c r="F1524" s="320"/>
      <c r="G1524" s="302"/>
      <c r="H1524" s="302"/>
      <c r="I1524" s="302"/>
      <c r="J1524" s="249"/>
      <c r="K1524" s="303" t="e">
        <f t="shared" si="140"/>
        <v>#N/A</v>
      </c>
      <c r="L1524" s="249"/>
      <c r="M1524" s="302"/>
      <c r="N1524" s="303" t="e">
        <f t="shared" si="141"/>
        <v>#N/A</v>
      </c>
      <c r="O1524" s="303" t="e">
        <f t="shared" si="142"/>
        <v>#N/A</v>
      </c>
      <c r="P1524" s="249" t="str">
        <f t="shared" si="144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364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6"/>
      <c r="AQ1524" s="316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2"/>
      <c r="BD1524" s="258"/>
      <c r="BE1524" s="258"/>
      <c r="BF1524" s="258"/>
      <c r="BG1524" s="258"/>
      <c r="BH1524" s="258"/>
    </row>
    <row r="1525" spans="1:60">
      <c r="A1525" s="298">
        <v>1524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3"/>
        <v/>
      </c>
      <c r="E1525" s="320"/>
      <c r="F1525" s="320"/>
      <c r="G1525" s="302"/>
      <c r="H1525" s="302"/>
      <c r="I1525" s="302"/>
      <c r="J1525" s="249"/>
      <c r="K1525" s="303" t="e">
        <f t="shared" si="140"/>
        <v>#N/A</v>
      </c>
      <c r="L1525" s="249"/>
      <c r="M1525" s="302"/>
      <c r="N1525" s="303" t="e">
        <f t="shared" si="141"/>
        <v>#N/A</v>
      </c>
      <c r="O1525" s="303" t="e">
        <f t="shared" si="142"/>
        <v>#N/A</v>
      </c>
      <c r="P1525" s="249" t="str">
        <f t="shared" si="144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364"/>
      <c r="Y1525" s="258"/>
      <c r="Z1525" s="258"/>
      <c r="AA1525" s="258"/>
      <c r="AB1525" s="258"/>
      <c r="AC1525" s="258"/>
      <c r="AD1525" s="258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6"/>
      <c r="AQ1525" s="316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2"/>
      <c r="BD1525" s="258"/>
      <c r="BE1525" s="258"/>
      <c r="BF1525" s="258"/>
      <c r="BG1525" s="258"/>
      <c r="BH1525" s="258"/>
    </row>
    <row r="1526" spans="1:60">
      <c r="A1526" s="298">
        <v>1525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3"/>
        <v/>
      </c>
      <c r="E1526" s="320"/>
      <c r="F1526" s="320"/>
      <c r="G1526" s="302"/>
      <c r="H1526" s="302"/>
      <c r="I1526" s="302"/>
      <c r="J1526" s="249"/>
      <c r="K1526" s="303" t="e">
        <f t="shared" si="140"/>
        <v>#N/A</v>
      </c>
      <c r="L1526" s="249"/>
      <c r="M1526" s="302"/>
      <c r="N1526" s="303" t="e">
        <f t="shared" si="141"/>
        <v>#N/A</v>
      </c>
      <c r="O1526" s="303" t="e">
        <f t="shared" si="142"/>
        <v>#N/A</v>
      </c>
      <c r="P1526" s="249" t="str">
        <f t="shared" si="144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364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6"/>
      <c r="AQ1526" s="316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2"/>
      <c r="BD1526" s="258"/>
      <c r="BE1526" s="258"/>
      <c r="BF1526" s="258"/>
      <c r="BG1526" s="258"/>
      <c r="BH1526" s="258"/>
    </row>
    <row r="1527" spans="1:60">
      <c r="A1527" s="298">
        <v>1526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3"/>
        <v/>
      </c>
      <c r="E1527" s="320"/>
      <c r="F1527" s="320"/>
      <c r="G1527" s="302"/>
      <c r="H1527" s="302"/>
      <c r="I1527" s="302"/>
      <c r="J1527" s="249"/>
      <c r="K1527" s="303" t="e">
        <f t="shared" si="140"/>
        <v>#N/A</v>
      </c>
      <c r="L1527" s="249"/>
      <c r="M1527" s="302"/>
      <c r="N1527" s="303" t="e">
        <f t="shared" si="141"/>
        <v>#N/A</v>
      </c>
      <c r="O1527" s="303" t="e">
        <f t="shared" si="142"/>
        <v>#N/A</v>
      </c>
      <c r="P1527" s="249" t="str">
        <f t="shared" si="144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364"/>
      <c r="Y1527" s="258"/>
      <c r="Z1527" s="258"/>
      <c r="AA1527" s="258"/>
      <c r="AB1527" s="258"/>
      <c r="AC1527" s="258"/>
      <c r="AD1527" s="249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6"/>
      <c r="AQ1527" s="316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2"/>
      <c r="BD1527" s="258"/>
      <c r="BE1527" s="258"/>
      <c r="BF1527" s="258"/>
      <c r="BG1527" s="258"/>
      <c r="BH1527" s="258"/>
    </row>
    <row r="1528" spans="1:60">
      <c r="A1528" s="298">
        <v>1527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3"/>
        <v/>
      </c>
      <c r="E1528" s="320"/>
      <c r="F1528" s="320"/>
      <c r="G1528" s="302"/>
      <c r="H1528" s="302"/>
      <c r="I1528" s="302"/>
      <c r="J1528" s="249"/>
      <c r="K1528" s="303" t="e">
        <f t="shared" si="140"/>
        <v>#N/A</v>
      </c>
      <c r="L1528" s="249"/>
      <c r="M1528" s="302"/>
      <c r="N1528" s="303" t="e">
        <f t="shared" si="141"/>
        <v>#N/A</v>
      </c>
      <c r="O1528" s="303" t="e">
        <f t="shared" si="142"/>
        <v>#N/A</v>
      </c>
      <c r="P1528" s="249" t="str">
        <f t="shared" si="144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364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6"/>
      <c r="AQ1528" s="316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2"/>
      <c r="BD1528" s="258"/>
      <c r="BE1528" s="258"/>
      <c r="BF1528" s="258"/>
      <c r="BG1528" s="258"/>
      <c r="BH1528" s="258"/>
    </row>
    <row r="1529" spans="1:60">
      <c r="A1529" s="298">
        <v>1528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3"/>
        <v/>
      </c>
      <c r="E1529" s="320"/>
      <c r="F1529" s="320"/>
      <c r="G1529" s="302"/>
      <c r="H1529" s="302"/>
      <c r="I1529" s="302"/>
      <c r="J1529" s="249"/>
      <c r="K1529" s="303" t="e">
        <f t="shared" si="140"/>
        <v>#N/A</v>
      </c>
      <c r="L1529" s="249"/>
      <c r="M1529" s="302"/>
      <c r="N1529" s="303" t="e">
        <f t="shared" si="141"/>
        <v>#N/A</v>
      </c>
      <c r="O1529" s="303" t="e">
        <f t="shared" si="142"/>
        <v>#N/A</v>
      </c>
      <c r="P1529" s="249" t="str">
        <f t="shared" si="144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364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6"/>
      <c r="AQ1529" s="316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2"/>
      <c r="BD1529" s="258"/>
      <c r="BE1529" s="258"/>
      <c r="BF1529" s="258"/>
      <c r="BG1529" s="258"/>
      <c r="BH1529" s="258"/>
    </row>
    <row r="1530" spans="1:60">
      <c r="A1530" s="298">
        <v>1529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3"/>
        <v/>
      </c>
      <c r="E1530" s="320"/>
      <c r="F1530" s="320"/>
      <c r="G1530" s="302"/>
      <c r="H1530" s="302"/>
      <c r="I1530" s="302"/>
      <c r="J1530" s="249"/>
      <c r="K1530" s="303" t="e">
        <f t="shared" si="140"/>
        <v>#N/A</v>
      </c>
      <c r="L1530" s="249"/>
      <c r="M1530" s="302"/>
      <c r="N1530" s="303" t="e">
        <f t="shared" si="141"/>
        <v>#N/A</v>
      </c>
      <c r="O1530" s="303" t="e">
        <f t="shared" si="142"/>
        <v>#N/A</v>
      </c>
      <c r="P1530" s="249" t="str">
        <f t="shared" si="144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364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6"/>
      <c r="AQ1530" s="316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2"/>
      <c r="BD1530" s="258"/>
      <c r="BE1530" s="258"/>
      <c r="BF1530" s="258"/>
      <c r="BG1530" s="258"/>
      <c r="BH1530" s="258"/>
    </row>
    <row r="1531" spans="1:60">
      <c r="A1531" s="298">
        <v>1530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3"/>
        <v/>
      </c>
      <c r="E1531" s="320"/>
      <c r="F1531" s="320"/>
      <c r="G1531" s="321"/>
      <c r="H1531" s="302"/>
      <c r="I1531" s="302"/>
      <c r="J1531" s="249"/>
      <c r="K1531" s="303" t="e">
        <f t="shared" si="140"/>
        <v>#N/A</v>
      </c>
      <c r="L1531" s="249"/>
      <c r="M1531" s="302"/>
      <c r="N1531" s="303" t="e">
        <f t="shared" si="141"/>
        <v>#N/A</v>
      </c>
      <c r="O1531" s="303" t="e">
        <f t="shared" si="142"/>
        <v>#N/A</v>
      </c>
      <c r="P1531" s="249" t="str">
        <f t="shared" si="144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364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6"/>
      <c r="AQ1531" s="316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2"/>
      <c r="BD1531" s="258"/>
      <c r="BE1531" s="258"/>
      <c r="BF1531" s="258"/>
      <c r="BG1531" s="258"/>
      <c r="BH1531" s="258"/>
    </row>
    <row r="1532" spans="1:60">
      <c r="A1532" s="298">
        <v>1531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3"/>
        <v/>
      </c>
      <c r="E1532" s="320"/>
      <c r="F1532" s="320"/>
      <c r="G1532" s="302"/>
      <c r="H1532" s="302"/>
      <c r="I1532" s="302"/>
      <c r="J1532" s="249"/>
      <c r="K1532" s="303" t="e">
        <f t="shared" si="140"/>
        <v>#N/A</v>
      </c>
      <c r="L1532" s="249"/>
      <c r="M1532" s="302"/>
      <c r="N1532" s="303" t="e">
        <f t="shared" si="141"/>
        <v>#N/A</v>
      </c>
      <c r="O1532" s="303" t="e">
        <f t="shared" si="142"/>
        <v>#N/A</v>
      </c>
      <c r="P1532" s="249" t="str">
        <f t="shared" si="144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364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6"/>
      <c r="AQ1532" s="316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2"/>
      <c r="BD1532" s="258"/>
      <c r="BE1532" s="258"/>
      <c r="BF1532" s="258"/>
      <c r="BG1532" s="258"/>
      <c r="BH1532" s="258"/>
    </row>
    <row r="1533" spans="1:60">
      <c r="A1533" s="298">
        <v>1532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si="143"/>
        <v/>
      </c>
      <c r="E1533" s="320"/>
      <c r="F1533" s="320"/>
      <c r="G1533" s="302"/>
      <c r="H1533" s="302"/>
      <c r="I1533" s="302"/>
      <c r="J1533" s="249"/>
      <c r="K1533" s="303" t="e">
        <f t="shared" si="140"/>
        <v>#N/A</v>
      </c>
      <c r="L1533" s="249"/>
      <c r="M1533" s="302"/>
      <c r="N1533" s="303" t="e">
        <f t="shared" si="141"/>
        <v>#N/A</v>
      </c>
      <c r="O1533" s="303" t="e">
        <f t="shared" si="142"/>
        <v>#N/A</v>
      </c>
      <c r="P1533" s="249" t="str">
        <f t="shared" si="144"/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364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6"/>
      <c r="AQ1533" s="316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2"/>
      <c r="BD1533" s="258"/>
      <c r="BE1533" s="258"/>
      <c r="BF1533" s="258"/>
      <c r="BG1533" s="258"/>
      <c r="BH1533" s="258"/>
    </row>
    <row r="1534" spans="1:60">
      <c r="A1534" s="298">
        <v>1533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3"/>
        <v/>
      </c>
      <c r="E1534" s="320"/>
      <c r="F1534" s="320"/>
      <c r="G1534" s="302"/>
      <c r="H1534" s="302"/>
      <c r="I1534" s="302"/>
      <c r="J1534" s="249"/>
      <c r="K1534" s="303" t="e">
        <f t="shared" si="140"/>
        <v>#N/A</v>
      </c>
      <c r="L1534" s="249"/>
      <c r="M1534" s="302"/>
      <c r="N1534" s="303" t="e">
        <f t="shared" si="141"/>
        <v>#N/A</v>
      </c>
      <c r="O1534" s="303" t="e">
        <f t="shared" si="142"/>
        <v>#N/A</v>
      </c>
      <c r="P1534" s="249" t="str">
        <f t="shared" si="144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364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6"/>
      <c r="AQ1534" s="316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2"/>
      <c r="BD1534" s="258"/>
      <c r="BE1534" s="258"/>
      <c r="BF1534" s="258"/>
      <c r="BG1534" s="258"/>
      <c r="BH1534" s="258"/>
    </row>
    <row r="1535" spans="1:60">
      <c r="A1535" s="298">
        <v>1534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ref="D1535:D1598" si="145">IF(LEFT(I1535,1)="L","Inprocess",IF(LEFT(I1535,3)="IQC","Inprocess",IF(LEFT(I1535,2)="QA","QA",IF(LEFT(I1535,3)="TV","TV",""))))</f>
        <v/>
      </c>
      <c r="E1535" s="320"/>
      <c r="F1535" s="320"/>
      <c r="G1535" s="302"/>
      <c r="H1535" s="302"/>
      <c r="I1535" s="302"/>
      <c r="J1535" s="249"/>
      <c r="K1535" s="303" t="e">
        <f t="shared" si="140"/>
        <v>#N/A</v>
      </c>
      <c r="L1535" s="249"/>
      <c r="M1535" s="302"/>
      <c r="N1535" s="303" t="e">
        <f t="shared" si="141"/>
        <v>#N/A</v>
      </c>
      <c r="O1535" s="303" t="e">
        <f t="shared" si="142"/>
        <v>#N/A</v>
      </c>
      <c r="P1535" s="249" t="str">
        <f t="shared" ref="P1535:P1587" si="146">MID(M1535,8,2)</f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364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6"/>
      <c r="AQ1535" s="316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2"/>
      <c r="BD1535" s="258"/>
      <c r="BE1535" s="258"/>
      <c r="BF1535" s="258"/>
      <c r="BG1535" s="258"/>
      <c r="BH1535" s="258"/>
    </row>
    <row r="1536" spans="1:60">
      <c r="A1536" s="298">
        <v>1535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5"/>
        <v/>
      </c>
      <c r="E1536" s="320"/>
      <c r="F1536" s="320"/>
      <c r="G1536" s="302"/>
      <c r="H1536" s="302"/>
      <c r="I1536" s="302"/>
      <c r="J1536" s="249"/>
      <c r="K1536" s="303" t="e">
        <f t="shared" si="140"/>
        <v>#N/A</v>
      </c>
      <c r="L1536" s="249"/>
      <c r="M1536" s="302"/>
      <c r="N1536" s="303" t="e">
        <f t="shared" si="141"/>
        <v>#N/A</v>
      </c>
      <c r="O1536" s="303" t="e">
        <f t="shared" si="142"/>
        <v>#N/A</v>
      </c>
      <c r="P1536" s="249" t="str">
        <f t="shared" si="146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364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6"/>
      <c r="AQ1536" s="316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2"/>
      <c r="BD1536" s="258"/>
      <c r="BE1536" s="258"/>
      <c r="BF1536" s="258"/>
      <c r="BG1536" s="258"/>
      <c r="BH1536" s="258"/>
    </row>
    <row r="1537" spans="1:60">
      <c r="A1537" s="298">
        <v>1536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5"/>
        <v/>
      </c>
      <c r="E1537" s="320"/>
      <c r="F1537" s="320"/>
      <c r="G1537" s="302"/>
      <c r="H1537" s="302"/>
      <c r="I1537" s="302"/>
      <c r="J1537" s="249"/>
      <c r="K1537" s="303" t="e">
        <f t="shared" si="140"/>
        <v>#N/A</v>
      </c>
      <c r="L1537" s="249"/>
      <c r="M1537" s="302"/>
      <c r="N1537" s="303" t="e">
        <f t="shared" si="141"/>
        <v>#N/A</v>
      </c>
      <c r="O1537" s="303" t="e">
        <f t="shared" si="142"/>
        <v>#N/A</v>
      </c>
      <c r="P1537" s="249" t="str">
        <f t="shared" si="146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364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6"/>
      <c r="AQ1537" s="316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2"/>
      <c r="BD1537" s="258"/>
      <c r="BE1537" s="258"/>
      <c r="BF1537" s="258"/>
      <c r="BG1537" s="258"/>
      <c r="BH1537" s="258"/>
    </row>
    <row r="1538" spans="1:60">
      <c r="A1538" s="298">
        <v>1537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5"/>
        <v/>
      </c>
      <c r="E1538" s="320"/>
      <c r="F1538" s="320"/>
      <c r="G1538" s="302"/>
      <c r="H1538" s="302"/>
      <c r="I1538" s="302"/>
      <c r="J1538" s="249"/>
      <c r="K1538" s="303" t="e">
        <f t="shared" si="140"/>
        <v>#N/A</v>
      </c>
      <c r="L1538" s="249"/>
      <c r="M1538" s="302"/>
      <c r="N1538" s="303" t="e">
        <f t="shared" si="141"/>
        <v>#N/A</v>
      </c>
      <c r="O1538" s="303" t="e">
        <f t="shared" si="142"/>
        <v>#N/A</v>
      </c>
      <c r="P1538" s="249" t="str">
        <f t="shared" si="146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364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6"/>
      <c r="AQ1538" s="316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2"/>
      <c r="BD1538" s="258"/>
      <c r="BE1538" s="258"/>
      <c r="BF1538" s="258"/>
      <c r="BG1538" s="258"/>
      <c r="BH1538" s="258"/>
    </row>
    <row r="1539" spans="1:60">
      <c r="A1539" s="298">
        <v>1538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5"/>
        <v/>
      </c>
      <c r="E1539" s="320"/>
      <c r="F1539" s="320"/>
      <c r="G1539" s="302"/>
      <c r="H1539" s="302"/>
      <c r="I1539" s="302"/>
      <c r="J1539" s="249"/>
      <c r="K1539" s="303" t="e">
        <f t="shared" si="140"/>
        <v>#N/A</v>
      </c>
      <c r="L1539" s="249"/>
      <c r="M1539" s="302"/>
      <c r="N1539" s="303" t="e">
        <f t="shared" si="141"/>
        <v>#N/A</v>
      </c>
      <c r="O1539" s="303" t="e">
        <f t="shared" si="142"/>
        <v>#N/A</v>
      </c>
      <c r="P1539" s="249" t="str">
        <f t="shared" si="146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364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6"/>
      <c r="AQ1539" s="316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2"/>
      <c r="BD1539" s="258"/>
      <c r="BE1539" s="258"/>
      <c r="BF1539" s="258"/>
      <c r="BG1539" s="258"/>
      <c r="BH1539" s="258"/>
    </row>
    <row r="1540" spans="1:60">
      <c r="A1540" s="298">
        <v>1539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5"/>
        <v/>
      </c>
      <c r="E1540" s="320"/>
      <c r="F1540" s="320"/>
      <c r="G1540" s="302"/>
      <c r="H1540" s="302"/>
      <c r="I1540" s="302"/>
      <c r="J1540" s="249"/>
      <c r="K1540" s="303" t="e">
        <f t="shared" ref="K1540:K1603" si="147">VLOOKUP(J1540,AY:BA,2,0)</f>
        <v>#N/A</v>
      </c>
      <c r="L1540" s="249"/>
      <c r="M1540" s="302"/>
      <c r="N1540" s="303" t="e">
        <f t="shared" ref="N1540:N1603" si="148">VLOOKUP(K1540,AZ:BB,2,0)</f>
        <v>#N/A</v>
      </c>
      <c r="O1540" s="303" t="e">
        <f t="shared" ref="O1540:O1603" si="149">VLOOKUP(K1540,AZ:BB,3,0)</f>
        <v>#N/A</v>
      </c>
      <c r="P1540" s="249" t="str">
        <f t="shared" si="146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364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6"/>
      <c r="AQ1540" s="316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2"/>
      <c r="BD1540" s="258"/>
      <c r="BE1540" s="258"/>
      <c r="BF1540" s="258"/>
      <c r="BG1540" s="258"/>
      <c r="BH1540" s="258"/>
    </row>
    <row r="1541" spans="1:60">
      <c r="A1541" s="298">
        <v>1540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5"/>
        <v/>
      </c>
      <c r="E1541" s="320"/>
      <c r="F1541" s="320"/>
      <c r="G1541" s="302"/>
      <c r="H1541" s="302"/>
      <c r="I1541" s="302"/>
      <c r="J1541" s="249"/>
      <c r="K1541" s="303" t="e">
        <f t="shared" si="147"/>
        <v>#N/A</v>
      </c>
      <c r="L1541" s="249"/>
      <c r="M1541" s="302"/>
      <c r="N1541" s="303" t="e">
        <f t="shared" si="148"/>
        <v>#N/A</v>
      </c>
      <c r="O1541" s="303" t="e">
        <f t="shared" si="149"/>
        <v>#N/A</v>
      </c>
      <c r="P1541" s="249" t="str">
        <f t="shared" si="146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364"/>
      <c r="Y1541" s="258"/>
      <c r="Z1541" s="258"/>
      <c r="AA1541" s="258"/>
      <c r="AB1541" s="258"/>
      <c r="AC1541" s="258"/>
      <c r="AD1541" s="258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6"/>
      <c r="AQ1541" s="316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2"/>
      <c r="BD1541" s="258"/>
      <c r="BE1541" s="258"/>
      <c r="BF1541" s="258"/>
      <c r="BG1541" s="258"/>
      <c r="BH1541" s="258"/>
    </row>
    <row r="1542" spans="1:60">
      <c r="A1542" s="298">
        <v>1541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5"/>
        <v/>
      </c>
      <c r="E1542" s="320"/>
      <c r="F1542" s="320"/>
      <c r="G1542" s="302"/>
      <c r="H1542" s="302"/>
      <c r="I1542" s="302"/>
      <c r="J1542" s="249"/>
      <c r="K1542" s="303" t="e">
        <f t="shared" si="147"/>
        <v>#N/A</v>
      </c>
      <c r="L1542" s="249"/>
      <c r="M1542" s="302"/>
      <c r="N1542" s="303" t="e">
        <f t="shared" si="148"/>
        <v>#N/A</v>
      </c>
      <c r="O1542" s="303" t="e">
        <f t="shared" si="149"/>
        <v>#N/A</v>
      </c>
      <c r="P1542" s="249" t="str">
        <f t="shared" si="146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364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6"/>
      <c r="AQ1542" s="316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2"/>
      <c r="BD1542" s="258"/>
      <c r="BE1542" s="258"/>
      <c r="BF1542" s="258"/>
      <c r="BG1542" s="258"/>
      <c r="BH1542" s="258"/>
    </row>
    <row r="1543" spans="1:60">
      <c r="A1543" s="298">
        <v>1542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5"/>
        <v/>
      </c>
      <c r="E1543" s="320"/>
      <c r="F1543" s="320"/>
      <c r="G1543" s="302"/>
      <c r="H1543" s="302"/>
      <c r="I1543" s="302"/>
      <c r="J1543" s="249"/>
      <c r="K1543" s="303" t="e">
        <f t="shared" si="147"/>
        <v>#N/A</v>
      </c>
      <c r="L1543" s="249"/>
      <c r="M1543" s="302"/>
      <c r="N1543" s="303" t="e">
        <f t="shared" si="148"/>
        <v>#N/A</v>
      </c>
      <c r="O1543" s="303" t="e">
        <f t="shared" si="149"/>
        <v>#N/A</v>
      </c>
      <c r="P1543" s="249" t="str">
        <f t="shared" si="146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364"/>
      <c r="Y1543" s="258"/>
      <c r="Z1543" s="258"/>
      <c r="AA1543" s="258"/>
      <c r="AB1543" s="258"/>
      <c r="AC1543" s="258"/>
      <c r="AD1543" s="249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6"/>
      <c r="AQ1543" s="316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2"/>
      <c r="BD1543" s="258"/>
      <c r="BE1543" s="258"/>
      <c r="BF1543" s="258"/>
      <c r="BG1543" s="258"/>
      <c r="BH1543" s="258"/>
    </row>
    <row r="1544" spans="1:60">
      <c r="A1544" s="298">
        <v>1543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5"/>
        <v/>
      </c>
      <c r="E1544" s="320"/>
      <c r="F1544" s="320"/>
      <c r="G1544" s="302"/>
      <c r="H1544" s="302"/>
      <c r="I1544" s="302"/>
      <c r="J1544" s="249"/>
      <c r="K1544" s="303" t="e">
        <f t="shared" si="147"/>
        <v>#N/A</v>
      </c>
      <c r="L1544" s="249"/>
      <c r="M1544" s="302"/>
      <c r="N1544" s="303" t="e">
        <f t="shared" si="148"/>
        <v>#N/A</v>
      </c>
      <c r="O1544" s="303" t="e">
        <f t="shared" si="149"/>
        <v>#N/A</v>
      </c>
      <c r="P1544" s="249" t="str">
        <f t="shared" si="146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364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6"/>
      <c r="AQ1544" s="316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2"/>
      <c r="BD1544" s="258"/>
      <c r="BE1544" s="258"/>
      <c r="BF1544" s="258"/>
      <c r="BG1544" s="258"/>
      <c r="BH1544" s="258"/>
    </row>
    <row r="1545" spans="1:60">
      <c r="A1545" s="298">
        <v>1544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5"/>
        <v/>
      </c>
      <c r="E1545" s="320"/>
      <c r="F1545" s="320"/>
      <c r="G1545" s="302"/>
      <c r="H1545" s="302"/>
      <c r="I1545" s="302"/>
      <c r="J1545" s="249"/>
      <c r="K1545" s="303" t="e">
        <f t="shared" si="147"/>
        <v>#N/A</v>
      </c>
      <c r="L1545" s="249"/>
      <c r="M1545" s="302"/>
      <c r="N1545" s="303" t="e">
        <f t="shared" si="148"/>
        <v>#N/A</v>
      </c>
      <c r="O1545" s="303" t="e">
        <f t="shared" si="149"/>
        <v>#N/A</v>
      </c>
      <c r="P1545" s="249" t="str">
        <f t="shared" si="146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364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6"/>
      <c r="AQ1545" s="316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2"/>
      <c r="BD1545" s="258"/>
      <c r="BE1545" s="258"/>
      <c r="BF1545" s="258"/>
      <c r="BG1545" s="258"/>
      <c r="BH1545" s="258"/>
    </row>
    <row r="1546" spans="1:60">
      <c r="A1546" s="298">
        <v>1545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5"/>
        <v/>
      </c>
      <c r="E1546" s="320"/>
      <c r="F1546" s="320"/>
      <c r="G1546" s="302"/>
      <c r="H1546" s="302"/>
      <c r="I1546" s="302"/>
      <c r="J1546" s="249"/>
      <c r="K1546" s="303" t="e">
        <f t="shared" si="147"/>
        <v>#N/A</v>
      </c>
      <c r="L1546" s="249"/>
      <c r="M1546" s="302"/>
      <c r="N1546" s="303" t="e">
        <f t="shared" si="148"/>
        <v>#N/A</v>
      </c>
      <c r="O1546" s="303" t="e">
        <f t="shared" si="149"/>
        <v>#N/A</v>
      </c>
      <c r="P1546" s="249" t="str">
        <f t="shared" si="146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364"/>
      <c r="Y1546" s="258"/>
      <c r="Z1546" s="258"/>
      <c r="AA1546" s="258"/>
      <c r="AB1546" s="258"/>
      <c r="AC1546" s="258"/>
      <c r="AD1546" s="258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6"/>
      <c r="AQ1546" s="316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2"/>
      <c r="BD1546" s="258"/>
      <c r="BE1546" s="258"/>
      <c r="BF1546" s="258"/>
      <c r="BG1546" s="258"/>
      <c r="BH1546" s="258"/>
    </row>
    <row r="1547" spans="1:60">
      <c r="A1547" s="298">
        <v>1546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5"/>
        <v/>
      </c>
      <c r="E1547" s="320"/>
      <c r="F1547" s="320"/>
      <c r="G1547" s="302"/>
      <c r="H1547" s="302"/>
      <c r="I1547" s="302"/>
      <c r="J1547" s="249"/>
      <c r="K1547" s="303" t="e">
        <f t="shared" si="147"/>
        <v>#N/A</v>
      </c>
      <c r="L1547" s="249"/>
      <c r="M1547" s="302"/>
      <c r="N1547" s="303" t="e">
        <f t="shared" si="148"/>
        <v>#N/A</v>
      </c>
      <c r="O1547" s="303" t="e">
        <f t="shared" si="149"/>
        <v>#N/A</v>
      </c>
      <c r="P1547" s="249" t="str">
        <f t="shared" si="146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364"/>
      <c r="Y1547" s="258"/>
      <c r="Z1547" s="258"/>
      <c r="AA1547" s="258"/>
      <c r="AB1547" s="258"/>
      <c r="AC1547" s="258"/>
      <c r="AD1547" s="258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6"/>
      <c r="AQ1547" s="316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2"/>
      <c r="BD1547" s="258"/>
      <c r="BE1547" s="258"/>
      <c r="BF1547" s="258"/>
      <c r="BG1547" s="258"/>
      <c r="BH1547" s="258"/>
    </row>
    <row r="1548" spans="1:60">
      <c r="A1548" s="298">
        <v>1547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5"/>
        <v/>
      </c>
      <c r="E1548" s="320"/>
      <c r="F1548" s="320"/>
      <c r="G1548" s="302"/>
      <c r="H1548" s="302"/>
      <c r="I1548" s="302"/>
      <c r="J1548" s="249"/>
      <c r="K1548" s="303" t="e">
        <f t="shared" si="147"/>
        <v>#N/A</v>
      </c>
      <c r="L1548" s="249"/>
      <c r="M1548" s="302"/>
      <c r="N1548" s="303" t="e">
        <f t="shared" si="148"/>
        <v>#N/A</v>
      </c>
      <c r="O1548" s="303" t="e">
        <f t="shared" si="149"/>
        <v>#N/A</v>
      </c>
      <c r="P1548" s="249" t="str">
        <f t="shared" si="146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364"/>
      <c r="Y1548" s="258"/>
      <c r="Z1548" s="258"/>
      <c r="AA1548" s="258"/>
      <c r="AB1548" s="258"/>
      <c r="AC1548" s="258"/>
      <c r="AD1548" s="249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6"/>
      <c r="AQ1548" s="316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2"/>
      <c r="BD1548" s="258"/>
      <c r="BE1548" s="258"/>
      <c r="BF1548" s="258"/>
      <c r="BG1548" s="258"/>
      <c r="BH1548" s="258"/>
    </row>
    <row r="1549" spans="1:60">
      <c r="A1549" s="298">
        <v>1548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5"/>
        <v/>
      </c>
      <c r="E1549" s="320"/>
      <c r="F1549" s="320"/>
      <c r="G1549" s="302"/>
      <c r="H1549" s="302"/>
      <c r="I1549" s="302"/>
      <c r="J1549" s="249"/>
      <c r="K1549" s="303" t="e">
        <f t="shared" si="147"/>
        <v>#N/A</v>
      </c>
      <c r="L1549" s="249"/>
      <c r="M1549" s="302"/>
      <c r="N1549" s="303" t="e">
        <f t="shared" si="148"/>
        <v>#N/A</v>
      </c>
      <c r="O1549" s="303" t="e">
        <f t="shared" si="149"/>
        <v>#N/A</v>
      </c>
      <c r="P1549" s="249" t="str">
        <f t="shared" si="146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364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6"/>
      <c r="AQ1549" s="316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2"/>
      <c r="BD1549" s="258"/>
      <c r="BE1549" s="258"/>
      <c r="BF1549" s="258"/>
      <c r="BG1549" s="258"/>
      <c r="BH1549" s="258"/>
    </row>
    <row r="1550" spans="1:60">
      <c r="A1550" s="298">
        <v>1549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5"/>
        <v/>
      </c>
      <c r="E1550" s="320"/>
      <c r="F1550" s="320"/>
      <c r="G1550" s="302"/>
      <c r="H1550" s="302"/>
      <c r="I1550" s="302"/>
      <c r="J1550" s="249"/>
      <c r="K1550" s="303" t="e">
        <f t="shared" si="147"/>
        <v>#N/A</v>
      </c>
      <c r="L1550" s="249"/>
      <c r="M1550" s="302"/>
      <c r="N1550" s="303" t="e">
        <f t="shared" si="148"/>
        <v>#N/A</v>
      </c>
      <c r="O1550" s="303" t="e">
        <f t="shared" si="149"/>
        <v>#N/A</v>
      </c>
      <c r="P1550" s="249" t="str">
        <f t="shared" si="146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364"/>
      <c r="Y1550" s="258"/>
      <c r="Z1550" s="258"/>
      <c r="AA1550" s="258"/>
      <c r="AB1550" s="258"/>
      <c r="AC1550" s="258"/>
      <c r="AD1550" s="258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6"/>
      <c r="AQ1550" s="316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2"/>
      <c r="BD1550" s="258"/>
      <c r="BE1550" s="258"/>
      <c r="BF1550" s="258"/>
      <c r="BG1550" s="258"/>
      <c r="BH1550" s="258"/>
    </row>
    <row r="1551" spans="1:60">
      <c r="A1551" s="298">
        <v>1550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5"/>
        <v/>
      </c>
      <c r="E1551" s="320"/>
      <c r="F1551" s="320"/>
      <c r="G1551" s="302"/>
      <c r="H1551" s="302"/>
      <c r="I1551" s="302"/>
      <c r="J1551" s="249"/>
      <c r="K1551" s="303" t="e">
        <f t="shared" si="147"/>
        <v>#N/A</v>
      </c>
      <c r="L1551" s="249"/>
      <c r="M1551" s="302"/>
      <c r="N1551" s="303" t="e">
        <f t="shared" si="148"/>
        <v>#N/A</v>
      </c>
      <c r="O1551" s="303" t="e">
        <f t="shared" si="149"/>
        <v>#N/A</v>
      </c>
      <c r="P1551" s="249" t="str">
        <f t="shared" si="146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364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6"/>
      <c r="AQ1551" s="316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2"/>
      <c r="BD1551" s="258"/>
      <c r="BE1551" s="258"/>
      <c r="BF1551" s="258"/>
      <c r="BG1551" s="258"/>
      <c r="BH1551" s="258"/>
    </row>
    <row r="1552" spans="1:60">
      <c r="A1552" s="298">
        <v>1551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5"/>
        <v/>
      </c>
      <c r="E1552" s="320"/>
      <c r="F1552" s="320"/>
      <c r="G1552" s="302"/>
      <c r="H1552" s="302"/>
      <c r="I1552" s="302"/>
      <c r="J1552" s="249"/>
      <c r="K1552" s="303" t="e">
        <f t="shared" si="147"/>
        <v>#N/A</v>
      </c>
      <c r="L1552" s="249"/>
      <c r="M1552" s="302"/>
      <c r="N1552" s="303" t="e">
        <f t="shared" si="148"/>
        <v>#N/A</v>
      </c>
      <c r="O1552" s="303" t="e">
        <f t="shared" si="149"/>
        <v>#N/A</v>
      </c>
      <c r="P1552" s="249" t="str">
        <f t="shared" si="146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364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6"/>
      <c r="AQ1552" s="316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2"/>
      <c r="BD1552" s="258"/>
      <c r="BE1552" s="258"/>
      <c r="BF1552" s="258"/>
      <c r="BG1552" s="258"/>
      <c r="BH1552" s="258"/>
    </row>
    <row r="1553" spans="1:60">
      <c r="A1553" s="298">
        <v>1552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5"/>
        <v/>
      </c>
      <c r="E1553" s="320"/>
      <c r="F1553" s="320"/>
      <c r="G1553" s="302"/>
      <c r="H1553" s="302"/>
      <c r="I1553" s="302"/>
      <c r="J1553" s="249"/>
      <c r="K1553" s="303" t="e">
        <f t="shared" si="147"/>
        <v>#N/A</v>
      </c>
      <c r="L1553" s="249"/>
      <c r="M1553" s="302"/>
      <c r="N1553" s="303" t="e">
        <f t="shared" si="148"/>
        <v>#N/A</v>
      </c>
      <c r="O1553" s="303" t="e">
        <f t="shared" si="149"/>
        <v>#N/A</v>
      </c>
      <c r="P1553" s="249" t="str">
        <f t="shared" si="146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364"/>
      <c r="Y1553" s="258"/>
      <c r="Z1553" s="258"/>
      <c r="AA1553" s="258"/>
      <c r="AB1553" s="258"/>
      <c r="AC1553" s="258"/>
      <c r="AD1553" s="249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6"/>
      <c r="AQ1553" s="316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2"/>
      <c r="BD1553" s="258"/>
      <c r="BE1553" s="258"/>
      <c r="BF1553" s="258"/>
      <c r="BG1553" s="258"/>
      <c r="BH1553" s="258"/>
    </row>
    <row r="1554" spans="1:60">
      <c r="A1554" s="298">
        <v>1553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5"/>
        <v/>
      </c>
      <c r="E1554" s="320"/>
      <c r="F1554" s="320"/>
      <c r="G1554" s="302"/>
      <c r="H1554" s="302"/>
      <c r="I1554" s="302"/>
      <c r="J1554" s="249"/>
      <c r="K1554" s="303" t="e">
        <f t="shared" si="147"/>
        <v>#N/A</v>
      </c>
      <c r="L1554" s="249"/>
      <c r="M1554" s="302"/>
      <c r="N1554" s="303" t="e">
        <f t="shared" si="148"/>
        <v>#N/A</v>
      </c>
      <c r="O1554" s="303" t="e">
        <f t="shared" si="149"/>
        <v>#N/A</v>
      </c>
      <c r="P1554" s="249" t="str">
        <f t="shared" si="146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364"/>
      <c r="Y1554" s="258"/>
      <c r="Z1554" s="258"/>
      <c r="AA1554" s="258"/>
      <c r="AB1554" s="258"/>
      <c r="AC1554" s="258"/>
      <c r="AD1554" s="249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6"/>
      <c r="AQ1554" s="316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2"/>
      <c r="BD1554" s="258"/>
      <c r="BE1554" s="258"/>
      <c r="BF1554" s="258"/>
      <c r="BG1554" s="258"/>
      <c r="BH1554" s="258"/>
    </row>
    <row r="1555" spans="1:60">
      <c r="A1555" s="298">
        <v>1554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5"/>
        <v/>
      </c>
      <c r="E1555" s="320"/>
      <c r="F1555" s="320"/>
      <c r="G1555" s="302"/>
      <c r="H1555" s="302"/>
      <c r="I1555" s="302"/>
      <c r="J1555" s="249"/>
      <c r="K1555" s="303" t="e">
        <f t="shared" si="147"/>
        <v>#N/A</v>
      </c>
      <c r="L1555" s="249"/>
      <c r="M1555" s="302"/>
      <c r="N1555" s="303" t="e">
        <f t="shared" si="148"/>
        <v>#N/A</v>
      </c>
      <c r="O1555" s="303" t="e">
        <f t="shared" si="149"/>
        <v>#N/A</v>
      </c>
      <c r="P1555" s="249" t="str">
        <f t="shared" si="146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364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6"/>
      <c r="AQ1555" s="316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2"/>
      <c r="BD1555" s="258"/>
      <c r="BE1555" s="258"/>
      <c r="BF1555" s="258"/>
      <c r="BG1555" s="258"/>
      <c r="BH1555" s="258"/>
    </row>
    <row r="1556" spans="1:60">
      <c r="A1556" s="298">
        <v>1555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5"/>
        <v/>
      </c>
      <c r="E1556" s="320"/>
      <c r="F1556" s="320"/>
      <c r="G1556" s="302"/>
      <c r="H1556" s="302"/>
      <c r="I1556" s="302"/>
      <c r="J1556" s="249"/>
      <c r="K1556" s="303" t="e">
        <f t="shared" si="147"/>
        <v>#N/A</v>
      </c>
      <c r="L1556" s="249"/>
      <c r="M1556" s="302"/>
      <c r="N1556" s="303" t="e">
        <f t="shared" si="148"/>
        <v>#N/A</v>
      </c>
      <c r="O1556" s="303" t="e">
        <f t="shared" si="149"/>
        <v>#N/A</v>
      </c>
      <c r="P1556" s="249" t="str">
        <f t="shared" si="146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364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6"/>
      <c r="AQ1556" s="316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2"/>
      <c r="BD1556" s="258"/>
      <c r="BE1556" s="258"/>
      <c r="BF1556" s="258"/>
      <c r="BG1556" s="258"/>
      <c r="BH1556" s="258"/>
    </row>
    <row r="1557" spans="1:60">
      <c r="A1557" s="298">
        <v>1556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5"/>
        <v/>
      </c>
      <c r="E1557" s="320"/>
      <c r="F1557" s="320"/>
      <c r="G1557" s="302"/>
      <c r="H1557" s="302"/>
      <c r="I1557" s="302"/>
      <c r="J1557" s="249"/>
      <c r="K1557" s="303" t="e">
        <f t="shared" si="147"/>
        <v>#N/A</v>
      </c>
      <c r="L1557" s="249"/>
      <c r="M1557" s="302"/>
      <c r="N1557" s="303" t="e">
        <f t="shared" si="148"/>
        <v>#N/A</v>
      </c>
      <c r="O1557" s="303" t="e">
        <f t="shared" si="149"/>
        <v>#N/A</v>
      </c>
      <c r="P1557" s="249" t="str">
        <f t="shared" si="146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364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6"/>
      <c r="AQ1557" s="316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2"/>
      <c r="BD1557" s="258"/>
      <c r="BE1557" s="258"/>
      <c r="BF1557" s="258"/>
      <c r="BG1557" s="258"/>
      <c r="BH1557" s="258"/>
    </row>
    <row r="1558" spans="1:60">
      <c r="A1558" s="298">
        <v>1557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5"/>
        <v/>
      </c>
      <c r="E1558" s="320"/>
      <c r="F1558" s="320"/>
      <c r="G1558" s="302"/>
      <c r="H1558" s="302"/>
      <c r="I1558" s="302"/>
      <c r="J1558" s="249"/>
      <c r="K1558" s="303" t="e">
        <f t="shared" si="147"/>
        <v>#N/A</v>
      </c>
      <c r="L1558" s="249"/>
      <c r="M1558" s="302"/>
      <c r="N1558" s="303" t="e">
        <f t="shared" si="148"/>
        <v>#N/A</v>
      </c>
      <c r="O1558" s="303" t="e">
        <f t="shared" si="149"/>
        <v>#N/A</v>
      </c>
      <c r="P1558" s="249" t="str">
        <f t="shared" si="146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364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6"/>
      <c r="AQ1558" s="316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2"/>
      <c r="BD1558" s="258"/>
      <c r="BE1558" s="258"/>
      <c r="BF1558" s="258"/>
      <c r="BG1558" s="258"/>
      <c r="BH1558" s="258"/>
    </row>
    <row r="1559" spans="1:60">
      <c r="A1559" s="298">
        <v>1558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5"/>
        <v/>
      </c>
      <c r="E1559" s="320"/>
      <c r="F1559" s="320"/>
      <c r="G1559" s="302"/>
      <c r="H1559" s="302"/>
      <c r="I1559" s="302"/>
      <c r="J1559" s="249"/>
      <c r="K1559" s="303" t="e">
        <f t="shared" si="147"/>
        <v>#N/A</v>
      </c>
      <c r="L1559" s="249"/>
      <c r="M1559" s="302"/>
      <c r="N1559" s="303" t="e">
        <f t="shared" si="148"/>
        <v>#N/A</v>
      </c>
      <c r="O1559" s="303" t="e">
        <f t="shared" si="149"/>
        <v>#N/A</v>
      </c>
      <c r="P1559" s="249" t="str">
        <f t="shared" si="146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364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6"/>
      <c r="AQ1559" s="316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2"/>
      <c r="BD1559" s="258"/>
      <c r="BE1559" s="258"/>
      <c r="BF1559" s="258"/>
      <c r="BG1559" s="258"/>
      <c r="BH1559" s="258"/>
    </row>
    <row r="1560" spans="1:60">
      <c r="A1560" s="298">
        <v>1559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5"/>
        <v/>
      </c>
      <c r="E1560" s="320"/>
      <c r="F1560" s="320"/>
      <c r="G1560" s="302"/>
      <c r="H1560" s="302"/>
      <c r="I1560" s="302"/>
      <c r="J1560" s="249"/>
      <c r="K1560" s="303" t="e">
        <f t="shared" si="147"/>
        <v>#N/A</v>
      </c>
      <c r="L1560" s="249"/>
      <c r="M1560" s="302"/>
      <c r="N1560" s="303" t="e">
        <f t="shared" si="148"/>
        <v>#N/A</v>
      </c>
      <c r="O1560" s="303" t="e">
        <f t="shared" si="149"/>
        <v>#N/A</v>
      </c>
      <c r="P1560" s="249" t="str">
        <f t="shared" si="146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364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6"/>
      <c r="AQ1560" s="316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2"/>
      <c r="BD1560" s="258"/>
      <c r="BE1560" s="258"/>
      <c r="BF1560" s="258"/>
      <c r="BG1560" s="258"/>
      <c r="BH1560" s="258"/>
    </row>
    <row r="1561" spans="1:60">
      <c r="A1561" s="298">
        <v>1560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5"/>
        <v/>
      </c>
      <c r="E1561" s="320"/>
      <c r="F1561" s="320"/>
      <c r="G1561" s="302"/>
      <c r="H1561" s="302"/>
      <c r="I1561" s="302"/>
      <c r="J1561" s="249"/>
      <c r="K1561" s="303" t="e">
        <f t="shared" si="147"/>
        <v>#N/A</v>
      </c>
      <c r="L1561" s="249"/>
      <c r="M1561" s="302"/>
      <c r="N1561" s="303" t="e">
        <f t="shared" si="148"/>
        <v>#N/A</v>
      </c>
      <c r="O1561" s="303" t="e">
        <f t="shared" si="149"/>
        <v>#N/A</v>
      </c>
      <c r="P1561" s="249" t="str">
        <f t="shared" si="146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364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6"/>
      <c r="AQ1561" s="316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2"/>
      <c r="BD1561" s="258"/>
      <c r="BE1561" s="258"/>
      <c r="BF1561" s="258"/>
      <c r="BG1561" s="258"/>
      <c r="BH1561" s="258"/>
    </row>
    <row r="1562" spans="1:60">
      <c r="A1562" s="298">
        <v>1561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5"/>
        <v/>
      </c>
      <c r="E1562" s="320"/>
      <c r="F1562" s="320"/>
      <c r="G1562" s="302"/>
      <c r="H1562" s="302"/>
      <c r="I1562" s="302"/>
      <c r="J1562" s="249"/>
      <c r="K1562" s="303" t="e">
        <f t="shared" si="147"/>
        <v>#N/A</v>
      </c>
      <c r="L1562" s="249"/>
      <c r="M1562" s="302"/>
      <c r="N1562" s="303" t="e">
        <f t="shared" si="148"/>
        <v>#N/A</v>
      </c>
      <c r="O1562" s="303" t="e">
        <f t="shared" si="149"/>
        <v>#N/A</v>
      </c>
      <c r="P1562" s="249" t="str">
        <f t="shared" si="146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364"/>
      <c r="Y1562" s="258"/>
      <c r="Z1562" s="258"/>
      <c r="AA1562" s="258"/>
      <c r="AB1562" s="258"/>
      <c r="AC1562" s="258"/>
      <c r="AD1562" s="258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6"/>
      <c r="AQ1562" s="316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2"/>
      <c r="BD1562" s="258"/>
      <c r="BE1562" s="258"/>
      <c r="BF1562" s="258"/>
      <c r="BG1562" s="258"/>
      <c r="BH1562" s="258"/>
    </row>
    <row r="1563" spans="1:60">
      <c r="A1563" s="298">
        <v>1562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5"/>
        <v/>
      </c>
      <c r="E1563" s="320"/>
      <c r="F1563" s="320"/>
      <c r="G1563" s="302"/>
      <c r="H1563" s="302"/>
      <c r="I1563" s="302"/>
      <c r="J1563" s="249"/>
      <c r="K1563" s="303" t="e">
        <f t="shared" si="147"/>
        <v>#N/A</v>
      </c>
      <c r="L1563" s="249"/>
      <c r="M1563" s="302"/>
      <c r="N1563" s="303" t="e">
        <f t="shared" si="148"/>
        <v>#N/A</v>
      </c>
      <c r="O1563" s="303" t="e">
        <f t="shared" si="149"/>
        <v>#N/A</v>
      </c>
      <c r="P1563" s="249" t="str">
        <f t="shared" si="146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364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6"/>
      <c r="AQ1563" s="316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2"/>
      <c r="BD1563" s="258"/>
      <c r="BE1563" s="258"/>
      <c r="BF1563" s="258"/>
      <c r="BG1563" s="258"/>
      <c r="BH1563" s="258"/>
    </row>
    <row r="1564" spans="1:60">
      <c r="A1564" s="298">
        <v>1563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5"/>
        <v/>
      </c>
      <c r="E1564" s="320"/>
      <c r="F1564" s="320"/>
      <c r="G1564" s="302"/>
      <c r="H1564" s="302"/>
      <c r="I1564" s="302"/>
      <c r="J1564" s="249"/>
      <c r="K1564" s="303" t="e">
        <f t="shared" si="147"/>
        <v>#N/A</v>
      </c>
      <c r="L1564" s="249"/>
      <c r="M1564" s="302"/>
      <c r="N1564" s="303" t="e">
        <f t="shared" si="148"/>
        <v>#N/A</v>
      </c>
      <c r="O1564" s="303" t="e">
        <f t="shared" si="149"/>
        <v>#N/A</v>
      </c>
      <c r="P1564" s="249" t="str">
        <f t="shared" si="146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364"/>
      <c r="Y1564" s="258"/>
      <c r="Z1564" s="258"/>
      <c r="AA1564" s="258"/>
      <c r="AB1564" s="258"/>
      <c r="AC1564" s="258"/>
      <c r="AD1564" s="249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6"/>
      <c r="AQ1564" s="316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2"/>
      <c r="BD1564" s="258"/>
      <c r="BE1564" s="258"/>
      <c r="BF1564" s="258"/>
      <c r="BG1564" s="258"/>
      <c r="BH1564" s="258"/>
    </row>
    <row r="1565" spans="1:60">
      <c r="A1565" s="298">
        <v>1564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5"/>
        <v/>
      </c>
      <c r="E1565" s="320"/>
      <c r="F1565" s="320"/>
      <c r="G1565" s="302"/>
      <c r="H1565" s="302"/>
      <c r="I1565" s="302"/>
      <c r="J1565" s="249"/>
      <c r="K1565" s="303" t="e">
        <f t="shared" si="147"/>
        <v>#N/A</v>
      </c>
      <c r="L1565" s="249"/>
      <c r="M1565" s="302"/>
      <c r="N1565" s="303" t="e">
        <f t="shared" si="148"/>
        <v>#N/A</v>
      </c>
      <c r="O1565" s="303" t="e">
        <f t="shared" si="149"/>
        <v>#N/A</v>
      </c>
      <c r="P1565" s="249" t="str">
        <f t="shared" si="146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364"/>
      <c r="Y1565" s="258"/>
      <c r="Z1565" s="258"/>
      <c r="AA1565" s="258"/>
      <c r="AB1565" s="258"/>
      <c r="AC1565" s="258"/>
      <c r="AD1565" s="258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6"/>
      <c r="AQ1565" s="316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2"/>
      <c r="BD1565" s="258"/>
      <c r="BE1565" s="258"/>
      <c r="BF1565" s="258"/>
      <c r="BG1565" s="258"/>
      <c r="BH1565" s="258"/>
    </row>
    <row r="1566" spans="1:60">
      <c r="A1566" s="298">
        <v>1565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5"/>
        <v/>
      </c>
      <c r="E1566" s="320"/>
      <c r="F1566" s="320"/>
      <c r="G1566" s="302"/>
      <c r="H1566" s="302"/>
      <c r="I1566" s="302"/>
      <c r="J1566" s="249"/>
      <c r="K1566" s="303" t="e">
        <f t="shared" si="147"/>
        <v>#N/A</v>
      </c>
      <c r="L1566" s="249"/>
      <c r="M1566" s="302"/>
      <c r="N1566" s="303" t="e">
        <f t="shared" si="148"/>
        <v>#N/A</v>
      </c>
      <c r="O1566" s="303" t="e">
        <f t="shared" si="149"/>
        <v>#N/A</v>
      </c>
      <c r="P1566" s="249" t="str">
        <f t="shared" si="146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364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6"/>
      <c r="AQ1566" s="316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2"/>
      <c r="BD1566" s="258"/>
      <c r="BE1566" s="258"/>
      <c r="BF1566" s="258"/>
      <c r="BG1566" s="258"/>
      <c r="BH1566" s="258"/>
    </row>
    <row r="1567" spans="1:60">
      <c r="A1567" s="298">
        <v>1566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5"/>
        <v/>
      </c>
      <c r="E1567" s="320"/>
      <c r="F1567" s="320"/>
      <c r="G1567" s="302"/>
      <c r="H1567" s="302"/>
      <c r="I1567" s="302"/>
      <c r="J1567" s="249"/>
      <c r="K1567" s="303" t="e">
        <f t="shared" si="147"/>
        <v>#N/A</v>
      </c>
      <c r="L1567" s="249"/>
      <c r="M1567" s="302"/>
      <c r="N1567" s="303" t="e">
        <f t="shared" si="148"/>
        <v>#N/A</v>
      </c>
      <c r="O1567" s="303" t="e">
        <f t="shared" si="149"/>
        <v>#N/A</v>
      </c>
      <c r="P1567" s="249" t="str">
        <f t="shared" si="146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364"/>
      <c r="Y1567" s="258"/>
      <c r="Z1567" s="258"/>
      <c r="AA1567" s="258"/>
      <c r="AB1567" s="258"/>
      <c r="AC1567" s="258"/>
      <c r="AD1567" s="249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6"/>
      <c r="AQ1567" s="316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2"/>
      <c r="BD1567" s="258"/>
      <c r="BE1567" s="258"/>
      <c r="BF1567" s="258"/>
      <c r="BG1567" s="258"/>
      <c r="BH1567" s="258"/>
    </row>
    <row r="1568" spans="1:60">
      <c r="A1568" s="298">
        <v>1567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5"/>
        <v/>
      </c>
      <c r="E1568" s="320"/>
      <c r="F1568" s="320"/>
      <c r="G1568" s="302"/>
      <c r="H1568" s="302"/>
      <c r="I1568" s="302"/>
      <c r="J1568" s="249"/>
      <c r="K1568" s="303" t="e">
        <f t="shared" si="147"/>
        <v>#N/A</v>
      </c>
      <c r="L1568" s="249"/>
      <c r="M1568" s="302"/>
      <c r="N1568" s="303" t="e">
        <f t="shared" si="148"/>
        <v>#N/A</v>
      </c>
      <c r="O1568" s="303" t="e">
        <f t="shared" si="149"/>
        <v>#N/A</v>
      </c>
      <c r="P1568" s="249" t="str">
        <f t="shared" si="146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364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6"/>
      <c r="AQ1568" s="316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2"/>
      <c r="BD1568" s="258"/>
      <c r="BE1568" s="258"/>
      <c r="BF1568" s="258"/>
      <c r="BG1568" s="258"/>
      <c r="BH1568" s="258"/>
    </row>
    <row r="1569" spans="1:60">
      <c r="A1569" s="298">
        <v>1568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5"/>
        <v/>
      </c>
      <c r="E1569" s="320"/>
      <c r="F1569" s="320"/>
      <c r="G1569" s="302"/>
      <c r="H1569" s="302"/>
      <c r="I1569" s="302"/>
      <c r="J1569" s="249"/>
      <c r="K1569" s="303" t="e">
        <f t="shared" si="147"/>
        <v>#N/A</v>
      </c>
      <c r="L1569" s="249"/>
      <c r="M1569" s="302"/>
      <c r="N1569" s="303" t="e">
        <f t="shared" si="148"/>
        <v>#N/A</v>
      </c>
      <c r="O1569" s="303" t="e">
        <f t="shared" si="149"/>
        <v>#N/A</v>
      </c>
      <c r="P1569" s="249" t="str">
        <f t="shared" si="146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364"/>
      <c r="Y1569" s="258"/>
      <c r="Z1569" s="258"/>
      <c r="AA1569" s="258"/>
      <c r="AB1569" s="258"/>
      <c r="AC1569" s="258"/>
      <c r="AD1569" s="258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6"/>
      <c r="AQ1569" s="316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2"/>
      <c r="BD1569" s="258"/>
      <c r="BE1569" s="258"/>
      <c r="BF1569" s="258"/>
      <c r="BG1569" s="258"/>
      <c r="BH1569" s="258"/>
    </row>
    <row r="1570" spans="1:60">
      <c r="A1570" s="298">
        <v>1569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5"/>
        <v/>
      </c>
      <c r="E1570" s="320"/>
      <c r="F1570" s="320"/>
      <c r="G1570" s="302"/>
      <c r="H1570" s="302"/>
      <c r="I1570" s="302"/>
      <c r="J1570" s="249"/>
      <c r="K1570" s="303" t="e">
        <f t="shared" si="147"/>
        <v>#N/A</v>
      </c>
      <c r="L1570" s="249"/>
      <c r="M1570" s="302"/>
      <c r="N1570" s="303" t="e">
        <f t="shared" si="148"/>
        <v>#N/A</v>
      </c>
      <c r="O1570" s="303" t="e">
        <f t="shared" si="149"/>
        <v>#N/A</v>
      </c>
      <c r="P1570" s="249" t="str">
        <f t="shared" si="146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364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6"/>
      <c r="AQ1570" s="316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2"/>
      <c r="BD1570" s="258"/>
      <c r="BE1570" s="258"/>
      <c r="BF1570" s="258"/>
      <c r="BG1570" s="258"/>
      <c r="BH1570" s="258"/>
    </row>
    <row r="1571" spans="1:60">
      <c r="A1571" s="298">
        <v>1570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5"/>
        <v/>
      </c>
      <c r="E1571" s="320"/>
      <c r="F1571" s="320"/>
      <c r="G1571" s="302"/>
      <c r="H1571" s="302"/>
      <c r="I1571" s="302"/>
      <c r="J1571" s="249"/>
      <c r="K1571" s="303" t="e">
        <f t="shared" si="147"/>
        <v>#N/A</v>
      </c>
      <c r="L1571" s="249"/>
      <c r="M1571" s="302"/>
      <c r="N1571" s="303" t="e">
        <f t="shared" si="148"/>
        <v>#N/A</v>
      </c>
      <c r="O1571" s="303" t="e">
        <f t="shared" si="149"/>
        <v>#N/A</v>
      </c>
      <c r="P1571" s="249" t="str">
        <f t="shared" si="146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364"/>
      <c r="Y1571" s="258"/>
      <c r="Z1571" s="258"/>
      <c r="AA1571" s="258"/>
      <c r="AB1571" s="258"/>
      <c r="AC1571" s="258"/>
      <c r="AD1571" s="249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6"/>
      <c r="AQ1571" s="316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2"/>
      <c r="BD1571" s="258"/>
      <c r="BE1571" s="258"/>
      <c r="BF1571" s="258"/>
      <c r="BG1571" s="258"/>
      <c r="BH1571" s="258"/>
    </row>
    <row r="1572" spans="1:60">
      <c r="A1572" s="298">
        <v>1571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5"/>
        <v/>
      </c>
      <c r="E1572" s="320"/>
      <c r="F1572" s="320"/>
      <c r="G1572" s="302"/>
      <c r="H1572" s="302"/>
      <c r="I1572" s="302"/>
      <c r="J1572" s="249"/>
      <c r="K1572" s="303" t="e">
        <f t="shared" si="147"/>
        <v>#N/A</v>
      </c>
      <c r="L1572" s="249"/>
      <c r="M1572" s="302"/>
      <c r="N1572" s="303" t="e">
        <f t="shared" si="148"/>
        <v>#N/A</v>
      </c>
      <c r="O1572" s="303" t="e">
        <f t="shared" si="149"/>
        <v>#N/A</v>
      </c>
      <c r="P1572" s="249" t="str">
        <f t="shared" si="146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364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6"/>
      <c r="AQ1572" s="316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2"/>
      <c r="BD1572" s="258"/>
      <c r="BE1572" s="258"/>
      <c r="BF1572" s="258"/>
      <c r="BG1572" s="258"/>
      <c r="BH1572" s="258"/>
    </row>
    <row r="1573" spans="1:60">
      <c r="A1573" s="298">
        <v>1572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5"/>
        <v/>
      </c>
      <c r="E1573" s="320"/>
      <c r="F1573" s="320"/>
      <c r="G1573" s="302"/>
      <c r="H1573" s="302"/>
      <c r="I1573" s="302"/>
      <c r="J1573" s="249"/>
      <c r="K1573" s="303" t="e">
        <f t="shared" si="147"/>
        <v>#N/A</v>
      </c>
      <c r="L1573" s="249"/>
      <c r="M1573" s="302"/>
      <c r="N1573" s="303" t="e">
        <f t="shared" si="148"/>
        <v>#N/A</v>
      </c>
      <c r="O1573" s="303" t="e">
        <f t="shared" si="149"/>
        <v>#N/A</v>
      </c>
      <c r="P1573" s="249" t="str">
        <f t="shared" si="146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364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6"/>
      <c r="AQ1573" s="316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2"/>
      <c r="BD1573" s="258"/>
      <c r="BE1573" s="258"/>
      <c r="BF1573" s="258"/>
      <c r="BG1573" s="258"/>
      <c r="BH1573" s="258"/>
    </row>
    <row r="1574" spans="1:60">
      <c r="A1574" s="298">
        <v>1573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5"/>
        <v/>
      </c>
      <c r="E1574" s="320"/>
      <c r="F1574" s="320"/>
      <c r="G1574" s="302"/>
      <c r="H1574" s="302"/>
      <c r="I1574" s="302"/>
      <c r="J1574" s="249"/>
      <c r="K1574" s="303" t="e">
        <f t="shared" si="147"/>
        <v>#N/A</v>
      </c>
      <c r="L1574" s="249"/>
      <c r="M1574" s="302"/>
      <c r="N1574" s="303" t="e">
        <f t="shared" si="148"/>
        <v>#N/A</v>
      </c>
      <c r="O1574" s="303" t="e">
        <f t="shared" si="149"/>
        <v>#N/A</v>
      </c>
      <c r="P1574" s="249" t="str">
        <f t="shared" si="146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364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6"/>
      <c r="AQ1574" s="316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2"/>
      <c r="BD1574" s="258"/>
      <c r="BE1574" s="258"/>
      <c r="BF1574" s="258"/>
      <c r="BG1574" s="258"/>
      <c r="BH1574" s="258"/>
    </row>
    <row r="1575" spans="1:60">
      <c r="A1575" s="298">
        <v>1574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5"/>
        <v/>
      </c>
      <c r="E1575" s="320"/>
      <c r="F1575" s="320"/>
      <c r="G1575" s="302"/>
      <c r="H1575" s="302"/>
      <c r="I1575" s="302"/>
      <c r="J1575" s="249"/>
      <c r="K1575" s="303" t="e">
        <f t="shared" si="147"/>
        <v>#N/A</v>
      </c>
      <c r="L1575" s="249"/>
      <c r="M1575" s="302"/>
      <c r="N1575" s="303" t="e">
        <f t="shared" si="148"/>
        <v>#N/A</v>
      </c>
      <c r="O1575" s="303" t="e">
        <f t="shared" si="149"/>
        <v>#N/A</v>
      </c>
      <c r="P1575" s="249" t="str">
        <f t="shared" si="146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364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6"/>
      <c r="AQ1575" s="316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2"/>
      <c r="BD1575" s="258"/>
      <c r="BE1575" s="258"/>
      <c r="BF1575" s="258"/>
      <c r="BG1575" s="258"/>
      <c r="BH1575" s="258"/>
    </row>
    <row r="1576" spans="1:60">
      <c r="A1576" s="298">
        <v>1575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5"/>
        <v/>
      </c>
      <c r="E1576" s="320"/>
      <c r="F1576" s="320"/>
      <c r="G1576" s="302"/>
      <c r="H1576" s="302"/>
      <c r="I1576" s="302"/>
      <c r="J1576" s="249"/>
      <c r="K1576" s="303" t="e">
        <f t="shared" si="147"/>
        <v>#N/A</v>
      </c>
      <c r="L1576" s="249"/>
      <c r="M1576" s="302"/>
      <c r="N1576" s="303" t="e">
        <f t="shared" si="148"/>
        <v>#N/A</v>
      </c>
      <c r="O1576" s="303" t="e">
        <f t="shared" si="149"/>
        <v>#N/A</v>
      </c>
      <c r="P1576" s="249" t="str">
        <f t="shared" si="146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364"/>
      <c r="Y1576" s="258"/>
      <c r="Z1576" s="258"/>
      <c r="AA1576" s="258"/>
      <c r="AB1576" s="258"/>
      <c r="AC1576" s="258"/>
      <c r="AD1576" s="258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6"/>
      <c r="AQ1576" s="316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2"/>
      <c r="BD1576" s="258"/>
      <c r="BE1576" s="258"/>
      <c r="BF1576" s="258"/>
      <c r="BG1576" s="258"/>
      <c r="BH1576" s="258"/>
    </row>
    <row r="1577" spans="1:60">
      <c r="A1577" s="298">
        <v>1576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5"/>
        <v/>
      </c>
      <c r="E1577" s="320"/>
      <c r="F1577" s="320"/>
      <c r="G1577" s="302"/>
      <c r="H1577" s="302"/>
      <c r="I1577" s="302"/>
      <c r="J1577" s="249"/>
      <c r="K1577" s="303" t="e">
        <f t="shared" si="147"/>
        <v>#N/A</v>
      </c>
      <c r="L1577" s="249"/>
      <c r="M1577" s="302"/>
      <c r="N1577" s="303" t="e">
        <f t="shared" si="148"/>
        <v>#N/A</v>
      </c>
      <c r="O1577" s="303" t="e">
        <f t="shared" si="149"/>
        <v>#N/A</v>
      </c>
      <c r="P1577" s="249" t="str">
        <f t="shared" si="146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364"/>
      <c r="Y1577" s="258"/>
      <c r="Z1577" s="258"/>
      <c r="AA1577" s="258"/>
      <c r="AB1577" s="258"/>
      <c r="AC1577" s="258"/>
      <c r="AD1577" s="258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6"/>
      <c r="AQ1577" s="316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2"/>
      <c r="BD1577" s="258"/>
      <c r="BE1577" s="258"/>
      <c r="BF1577" s="258"/>
      <c r="BG1577" s="258"/>
      <c r="BH1577" s="258"/>
    </row>
    <row r="1578" spans="1:60">
      <c r="A1578" s="298">
        <v>1577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5"/>
        <v/>
      </c>
      <c r="E1578" s="320"/>
      <c r="F1578" s="320"/>
      <c r="G1578" s="302"/>
      <c r="H1578" s="302"/>
      <c r="I1578" s="302"/>
      <c r="J1578" s="249"/>
      <c r="K1578" s="303" t="e">
        <f t="shared" si="147"/>
        <v>#N/A</v>
      </c>
      <c r="L1578" s="249"/>
      <c r="M1578" s="302"/>
      <c r="N1578" s="303" t="e">
        <f t="shared" si="148"/>
        <v>#N/A</v>
      </c>
      <c r="O1578" s="303" t="e">
        <f t="shared" si="149"/>
        <v>#N/A</v>
      </c>
      <c r="P1578" s="249" t="str">
        <f t="shared" si="146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364"/>
      <c r="Y1578" s="258"/>
      <c r="Z1578" s="258"/>
      <c r="AA1578" s="258"/>
      <c r="AB1578" s="258"/>
      <c r="AC1578" s="258"/>
      <c r="AD1578" s="249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6"/>
      <c r="AQ1578" s="316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2"/>
      <c r="BD1578" s="258"/>
      <c r="BE1578" s="258"/>
      <c r="BF1578" s="258"/>
      <c r="BG1578" s="258"/>
      <c r="BH1578" s="258"/>
    </row>
    <row r="1579" spans="1:60">
      <c r="A1579" s="298">
        <v>1578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5"/>
        <v/>
      </c>
      <c r="E1579" s="320"/>
      <c r="F1579" s="320"/>
      <c r="G1579" s="302"/>
      <c r="H1579" s="302"/>
      <c r="I1579" s="302"/>
      <c r="J1579" s="249"/>
      <c r="K1579" s="303" t="e">
        <f t="shared" si="147"/>
        <v>#N/A</v>
      </c>
      <c r="L1579" s="249"/>
      <c r="M1579" s="302"/>
      <c r="N1579" s="303" t="e">
        <f t="shared" si="148"/>
        <v>#N/A</v>
      </c>
      <c r="O1579" s="303" t="e">
        <f t="shared" si="149"/>
        <v>#N/A</v>
      </c>
      <c r="P1579" s="249" t="str">
        <f t="shared" si="146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364"/>
      <c r="Y1579" s="258"/>
      <c r="Z1579" s="258"/>
      <c r="AA1579" s="258"/>
      <c r="AB1579" s="258"/>
      <c r="AC1579" s="258"/>
      <c r="AD1579" s="249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6"/>
      <c r="AQ1579" s="316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2"/>
      <c r="BD1579" s="258"/>
      <c r="BE1579" s="258"/>
      <c r="BF1579" s="258"/>
      <c r="BG1579" s="258"/>
      <c r="BH1579" s="258"/>
    </row>
    <row r="1580" spans="1:60">
      <c r="A1580" s="298">
        <v>1579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5"/>
        <v/>
      </c>
      <c r="E1580" s="320"/>
      <c r="F1580" s="320"/>
      <c r="G1580" s="302"/>
      <c r="H1580" s="302"/>
      <c r="I1580" s="302"/>
      <c r="J1580" s="249"/>
      <c r="K1580" s="303" t="e">
        <f t="shared" si="147"/>
        <v>#N/A</v>
      </c>
      <c r="L1580" s="249"/>
      <c r="M1580" s="302"/>
      <c r="N1580" s="303" t="e">
        <f t="shared" si="148"/>
        <v>#N/A</v>
      </c>
      <c r="O1580" s="303" t="e">
        <f t="shared" si="149"/>
        <v>#N/A</v>
      </c>
      <c r="P1580" s="249" t="str">
        <f t="shared" si="146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364"/>
      <c r="Y1580" s="258"/>
      <c r="Z1580" s="258"/>
      <c r="AA1580" s="258"/>
      <c r="AB1580" s="258"/>
      <c r="AC1580" s="258"/>
      <c r="AD1580" s="258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6"/>
      <c r="AQ1580" s="316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2"/>
      <c r="BD1580" s="258"/>
      <c r="BE1580" s="258"/>
      <c r="BF1580" s="258"/>
      <c r="BG1580" s="258"/>
      <c r="BH1580" s="258"/>
    </row>
    <row r="1581" spans="1:60">
      <c r="A1581" s="298">
        <v>1580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5"/>
        <v/>
      </c>
      <c r="E1581" s="320"/>
      <c r="F1581" s="320"/>
      <c r="G1581" s="302"/>
      <c r="H1581" s="302"/>
      <c r="I1581" s="302"/>
      <c r="J1581" s="249"/>
      <c r="K1581" s="303" t="e">
        <f t="shared" si="147"/>
        <v>#N/A</v>
      </c>
      <c r="L1581" s="249"/>
      <c r="M1581" s="302"/>
      <c r="N1581" s="303" t="e">
        <f t="shared" si="148"/>
        <v>#N/A</v>
      </c>
      <c r="O1581" s="303" t="e">
        <f t="shared" si="149"/>
        <v>#N/A</v>
      </c>
      <c r="P1581" s="249" t="str">
        <f t="shared" si="146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364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6"/>
      <c r="AQ1581" s="316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2"/>
      <c r="BD1581" s="258"/>
      <c r="BE1581" s="258"/>
      <c r="BF1581" s="258"/>
      <c r="BG1581" s="258"/>
      <c r="BH1581" s="258"/>
    </row>
    <row r="1582" spans="1:60">
      <c r="A1582" s="298">
        <v>1581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5"/>
        <v/>
      </c>
      <c r="E1582" s="320"/>
      <c r="F1582" s="320"/>
      <c r="G1582" s="302"/>
      <c r="H1582" s="302"/>
      <c r="I1582" s="302"/>
      <c r="J1582" s="249"/>
      <c r="K1582" s="303" t="e">
        <f t="shared" si="147"/>
        <v>#N/A</v>
      </c>
      <c r="L1582" s="249"/>
      <c r="M1582" s="302"/>
      <c r="N1582" s="303" t="e">
        <f t="shared" si="148"/>
        <v>#N/A</v>
      </c>
      <c r="O1582" s="303" t="e">
        <f t="shared" si="149"/>
        <v>#N/A</v>
      </c>
      <c r="P1582" s="249" t="str">
        <f t="shared" si="146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364"/>
      <c r="Y1582" s="258"/>
      <c r="Z1582" s="258"/>
      <c r="AA1582" s="258"/>
      <c r="AB1582" s="258"/>
      <c r="AC1582" s="258"/>
      <c r="AD1582" s="249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6"/>
      <c r="AQ1582" s="316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2"/>
      <c r="BD1582" s="258"/>
      <c r="BE1582" s="258"/>
      <c r="BF1582" s="258"/>
      <c r="BG1582" s="258"/>
      <c r="BH1582" s="258"/>
    </row>
    <row r="1583" spans="1:60">
      <c r="A1583" s="298">
        <v>1582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5"/>
        <v/>
      </c>
      <c r="E1583" s="320"/>
      <c r="F1583" s="320"/>
      <c r="G1583" s="302"/>
      <c r="H1583" s="302"/>
      <c r="I1583" s="302"/>
      <c r="J1583" s="249"/>
      <c r="K1583" s="303" t="e">
        <f t="shared" si="147"/>
        <v>#N/A</v>
      </c>
      <c r="L1583" s="249"/>
      <c r="M1583" s="302"/>
      <c r="N1583" s="303" t="e">
        <f t="shared" si="148"/>
        <v>#N/A</v>
      </c>
      <c r="O1583" s="303" t="e">
        <f t="shared" si="149"/>
        <v>#N/A</v>
      </c>
      <c r="P1583" s="249" t="str">
        <f t="shared" si="146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364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6"/>
      <c r="AQ1583" s="316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2"/>
      <c r="BD1583" s="258"/>
      <c r="BE1583" s="258"/>
      <c r="BF1583" s="258"/>
      <c r="BG1583" s="258"/>
      <c r="BH1583" s="258"/>
    </row>
    <row r="1584" spans="1:60">
      <c r="A1584" s="298">
        <v>1583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5"/>
        <v/>
      </c>
      <c r="E1584" s="320"/>
      <c r="F1584" s="320"/>
      <c r="G1584" s="302"/>
      <c r="H1584" s="302"/>
      <c r="I1584" s="302"/>
      <c r="J1584" s="249"/>
      <c r="K1584" s="303" t="e">
        <f t="shared" si="147"/>
        <v>#N/A</v>
      </c>
      <c r="L1584" s="249"/>
      <c r="M1584" s="302"/>
      <c r="N1584" s="303" t="e">
        <f t="shared" si="148"/>
        <v>#N/A</v>
      </c>
      <c r="O1584" s="303" t="e">
        <f t="shared" si="149"/>
        <v>#N/A</v>
      </c>
      <c r="P1584" s="249" t="str">
        <f t="shared" si="146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364"/>
      <c r="Y1584" s="258"/>
      <c r="Z1584" s="258"/>
      <c r="AA1584" s="258"/>
      <c r="AB1584" s="258"/>
      <c r="AC1584" s="258"/>
      <c r="AD1584" s="258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6"/>
      <c r="AQ1584" s="316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2"/>
      <c r="BD1584" s="258"/>
      <c r="BE1584" s="258"/>
      <c r="BF1584" s="258"/>
      <c r="BG1584" s="258"/>
      <c r="BH1584" s="258"/>
    </row>
    <row r="1585" spans="1:60">
      <c r="A1585" s="298">
        <v>1584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5"/>
        <v/>
      </c>
      <c r="E1585" s="320"/>
      <c r="F1585" s="320"/>
      <c r="G1585" s="302"/>
      <c r="H1585" s="302"/>
      <c r="I1585" s="302"/>
      <c r="J1585" s="249"/>
      <c r="K1585" s="303" t="e">
        <f t="shared" si="147"/>
        <v>#N/A</v>
      </c>
      <c r="L1585" s="249"/>
      <c r="M1585" s="302"/>
      <c r="N1585" s="303" t="e">
        <f t="shared" si="148"/>
        <v>#N/A</v>
      </c>
      <c r="O1585" s="303" t="e">
        <f t="shared" si="149"/>
        <v>#N/A</v>
      </c>
      <c r="P1585" s="249" t="str">
        <f t="shared" si="146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364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6"/>
      <c r="AQ1585" s="316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2"/>
      <c r="BD1585" s="258"/>
      <c r="BE1585" s="258"/>
      <c r="BF1585" s="258"/>
      <c r="BG1585" s="258"/>
      <c r="BH1585" s="258"/>
    </row>
    <row r="1586" spans="1:60">
      <c r="A1586" s="298">
        <v>1585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5"/>
        <v/>
      </c>
      <c r="E1586" s="320"/>
      <c r="F1586" s="320"/>
      <c r="G1586" s="302"/>
      <c r="H1586" s="302"/>
      <c r="I1586" s="302"/>
      <c r="J1586" s="249"/>
      <c r="K1586" s="303" t="e">
        <f t="shared" si="147"/>
        <v>#N/A</v>
      </c>
      <c r="L1586" s="249"/>
      <c r="M1586" s="302"/>
      <c r="N1586" s="303" t="e">
        <f t="shared" si="148"/>
        <v>#N/A</v>
      </c>
      <c r="O1586" s="303" t="e">
        <f t="shared" si="149"/>
        <v>#N/A</v>
      </c>
      <c r="P1586" s="249" t="str">
        <f t="shared" si="146"/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364"/>
      <c r="Y1586" s="258"/>
      <c r="Z1586" s="258"/>
      <c r="AA1586" s="258"/>
      <c r="AB1586" s="258"/>
      <c r="AC1586" s="258"/>
      <c r="AD1586" s="249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6"/>
      <c r="AQ1586" s="316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2"/>
      <c r="BD1586" s="258"/>
      <c r="BE1586" s="258"/>
      <c r="BF1586" s="258"/>
      <c r="BG1586" s="258"/>
      <c r="BH1586" s="258"/>
    </row>
    <row r="1587" spans="1:60">
      <c r="A1587" s="298">
        <v>1586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5"/>
        <v/>
      </c>
      <c r="E1587" s="320"/>
      <c r="F1587" s="320"/>
      <c r="G1587" s="302"/>
      <c r="H1587" s="302"/>
      <c r="I1587" s="302"/>
      <c r="J1587" s="249"/>
      <c r="K1587" s="303" t="e">
        <f t="shared" si="147"/>
        <v>#N/A</v>
      </c>
      <c r="L1587" s="249"/>
      <c r="M1587" s="302"/>
      <c r="N1587" s="303" t="e">
        <f t="shared" si="148"/>
        <v>#N/A</v>
      </c>
      <c r="O1587" s="303" t="e">
        <f t="shared" si="149"/>
        <v>#N/A</v>
      </c>
      <c r="P1587" s="249" t="str">
        <f t="shared" si="146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364"/>
      <c r="Y1587" s="258"/>
      <c r="Z1587" s="258"/>
      <c r="AA1587" s="258"/>
      <c r="AB1587" s="258"/>
      <c r="AC1587" s="258"/>
      <c r="AD1587" s="258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6"/>
      <c r="AQ1587" s="316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2"/>
      <c r="BD1587" s="258"/>
      <c r="BE1587" s="258"/>
      <c r="BF1587" s="258"/>
      <c r="BG1587" s="258"/>
      <c r="BH1587" s="258"/>
    </row>
    <row r="1588" spans="1:60">
      <c r="A1588" s="298">
        <v>1587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5"/>
        <v/>
      </c>
      <c r="E1588" s="320"/>
      <c r="F1588" s="320"/>
      <c r="G1588" s="302"/>
      <c r="H1588" s="302"/>
      <c r="I1588" s="302"/>
      <c r="J1588" s="249"/>
      <c r="K1588" s="303" t="e">
        <f t="shared" si="147"/>
        <v>#N/A</v>
      </c>
      <c r="L1588" s="249"/>
      <c r="M1588" s="302"/>
      <c r="N1588" s="303" t="e">
        <f t="shared" si="148"/>
        <v>#N/A</v>
      </c>
      <c r="O1588" s="303" t="e">
        <f t="shared" si="149"/>
        <v>#N/A</v>
      </c>
      <c r="P1588" s="249" t="str">
        <f t="shared" ref="P1588:P1606" si="150">MID(M1588,8,2)</f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364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6"/>
      <c r="AQ1588" s="316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2"/>
      <c r="BD1588" s="258"/>
      <c r="BE1588" s="258"/>
      <c r="BF1588" s="258"/>
      <c r="BG1588" s="258"/>
      <c r="BH1588" s="258"/>
    </row>
    <row r="1589" spans="1:60">
      <c r="A1589" s="298">
        <v>1588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5"/>
        <v/>
      </c>
      <c r="E1589" s="320"/>
      <c r="F1589" s="320"/>
      <c r="G1589" s="302"/>
      <c r="H1589" s="302"/>
      <c r="I1589" s="302"/>
      <c r="J1589" s="249"/>
      <c r="K1589" s="303" t="e">
        <f t="shared" si="147"/>
        <v>#N/A</v>
      </c>
      <c r="L1589" s="249"/>
      <c r="M1589" s="302"/>
      <c r="N1589" s="303" t="e">
        <f t="shared" si="148"/>
        <v>#N/A</v>
      </c>
      <c r="O1589" s="303" t="e">
        <f t="shared" si="149"/>
        <v>#N/A</v>
      </c>
      <c r="P1589" s="249" t="str">
        <f t="shared" si="150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364"/>
      <c r="Y1589" s="258"/>
      <c r="Z1589" s="258"/>
      <c r="AA1589" s="258"/>
      <c r="AB1589" s="258"/>
      <c r="AC1589" s="258"/>
      <c r="AD1589" s="249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6"/>
      <c r="AQ1589" s="316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2"/>
      <c r="BD1589" s="258"/>
      <c r="BE1589" s="258"/>
      <c r="BF1589" s="258"/>
      <c r="BG1589" s="258"/>
      <c r="BH1589" s="258"/>
    </row>
    <row r="1590" spans="1:60">
      <c r="A1590" s="298">
        <v>1589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5"/>
        <v/>
      </c>
      <c r="E1590" s="320"/>
      <c r="F1590" s="320"/>
      <c r="G1590" s="302"/>
      <c r="H1590" s="302"/>
      <c r="I1590" s="302"/>
      <c r="J1590" s="249"/>
      <c r="K1590" s="303" t="e">
        <f t="shared" si="147"/>
        <v>#N/A</v>
      </c>
      <c r="L1590" s="249"/>
      <c r="M1590" s="302"/>
      <c r="N1590" s="303" t="e">
        <f t="shared" si="148"/>
        <v>#N/A</v>
      </c>
      <c r="O1590" s="303" t="e">
        <f t="shared" si="149"/>
        <v>#N/A</v>
      </c>
      <c r="P1590" s="249" t="str">
        <f t="shared" si="150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364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6"/>
      <c r="AQ1590" s="316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2"/>
      <c r="BD1590" s="258"/>
      <c r="BE1590" s="258"/>
      <c r="BF1590" s="258"/>
      <c r="BG1590" s="258"/>
      <c r="BH1590" s="258"/>
    </row>
    <row r="1591" spans="1:60">
      <c r="A1591" s="298">
        <v>1590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5"/>
        <v/>
      </c>
      <c r="E1591" s="320"/>
      <c r="F1591" s="320"/>
      <c r="G1591" s="302"/>
      <c r="H1591" s="302"/>
      <c r="I1591" s="302"/>
      <c r="J1591" s="249"/>
      <c r="K1591" s="303" t="e">
        <f t="shared" si="147"/>
        <v>#N/A</v>
      </c>
      <c r="L1591" s="249"/>
      <c r="M1591" s="302"/>
      <c r="N1591" s="303" t="e">
        <f t="shared" si="148"/>
        <v>#N/A</v>
      </c>
      <c r="O1591" s="303" t="e">
        <f t="shared" si="149"/>
        <v>#N/A</v>
      </c>
      <c r="P1591" s="249" t="str">
        <f t="shared" si="150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364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6"/>
      <c r="AQ1591" s="316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2"/>
      <c r="BD1591" s="258"/>
      <c r="BE1591" s="258"/>
      <c r="BF1591" s="258"/>
      <c r="BG1591" s="258"/>
      <c r="BH1591" s="258"/>
    </row>
    <row r="1592" spans="1:60">
      <c r="A1592" s="298">
        <v>1591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5"/>
        <v/>
      </c>
      <c r="E1592" s="320"/>
      <c r="F1592" s="320"/>
      <c r="G1592" s="302"/>
      <c r="H1592" s="302"/>
      <c r="I1592" s="302"/>
      <c r="J1592" s="249"/>
      <c r="K1592" s="303" t="e">
        <f t="shared" si="147"/>
        <v>#N/A</v>
      </c>
      <c r="L1592" s="249"/>
      <c r="M1592" s="302"/>
      <c r="N1592" s="303" t="e">
        <f t="shared" si="148"/>
        <v>#N/A</v>
      </c>
      <c r="O1592" s="303" t="e">
        <f t="shared" si="149"/>
        <v>#N/A</v>
      </c>
      <c r="P1592" s="249" t="str">
        <f t="shared" si="150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364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6"/>
      <c r="AQ1592" s="316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2"/>
      <c r="BD1592" s="258"/>
      <c r="BE1592" s="258"/>
      <c r="BF1592" s="258"/>
      <c r="BG1592" s="258"/>
      <c r="BH1592" s="258"/>
    </row>
    <row r="1593" spans="1:60">
      <c r="A1593" s="298">
        <v>1592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5"/>
        <v/>
      </c>
      <c r="E1593" s="320"/>
      <c r="F1593" s="320"/>
      <c r="G1593" s="302"/>
      <c r="H1593" s="302"/>
      <c r="I1593" s="302"/>
      <c r="J1593" s="249"/>
      <c r="K1593" s="303" t="e">
        <f t="shared" si="147"/>
        <v>#N/A</v>
      </c>
      <c r="L1593" s="302"/>
      <c r="M1593" s="302"/>
      <c r="N1593" s="303" t="e">
        <f t="shared" si="148"/>
        <v>#N/A</v>
      </c>
      <c r="O1593" s="303" t="e">
        <f t="shared" si="149"/>
        <v>#N/A</v>
      </c>
      <c r="P1593" s="249" t="str">
        <f t="shared" si="150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364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6"/>
      <c r="AQ1593" s="316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2"/>
      <c r="BD1593" s="258"/>
      <c r="BE1593" s="258"/>
      <c r="BF1593" s="258"/>
      <c r="BG1593" s="258"/>
      <c r="BH1593" s="258"/>
    </row>
    <row r="1594" spans="1:60">
      <c r="A1594" s="298">
        <v>1593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5"/>
        <v/>
      </c>
      <c r="E1594" s="320"/>
      <c r="F1594" s="320"/>
      <c r="G1594" s="302"/>
      <c r="H1594" s="302"/>
      <c r="I1594" s="302"/>
      <c r="J1594" s="249"/>
      <c r="K1594" s="303" t="e">
        <f t="shared" si="147"/>
        <v>#N/A</v>
      </c>
      <c r="L1594" s="302"/>
      <c r="M1594" s="302"/>
      <c r="N1594" s="303" t="e">
        <f t="shared" si="148"/>
        <v>#N/A</v>
      </c>
      <c r="O1594" s="303" t="e">
        <f t="shared" si="149"/>
        <v>#N/A</v>
      </c>
      <c r="P1594" s="249" t="str">
        <f t="shared" si="150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364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6"/>
      <c r="AQ1594" s="316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2"/>
      <c r="BD1594" s="258"/>
      <c r="BE1594" s="258"/>
      <c r="BF1594" s="258"/>
      <c r="BG1594" s="258"/>
      <c r="BH1594" s="258"/>
    </row>
    <row r="1595" spans="1:60">
      <c r="A1595" s="298">
        <v>1594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5"/>
        <v/>
      </c>
      <c r="E1595" s="320"/>
      <c r="F1595" s="320"/>
      <c r="G1595" s="302"/>
      <c r="H1595" s="302"/>
      <c r="I1595" s="302"/>
      <c r="J1595" s="249"/>
      <c r="K1595" s="303" t="e">
        <f t="shared" si="147"/>
        <v>#N/A</v>
      </c>
      <c r="L1595" s="302"/>
      <c r="M1595" s="302"/>
      <c r="N1595" s="303" t="e">
        <f t="shared" si="148"/>
        <v>#N/A</v>
      </c>
      <c r="O1595" s="303" t="e">
        <f t="shared" si="149"/>
        <v>#N/A</v>
      </c>
      <c r="P1595" s="249" t="str">
        <f t="shared" si="150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364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6"/>
      <c r="AQ1595" s="316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2"/>
      <c r="BD1595" s="258"/>
      <c r="BE1595" s="258"/>
      <c r="BF1595" s="258"/>
      <c r="BG1595" s="258"/>
      <c r="BH1595" s="258"/>
    </row>
    <row r="1596" spans="1:60">
      <c r="A1596" s="298">
        <v>1595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5"/>
        <v/>
      </c>
      <c r="E1596" s="320"/>
      <c r="F1596" s="320"/>
      <c r="G1596" s="302"/>
      <c r="H1596" s="302"/>
      <c r="I1596" s="302"/>
      <c r="J1596" s="249"/>
      <c r="K1596" s="303" t="e">
        <f t="shared" si="147"/>
        <v>#N/A</v>
      </c>
      <c r="L1596" s="302"/>
      <c r="M1596" s="302"/>
      <c r="N1596" s="303" t="e">
        <f t="shared" si="148"/>
        <v>#N/A</v>
      </c>
      <c r="O1596" s="303" t="e">
        <f t="shared" si="149"/>
        <v>#N/A</v>
      </c>
      <c r="P1596" s="249" t="str">
        <f t="shared" si="150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364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6"/>
      <c r="AQ1596" s="316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2"/>
      <c r="BD1596" s="258"/>
      <c r="BE1596" s="258"/>
      <c r="BF1596" s="258"/>
      <c r="BG1596" s="258"/>
      <c r="BH1596" s="258"/>
    </row>
    <row r="1597" spans="1:60">
      <c r="A1597" s="298">
        <v>1596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si="145"/>
        <v/>
      </c>
      <c r="E1597" s="320"/>
      <c r="F1597" s="320"/>
      <c r="G1597" s="302"/>
      <c r="H1597" s="302"/>
      <c r="I1597" s="302"/>
      <c r="J1597" s="249"/>
      <c r="K1597" s="303" t="e">
        <f t="shared" si="147"/>
        <v>#N/A</v>
      </c>
      <c r="L1597" s="302"/>
      <c r="M1597" s="302"/>
      <c r="N1597" s="303" t="e">
        <f t="shared" si="148"/>
        <v>#N/A</v>
      </c>
      <c r="O1597" s="303" t="e">
        <f t="shared" si="149"/>
        <v>#N/A</v>
      </c>
      <c r="P1597" s="249" t="str">
        <f t="shared" si="150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364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6"/>
      <c r="AQ1597" s="316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2"/>
      <c r="BD1597" s="258"/>
      <c r="BE1597" s="258"/>
      <c r="BF1597" s="258"/>
      <c r="BG1597" s="258"/>
      <c r="BH1597" s="258"/>
    </row>
    <row r="1598" spans="1:60">
      <c r="A1598" s="298">
        <v>1597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5"/>
        <v/>
      </c>
      <c r="E1598" s="320"/>
      <c r="F1598" s="320"/>
      <c r="G1598" s="302"/>
      <c r="H1598" s="302"/>
      <c r="I1598" s="302"/>
      <c r="J1598" s="249"/>
      <c r="K1598" s="303" t="e">
        <f t="shared" si="147"/>
        <v>#N/A</v>
      </c>
      <c r="L1598" s="302"/>
      <c r="M1598" s="302"/>
      <c r="N1598" s="303" t="e">
        <f t="shared" si="148"/>
        <v>#N/A</v>
      </c>
      <c r="O1598" s="303" t="e">
        <f t="shared" si="149"/>
        <v>#N/A</v>
      </c>
      <c r="P1598" s="249" t="str">
        <f t="shared" si="150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364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6"/>
      <c r="AQ1598" s="316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2"/>
      <c r="BD1598" s="258"/>
      <c r="BE1598" s="258"/>
      <c r="BF1598" s="258"/>
      <c r="BG1598" s="258"/>
      <c r="BH1598" s="258"/>
    </row>
    <row r="1599" spans="1:60">
      <c r="A1599" s="298">
        <v>1598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ref="D1599:D1607" si="151">IF(LEFT(I1599,1)="L","Inprocess",IF(LEFT(I1599,3)="IQC","Inprocess",IF(LEFT(I1599,2)="QA","QA",IF(LEFT(I1599,3)="TV","TV",""))))</f>
        <v/>
      </c>
      <c r="E1599" s="320"/>
      <c r="F1599" s="320"/>
      <c r="G1599" s="302"/>
      <c r="H1599" s="302"/>
      <c r="I1599" s="302"/>
      <c r="J1599" s="249"/>
      <c r="K1599" s="303" t="e">
        <f t="shared" si="147"/>
        <v>#N/A</v>
      </c>
      <c r="L1599" s="302"/>
      <c r="M1599" s="302"/>
      <c r="N1599" s="303" t="e">
        <f t="shared" si="148"/>
        <v>#N/A</v>
      </c>
      <c r="O1599" s="303" t="e">
        <f t="shared" si="149"/>
        <v>#N/A</v>
      </c>
      <c r="P1599" s="249" t="str">
        <f t="shared" si="150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364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6"/>
      <c r="AQ1599" s="316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2"/>
      <c r="BD1599" s="258"/>
      <c r="BE1599" s="258"/>
      <c r="BF1599" s="258"/>
      <c r="BG1599" s="258"/>
      <c r="BH1599" s="258"/>
    </row>
    <row r="1600" spans="1:60">
      <c r="A1600" s="298">
        <v>1599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51"/>
        <v/>
      </c>
      <c r="E1600" s="320"/>
      <c r="F1600" s="320"/>
      <c r="G1600" s="302"/>
      <c r="H1600" s="302"/>
      <c r="I1600" s="302"/>
      <c r="J1600" s="249"/>
      <c r="K1600" s="303" t="e">
        <f t="shared" si="147"/>
        <v>#N/A</v>
      </c>
      <c r="L1600" s="302"/>
      <c r="M1600" s="302"/>
      <c r="N1600" s="303" t="e">
        <f t="shared" si="148"/>
        <v>#N/A</v>
      </c>
      <c r="O1600" s="303" t="e">
        <f t="shared" si="149"/>
        <v>#N/A</v>
      </c>
      <c r="P1600" s="249" t="str">
        <f t="shared" si="150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364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6"/>
      <c r="AQ1600" s="316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2"/>
      <c r="BD1600" s="258"/>
      <c r="BE1600" s="258"/>
      <c r="BF1600" s="258"/>
      <c r="BG1600" s="258"/>
      <c r="BH1600" s="258"/>
    </row>
    <row r="1601" spans="1:60">
      <c r="A1601" s="298">
        <v>1600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51"/>
        <v/>
      </c>
      <c r="E1601" s="320"/>
      <c r="F1601" s="320"/>
      <c r="G1601" s="302"/>
      <c r="H1601" s="302"/>
      <c r="I1601" s="302"/>
      <c r="J1601" s="249"/>
      <c r="K1601" s="303" t="e">
        <f t="shared" si="147"/>
        <v>#N/A</v>
      </c>
      <c r="L1601" s="302"/>
      <c r="M1601" s="302"/>
      <c r="N1601" s="303" t="e">
        <f t="shared" si="148"/>
        <v>#N/A</v>
      </c>
      <c r="O1601" s="303" t="e">
        <f t="shared" si="149"/>
        <v>#N/A</v>
      </c>
      <c r="P1601" s="249" t="str">
        <f t="shared" si="150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364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6"/>
      <c r="AQ1601" s="316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2"/>
      <c r="BD1601" s="258"/>
      <c r="BE1601" s="258"/>
      <c r="BF1601" s="258"/>
      <c r="BG1601" s="258"/>
      <c r="BH1601" s="258"/>
    </row>
    <row r="1602" spans="1:60">
      <c r="A1602" s="298">
        <v>1601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51"/>
        <v/>
      </c>
      <c r="E1602" s="320"/>
      <c r="F1602" s="320"/>
      <c r="G1602" s="302"/>
      <c r="H1602" s="302"/>
      <c r="I1602" s="302"/>
      <c r="J1602" s="249"/>
      <c r="K1602" s="303" t="e">
        <f t="shared" si="147"/>
        <v>#N/A</v>
      </c>
      <c r="L1602" s="302"/>
      <c r="M1602" s="302"/>
      <c r="N1602" s="303" t="e">
        <f t="shared" si="148"/>
        <v>#N/A</v>
      </c>
      <c r="O1602" s="303" t="e">
        <f t="shared" si="149"/>
        <v>#N/A</v>
      </c>
      <c r="P1602" s="249" t="str">
        <f t="shared" si="150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364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6"/>
      <c r="AQ1602" s="316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2"/>
      <c r="BD1602" s="258"/>
      <c r="BE1602" s="258"/>
      <c r="BF1602" s="258"/>
      <c r="BG1602" s="258"/>
      <c r="BH1602" s="258"/>
    </row>
    <row r="1603" spans="1:60">
      <c r="A1603" s="298">
        <v>1602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51"/>
        <v/>
      </c>
      <c r="E1603" s="320"/>
      <c r="F1603" s="320"/>
      <c r="G1603" s="302"/>
      <c r="H1603" s="302"/>
      <c r="I1603" s="302"/>
      <c r="J1603" s="249"/>
      <c r="K1603" s="303" t="e">
        <f t="shared" si="147"/>
        <v>#N/A</v>
      </c>
      <c r="L1603" s="302"/>
      <c r="M1603" s="302"/>
      <c r="N1603" s="303" t="e">
        <f t="shared" si="148"/>
        <v>#N/A</v>
      </c>
      <c r="O1603" s="303" t="e">
        <f t="shared" si="149"/>
        <v>#N/A</v>
      </c>
      <c r="P1603" s="249" t="str">
        <f t="shared" si="150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364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6"/>
      <c r="AQ1603" s="316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2"/>
      <c r="BD1603" s="258"/>
      <c r="BE1603" s="258"/>
      <c r="BF1603" s="258"/>
      <c r="BG1603" s="258"/>
      <c r="BH1603" s="258"/>
    </row>
    <row r="1604" spans="1:60">
      <c r="A1604" s="298">
        <v>1603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51"/>
        <v/>
      </c>
      <c r="E1604" s="320"/>
      <c r="F1604" s="320"/>
      <c r="G1604" s="302"/>
      <c r="H1604" s="302"/>
      <c r="I1604" s="302"/>
      <c r="J1604" s="249"/>
      <c r="K1604" s="303" t="e">
        <f t="shared" ref="K1604:K1667" si="152">VLOOKUP(J1604,AY:BA,2,0)</f>
        <v>#N/A</v>
      </c>
      <c r="L1604" s="302"/>
      <c r="M1604" s="302"/>
      <c r="N1604" s="303" t="e">
        <f t="shared" ref="N1604:N1667" si="153">VLOOKUP(K1604,AZ:BB,2,0)</f>
        <v>#N/A</v>
      </c>
      <c r="O1604" s="303" t="e">
        <f t="shared" ref="O1604:O1667" si="154">VLOOKUP(K1604,AZ:BB,3,0)</f>
        <v>#N/A</v>
      </c>
      <c r="P1604" s="249" t="str">
        <f t="shared" si="150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364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6"/>
      <c r="AQ1604" s="316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2"/>
      <c r="BD1604" s="258"/>
      <c r="BE1604" s="258"/>
      <c r="BF1604" s="258"/>
      <c r="BG1604" s="258"/>
      <c r="BH1604" s="258"/>
    </row>
    <row r="1605" spans="1:60">
      <c r="A1605" s="298">
        <v>1604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51"/>
        <v/>
      </c>
      <c r="E1605" s="320"/>
      <c r="F1605" s="320"/>
      <c r="G1605" s="302"/>
      <c r="H1605" s="302"/>
      <c r="I1605" s="302"/>
      <c r="J1605" s="249"/>
      <c r="K1605" s="303" t="e">
        <f t="shared" si="152"/>
        <v>#N/A</v>
      </c>
      <c r="L1605" s="302"/>
      <c r="M1605" s="302"/>
      <c r="N1605" s="303" t="e">
        <f t="shared" si="153"/>
        <v>#N/A</v>
      </c>
      <c r="O1605" s="303" t="e">
        <f t="shared" si="154"/>
        <v>#N/A</v>
      </c>
      <c r="P1605" s="249" t="str">
        <f t="shared" si="150"/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364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6"/>
      <c r="AQ1605" s="316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2"/>
      <c r="BD1605" s="258"/>
      <c r="BE1605" s="258"/>
      <c r="BF1605" s="258"/>
      <c r="BG1605" s="258"/>
      <c r="BH1605" s="258"/>
    </row>
    <row r="1606" spans="1:60">
      <c r="A1606" s="298">
        <v>1605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si="151"/>
        <v/>
      </c>
      <c r="E1606" s="320"/>
      <c r="F1606" s="320"/>
      <c r="G1606" s="302"/>
      <c r="H1606" s="302"/>
      <c r="I1606" s="302"/>
      <c r="J1606" s="249"/>
      <c r="K1606" s="303" t="e">
        <f t="shared" si="152"/>
        <v>#N/A</v>
      </c>
      <c r="L1606" s="302"/>
      <c r="M1606" s="302"/>
      <c r="N1606" s="303" t="e">
        <f t="shared" si="153"/>
        <v>#N/A</v>
      </c>
      <c r="O1606" s="303" t="e">
        <f t="shared" si="154"/>
        <v>#N/A</v>
      </c>
      <c r="P1606" s="249" t="str">
        <f t="shared" si="150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364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6"/>
      <c r="AQ1606" s="316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2"/>
      <c r="BD1606" s="258"/>
      <c r="BE1606" s="258"/>
      <c r="BF1606" s="258"/>
      <c r="BG1606" s="258"/>
      <c r="BH1606" s="258"/>
    </row>
    <row r="1607" spans="1:60">
      <c r="A1607" s="298">
        <v>1606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1"/>
        <v/>
      </c>
      <c r="E1607" s="320"/>
      <c r="F1607" s="320"/>
      <c r="G1607" s="302"/>
      <c r="H1607" s="302"/>
      <c r="I1607" s="302"/>
      <c r="J1607" s="249"/>
      <c r="K1607" s="303" t="e">
        <f t="shared" si="152"/>
        <v>#N/A</v>
      </c>
      <c r="L1607" s="302"/>
      <c r="M1607" s="302"/>
      <c r="N1607" s="303" t="e">
        <f t="shared" si="153"/>
        <v>#N/A</v>
      </c>
      <c r="O1607" s="303" t="e">
        <f t="shared" si="154"/>
        <v>#N/A</v>
      </c>
      <c r="P1607" s="249" t="str">
        <f t="shared" ref="P1607:P1670" si="155">MID(M1607,8,2)</f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364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6"/>
      <c r="AQ1607" s="316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2"/>
      <c r="BD1607" s="258"/>
      <c r="BE1607" s="258"/>
      <c r="BF1607" s="258"/>
      <c r="BG1607" s="258"/>
      <c r="BH1607" s="258"/>
    </row>
    <row r="1608" spans="1:60">
      <c r="A1608" s="298">
        <v>1607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ref="D1608:D1671" si="156">IF(LEFT(I1608,1)="L","Inprocess",IF(LEFT(I1608,3)="IQC","Inprocess",IF(LEFT(I1608,2)="QA","QA",IF(LEFT(I1608,3)="TV","TV",""))))</f>
        <v/>
      </c>
      <c r="E1608" s="320"/>
      <c r="F1608" s="320"/>
      <c r="G1608" s="302"/>
      <c r="H1608" s="302"/>
      <c r="I1608" s="302"/>
      <c r="J1608" s="249"/>
      <c r="K1608" s="303" t="e">
        <f t="shared" si="152"/>
        <v>#N/A</v>
      </c>
      <c r="L1608" s="302"/>
      <c r="M1608" s="302"/>
      <c r="N1608" s="303" t="e">
        <f t="shared" si="153"/>
        <v>#N/A</v>
      </c>
      <c r="O1608" s="303" t="e">
        <f t="shared" si="154"/>
        <v>#N/A</v>
      </c>
      <c r="P1608" s="249" t="str">
        <f t="shared" si="155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364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6"/>
      <c r="AQ1608" s="316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2"/>
      <c r="BD1608" s="258"/>
      <c r="BE1608" s="258"/>
      <c r="BF1608" s="258"/>
      <c r="BG1608" s="258"/>
      <c r="BH1608" s="258"/>
    </row>
    <row r="1609" spans="1:60">
      <c r="A1609" s="298">
        <v>1608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6"/>
        <v/>
      </c>
      <c r="E1609" s="320"/>
      <c r="F1609" s="320"/>
      <c r="G1609" s="302"/>
      <c r="H1609" s="302"/>
      <c r="I1609" s="302"/>
      <c r="J1609" s="249"/>
      <c r="K1609" s="303" t="e">
        <f t="shared" si="152"/>
        <v>#N/A</v>
      </c>
      <c r="L1609" s="302"/>
      <c r="M1609" s="302"/>
      <c r="N1609" s="303" t="e">
        <f t="shared" si="153"/>
        <v>#N/A</v>
      </c>
      <c r="O1609" s="303" t="e">
        <f t="shared" si="154"/>
        <v>#N/A</v>
      </c>
      <c r="P1609" s="249" t="str">
        <f t="shared" si="155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364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6"/>
      <c r="AQ1609" s="316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2"/>
      <c r="BD1609" s="258"/>
      <c r="BE1609" s="258"/>
      <c r="BF1609" s="258"/>
      <c r="BG1609" s="258"/>
      <c r="BH1609" s="258"/>
    </row>
    <row r="1610" spans="1:60">
      <c r="A1610" s="298">
        <v>1609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6"/>
        <v/>
      </c>
      <c r="E1610" s="320"/>
      <c r="F1610" s="320"/>
      <c r="G1610" s="302"/>
      <c r="H1610" s="302"/>
      <c r="I1610" s="302"/>
      <c r="J1610" s="249"/>
      <c r="K1610" s="303" t="e">
        <f t="shared" si="152"/>
        <v>#N/A</v>
      </c>
      <c r="L1610" s="302"/>
      <c r="M1610" s="302"/>
      <c r="N1610" s="303" t="e">
        <f t="shared" si="153"/>
        <v>#N/A</v>
      </c>
      <c r="O1610" s="303" t="e">
        <f t="shared" si="154"/>
        <v>#N/A</v>
      </c>
      <c r="P1610" s="249" t="str">
        <f t="shared" si="155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364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6"/>
      <c r="AQ1610" s="316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2"/>
      <c r="BD1610" s="258"/>
      <c r="BE1610" s="258"/>
      <c r="BF1610" s="258"/>
      <c r="BG1610" s="258"/>
      <c r="BH1610" s="258"/>
    </row>
    <row r="1611" spans="1:60">
      <c r="A1611" s="298">
        <v>1610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6"/>
        <v/>
      </c>
      <c r="E1611" s="320"/>
      <c r="F1611" s="320"/>
      <c r="G1611" s="302"/>
      <c r="H1611" s="302"/>
      <c r="I1611" s="302"/>
      <c r="J1611" s="249"/>
      <c r="K1611" s="303" t="e">
        <f t="shared" si="152"/>
        <v>#N/A</v>
      </c>
      <c r="L1611" s="302"/>
      <c r="M1611" s="302"/>
      <c r="N1611" s="303" t="e">
        <f t="shared" si="153"/>
        <v>#N/A</v>
      </c>
      <c r="O1611" s="303" t="e">
        <f t="shared" si="154"/>
        <v>#N/A</v>
      </c>
      <c r="P1611" s="249" t="str">
        <f t="shared" si="155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364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6"/>
      <c r="AQ1611" s="316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2"/>
      <c r="BD1611" s="258"/>
      <c r="BE1611" s="258"/>
      <c r="BF1611" s="258"/>
      <c r="BG1611" s="258"/>
      <c r="BH1611" s="258"/>
    </row>
    <row r="1612" spans="1:60">
      <c r="A1612" s="298">
        <v>1611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6"/>
        <v/>
      </c>
      <c r="E1612" s="320"/>
      <c r="F1612" s="320"/>
      <c r="G1612" s="302"/>
      <c r="H1612" s="302"/>
      <c r="I1612" s="302"/>
      <c r="J1612" s="249"/>
      <c r="K1612" s="303" t="e">
        <f t="shared" si="152"/>
        <v>#N/A</v>
      </c>
      <c r="L1612" s="302"/>
      <c r="M1612" s="302"/>
      <c r="N1612" s="303" t="e">
        <f t="shared" si="153"/>
        <v>#N/A</v>
      </c>
      <c r="O1612" s="303" t="e">
        <f t="shared" si="154"/>
        <v>#N/A</v>
      </c>
      <c r="P1612" s="249" t="str">
        <f t="shared" si="155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364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6"/>
      <c r="AQ1612" s="316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2"/>
      <c r="BD1612" s="258"/>
      <c r="BE1612" s="258"/>
      <c r="BF1612" s="258"/>
      <c r="BG1612" s="258"/>
      <c r="BH1612" s="258"/>
    </row>
    <row r="1613" spans="1:60">
      <c r="A1613" s="298">
        <v>1612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6"/>
        <v/>
      </c>
      <c r="E1613" s="320"/>
      <c r="F1613" s="320"/>
      <c r="G1613" s="302"/>
      <c r="H1613" s="302"/>
      <c r="I1613" s="302"/>
      <c r="J1613" s="249"/>
      <c r="K1613" s="303" t="e">
        <f t="shared" si="152"/>
        <v>#N/A</v>
      </c>
      <c r="L1613" s="302"/>
      <c r="M1613" s="302"/>
      <c r="N1613" s="303" t="e">
        <f t="shared" si="153"/>
        <v>#N/A</v>
      </c>
      <c r="O1613" s="303" t="e">
        <f t="shared" si="154"/>
        <v>#N/A</v>
      </c>
      <c r="P1613" s="249" t="str">
        <f t="shared" si="155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364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6"/>
      <c r="AQ1613" s="316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2"/>
      <c r="BD1613" s="258"/>
      <c r="BE1613" s="258"/>
      <c r="BF1613" s="258"/>
      <c r="BG1613" s="258"/>
      <c r="BH1613" s="258"/>
    </row>
    <row r="1614" spans="1:60">
      <c r="A1614" s="298">
        <v>1613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6"/>
        <v/>
      </c>
      <c r="E1614" s="320"/>
      <c r="F1614" s="320"/>
      <c r="G1614" s="302"/>
      <c r="H1614" s="302"/>
      <c r="I1614" s="302"/>
      <c r="J1614" s="249"/>
      <c r="K1614" s="303" t="e">
        <f t="shared" si="152"/>
        <v>#N/A</v>
      </c>
      <c r="L1614" s="302"/>
      <c r="M1614" s="302"/>
      <c r="N1614" s="303" t="e">
        <f t="shared" si="153"/>
        <v>#N/A</v>
      </c>
      <c r="O1614" s="303" t="e">
        <f t="shared" si="154"/>
        <v>#N/A</v>
      </c>
      <c r="P1614" s="249" t="str">
        <f t="shared" si="155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364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6"/>
      <c r="AQ1614" s="316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2"/>
      <c r="BD1614" s="258"/>
      <c r="BE1614" s="258"/>
      <c r="BF1614" s="258"/>
      <c r="BG1614" s="258"/>
      <c r="BH1614" s="258"/>
    </row>
    <row r="1615" spans="1:60">
      <c r="A1615" s="298">
        <v>1614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6"/>
        <v/>
      </c>
      <c r="E1615" s="320"/>
      <c r="F1615" s="320"/>
      <c r="G1615" s="302"/>
      <c r="H1615" s="302"/>
      <c r="I1615" s="302"/>
      <c r="J1615" s="249"/>
      <c r="K1615" s="303" t="e">
        <f t="shared" si="152"/>
        <v>#N/A</v>
      </c>
      <c r="L1615" s="302"/>
      <c r="M1615" s="302"/>
      <c r="N1615" s="303" t="e">
        <f t="shared" si="153"/>
        <v>#N/A</v>
      </c>
      <c r="O1615" s="303" t="e">
        <f t="shared" si="154"/>
        <v>#N/A</v>
      </c>
      <c r="P1615" s="249" t="str">
        <f t="shared" si="155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364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6"/>
      <c r="AQ1615" s="316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2"/>
      <c r="BD1615" s="258"/>
      <c r="BE1615" s="258"/>
      <c r="BF1615" s="258"/>
      <c r="BG1615" s="258"/>
      <c r="BH1615" s="258"/>
    </row>
    <row r="1616" spans="1:60">
      <c r="A1616" s="298">
        <v>1615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6"/>
        <v/>
      </c>
      <c r="E1616" s="320"/>
      <c r="F1616" s="320"/>
      <c r="G1616" s="302"/>
      <c r="H1616" s="302"/>
      <c r="I1616" s="302"/>
      <c r="J1616" s="249"/>
      <c r="K1616" s="303" t="e">
        <f t="shared" si="152"/>
        <v>#N/A</v>
      </c>
      <c r="L1616" s="302"/>
      <c r="M1616" s="302"/>
      <c r="N1616" s="303" t="e">
        <f t="shared" si="153"/>
        <v>#N/A</v>
      </c>
      <c r="O1616" s="303" t="e">
        <f t="shared" si="154"/>
        <v>#N/A</v>
      </c>
      <c r="P1616" s="249" t="str">
        <f t="shared" si="155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364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6"/>
      <c r="AQ1616" s="316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2"/>
      <c r="BD1616" s="258"/>
      <c r="BE1616" s="258"/>
      <c r="BF1616" s="258"/>
      <c r="BG1616" s="258"/>
      <c r="BH1616" s="258"/>
    </row>
    <row r="1617" spans="1:60">
      <c r="A1617" s="298">
        <v>1616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6"/>
        <v/>
      </c>
      <c r="E1617" s="320"/>
      <c r="F1617" s="320"/>
      <c r="G1617" s="302"/>
      <c r="H1617" s="302"/>
      <c r="I1617" s="302"/>
      <c r="J1617" s="249"/>
      <c r="K1617" s="303" t="e">
        <f t="shared" si="152"/>
        <v>#N/A</v>
      </c>
      <c r="L1617" s="302"/>
      <c r="M1617" s="302"/>
      <c r="N1617" s="303" t="e">
        <f t="shared" si="153"/>
        <v>#N/A</v>
      </c>
      <c r="O1617" s="303" t="e">
        <f t="shared" si="154"/>
        <v>#N/A</v>
      </c>
      <c r="P1617" s="249" t="str">
        <f t="shared" si="155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364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6"/>
      <c r="AQ1617" s="316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2"/>
      <c r="BD1617" s="258"/>
      <c r="BE1617" s="258"/>
      <c r="BF1617" s="258"/>
      <c r="BG1617" s="258"/>
      <c r="BH1617" s="258"/>
    </row>
    <row r="1618" spans="1:60">
      <c r="A1618" s="298">
        <v>1617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6"/>
        <v/>
      </c>
      <c r="E1618" s="320"/>
      <c r="F1618" s="320"/>
      <c r="G1618" s="302"/>
      <c r="H1618" s="302"/>
      <c r="I1618" s="302"/>
      <c r="J1618" s="249"/>
      <c r="K1618" s="303" t="e">
        <f t="shared" si="152"/>
        <v>#N/A</v>
      </c>
      <c r="L1618" s="302"/>
      <c r="M1618" s="302"/>
      <c r="N1618" s="303" t="e">
        <f t="shared" si="153"/>
        <v>#N/A</v>
      </c>
      <c r="O1618" s="303" t="e">
        <f t="shared" si="154"/>
        <v>#N/A</v>
      </c>
      <c r="P1618" s="249" t="str">
        <f t="shared" si="155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364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6"/>
      <c r="AQ1618" s="316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2"/>
      <c r="BD1618" s="258"/>
      <c r="BE1618" s="258"/>
      <c r="BF1618" s="258"/>
      <c r="BG1618" s="258"/>
      <c r="BH1618" s="258"/>
    </row>
    <row r="1619" spans="1:60">
      <c r="A1619" s="298">
        <v>1618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6"/>
        <v/>
      </c>
      <c r="E1619" s="320"/>
      <c r="F1619" s="320"/>
      <c r="G1619" s="302"/>
      <c r="H1619" s="302"/>
      <c r="I1619" s="302"/>
      <c r="J1619" s="249"/>
      <c r="K1619" s="303" t="e">
        <f t="shared" si="152"/>
        <v>#N/A</v>
      </c>
      <c r="L1619" s="302"/>
      <c r="M1619" s="302"/>
      <c r="N1619" s="303" t="e">
        <f t="shared" si="153"/>
        <v>#N/A</v>
      </c>
      <c r="O1619" s="303" t="e">
        <f t="shared" si="154"/>
        <v>#N/A</v>
      </c>
      <c r="P1619" s="249" t="str">
        <f t="shared" si="155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364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6"/>
      <c r="AQ1619" s="316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2"/>
      <c r="BD1619" s="258"/>
      <c r="BE1619" s="258"/>
      <c r="BF1619" s="258"/>
      <c r="BG1619" s="258"/>
      <c r="BH1619" s="258"/>
    </row>
    <row r="1620" spans="1:60">
      <c r="A1620" s="298">
        <v>1619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6"/>
        <v/>
      </c>
      <c r="E1620" s="320"/>
      <c r="F1620" s="320"/>
      <c r="G1620" s="302"/>
      <c r="H1620" s="302"/>
      <c r="I1620" s="302"/>
      <c r="J1620" s="249"/>
      <c r="K1620" s="303" t="e">
        <f t="shared" si="152"/>
        <v>#N/A</v>
      </c>
      <c r="L1620" s="302"/>
      <c r="M1620" s="302"/>
      <c r="N1620" s="303" t="e">
        <f t="shared" si="153"/>
        <v>#N/A</v>
      </c>
      <c r="O1620" s="303" t="e">
        <f t="shared" si="154"/>
        <v>#N/A</v>
      </c>
      <c r="P1620" s="249" t="str">
        <f t="shared" si="155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364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6"/>
      <c r="AQ1620" s="316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2"/>
      <c r="BD1620" s="258"/>
      <c r="BE1620" s="258"/>
      <c r="BF1620" s="258"/>
      <c r="BG1620" s="258"/>
      <c r="BH1620" s="258"/>
    </row>
    <row r="1621" spans="1:60">
      <c r="A1621" s="298">
        <v>1620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6"/>
        <v/>
      </c>
      <c r="E1621" s="320"/>
      <c r="F1621" s="320"/>
      <c r="G1621" s="302"/>
      <c r="H1621" s="302"/>
      <c r="I1621" s="302"/>
      <c r="J1621" s="249"/>
      <c r="K1621" s="303" t="e">
        <f t="shared" si="152"/>
        <v>#N/A</v>
      </c>
      <c r="L1621" s="302"/>
      <c r="M1621" s="302"/>
      <c r="N1621" s="303" t="e">
        <f t="shared" si="153"/>
        <v>#N/A</v>
      </c>
      <c r="O1621" s="303" t="e">
        <f t="shared" si="154"/>
        <v>#N/A</v>
      </c>
      <c r="P1621" s="249" t="str">
        <f t="shared" si="155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364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6"/>
      <c r="AQ1621" s="316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2"/>
      <c r="BD1621" s="258"/>
      <c r="BE1621" s="258"/>
      <c r="BF1621" s="258"/>
      <c r="BG1621" s="258"/>
      <c r="BH1621" s="258"/>
    </row>
    <row r="1622" spans="1:60">
      <c r="A1622" s="298">
        <v>1621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6"/>
        <v/>
      </c>
      <c r="E1622" s="320"/>
      <c r="F1622" s="320"/>
      <c r="G1622" s="302"/>
      <c r="H1622" s="302"/>
      <c r="I1622" s="302"/>
      <c r="J1622" s="249"/>
      <c r="K1622" s="303" t="e">
        <f t="shared" si="152"/>
        <v>#N/A</v>
      </c>
      <c r="L1622" s="302"/>
      <c r="M1622" s="302"/>
      <c r="N1622" s="303" t="e">
        <f t="shared" si="153"/>
        <v>#N/A</v>
      </c>
      <c r="O1622" s="303" t="e">
        <f t="shared" si="154"/>
        <v>#N/A</v>
      </c>
      <c r="P1622" s="249" t="str">
        <f t="shared" si="155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364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6"/>
      <c r="AQ1622" s="316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2"/>
      <c r="BD1622" s="258"/>
      <c r="BE1622" s="258"/>
      <c r="BF1622" s="258"/>
      <c r="BG1622" s="258"/>
      <c r="BH1622" s="258"/>
    </row>
    <row r="1623" spans="1:60">
      <c r="A1623" s="298">
        <v>1622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6"/>
        <v/>
      </c>
      <c r="E1623" s="320"/>
      <c r="F1623" s="320"/>
      <c r="G1623" s="302"/>
      <c r="H1623" s="302"/>
      <c r="I1623" s="302"/>
      <c r="J1623" s="249"/>
      <c r="K1623" s="303" t="e">
        <f t="shared" si="152"/>
        <v>#N/A</v>
      </c>
      <c r="L1623" s="302"/>
      <c r="M1623" s="302"/>
      <c r="N1623" s="303" t="e">
        <f t="shared" si="153"/>
        <v>#N/A</v>
      </c>
      <c r="O1623" s="303" t="e">
        <f t="shared" si="154"/>
        <v>#N/A</v>
      </c>
      <c r="P1623" s="249" t="str">
        <f t="shared" si="155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364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6"/>
      <c r="AQ1623" s="316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2"/>
      <c r="BD1623" s="258"/>
      <c r="BE1623" s="258"/>
      <c r="BF1623" s="258"/>
      <c r="BG1623" s="258"/>
      <c r="BH1623" s="258"/>
    </row>
    <row r="1624" spans="1:60">
      <c r="A1624" s="298">
        <v>1623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6"/>
        <v/>
      </c>
      <c r="E1624" s="320"/>
      <c r="F1624" s="320"/>
      <c r="G1624" s="302"/>
      <c r="H1624" s="302"/>
      <c r="I1624" s="302"/>
      <c r="J1624" s="249"/>
      <c r="K1624" s="303" t="e">
        <f t="shared" si="152"/>
        <v>#N/A</v>
      </c>
      <c r="L1624" s="302"/>
      <c r="M1624" s="302"/>
      <c r="N1624" s="303" t="e">
        <f t="shared" si="153"/>
        <v>#N/A</v>
      </c>
      <c r="O1624" s="303" t="e">
        <f t="shared" si="154"/>
        <v>#N/A</v>
      </c>
      <c r="P1624" s="249" t="str">
        <f t="shared" si="155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364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6"/>
      <c r="AQ1624" s="316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2"/>
      <c r="BD1624" s="258"/>
      <c r="BE1624" s="258"/>
      <c r="BF1624" s="258"/>
      <c r="BG1624" s="258"/>
      <c r="BH1624" s="258"/>
    </row>
    <row r="1625" spans="1:60">
      <c r="A1625" s="298">
        <v>1624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6"/>
        <v/>
      </c>
      <c r="E1625" s="320"/>
      <c r="F1625" s="320"/>
      <c r="G1625" s="302"/>
      <c r="H1625" s="302"/>
      <c r="I1625" s="302"/>
      <c r="J1625" s="249"/>
      <c r="K1625" s="303" t="e">
        <f t="shared" si="152"/>
        <v>#N/A</v>
      </c>
      <c r="L1625" s="302"/>
      <c r="M1625" s="302"/>
      <c r="N1625" s="303" t="e">
        <f t="shared" si="153"/>
        <v>#N/A</v>
      </c>
      <c r="O1625" s="303" t="e">
        <f t="shared" si="154"/>
        <v>#N/A</v>
      </c>
      <c r="P1625" s="249" t="str">
        <f t="shared" si="155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364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6"/>
      <c r="AQ1625" s="316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2"/>
      <c r="BD1625" s="258"/>
      <c r="BE1625" s="258"/>
      <c r="BF1625" s="258"/>
      <c r="BG1625" s="258"/>
      <c r="BH1625" s="258"/>
    </row>
    <row r="1626" spans="1:60">
      <c r="A1626" s="298">
        <v>1625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6"/>
        <v/>
      </c>
      <c r="E1626" s="320"/>
      <c r="F1626" s="320"/>
      <c r="G1626" s="302"/>
      <c r="H1626" s="302"/>
      <c r="I1626" s="302"/>
      <c r="J1626" s="249"/>
      <c r="K1626" s="303" t="e">
        <f t="shared" si="152"/>
        <v>#N/A</v>
      </c>
      <c r="L1626" s="302"/>
      <c r="M1626" s="302"/>
      <c r="N1626" s="303" t="e">
        <f t="shared" si="153"/>
        <v>#N/A</v>
      </c>
      <c r="O1626" s="303" t="e">
        <f t="shared" si="154"/>
        <v>#N/A</v>
      </c>
      <c r="P1626" s="249" t="str">
        <f t="shared" si="155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364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6"/>
      <c r="AQ1626" s="316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2"/>
      <c r="BD1626" s="258"/>
      <c r="BE1626" s="258"/>
      <c r="BF1626" s="258"/>
      <c r="BG1626" s="258"/>
      <c r="BH1626" s="258"/>
    </row>
    <row r="1627" spans="1:60">
      <c r="A1627" s="298">
        <v>1626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6"/>
        <v/>
      </c>
      <c r="E1627" s="320"/>
      <c r="F1627" s="320"/>
      <c r="G1627" s="302"/>
      <c r="H1627" s="302"/>
      <c r="I1627" s="302"/>
      <c r="J1627" s="249"/>
      <c r="K1627" s="303" t="e">
        <f t="shared" si="152"/>
        <v>#N/A</v>
      </c>
      <c r="L1627" s="302"/>
      <c r="M1627" s="302"/>
      <c r="N1627" s="303" t="e">
        <f t="shared" si="153"/>
        <v>#N/A</v>
      </c>
      <c r="O1627" s="303" t="e">
        <f t="shared" si="154"/>
        <v>#N/A</v>
      </c>
      <c r="P1627" s="249" t="str">
        <f t="shared" si="155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364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6"/>
      <c r="AQ1627" s="316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2"/>
      <c r="BD1627" s="258"/>
      <c r="BE1627" s="258"/>
      <c r="BF1627" s="258"/>
      <c r="BG1627" s="258"/>
      <c r="BH1627" s="258"/>
    </row>
    <row r="1628" spans="1:60">
      <c r="A1628" s="298">
        <v>1627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6"/>
        <v/>
      </c>
      <c r="E1628" s="320"/>
      <c r="F1628" s="320"/>
      <c r="G1628" s="302"/>
      <c r="H1628" s="302"/>
      <c r="I1628" s="302"/>
      <c r="J1628" s="249"/>
      <c r="K1628" s="303" t="e">
        <f t="shared" si="152"/>
        <v>#N/A</v>
      </c>
      <c r="L1628" s="302"/>
      <c r="M1628" s="302"/>
      <c r="N1628" s="303" t="e">
        <f t="shared" si="153"/>
        <v>#N/A</v>
      </c>
      <c r="O1628" s="303" t="e">
        <f t="shared" si="154"/>
        <v>#N/A</v>
      </c>
      <c r="P1628" s="249" t="str">
        <f t="shared" si="155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364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6"/>
      <c r="AQ1628" s="316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2"/>
      <c r="BD1628" s="258"/>
      <c r="BE1628" s="258"/>
      <c r="BF1628" s="258"/>
      <c r="BG1628" s="258"/>
      <c r="BH1628" s="258"/>
    </row>
    <row r="1629" spans="1:60">
      <c r="A1629" s="298">
        <v>1628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6"/>
        <v/>
      </c>
      <c r="E1629" s="320"/>
      <c r="F1629" s="320"/>
      <c r="G1629" s="302"/>
      <c r="H1629" s="302"/>
      <c r="I1629" s="302"/>
      <c r="J1629" s="249"/>
      <c r="K1629" s="303" t="e">
        <f t="shared" si="152"/>
        <v>#N/A</v>
      </c>
      <c r="L1629" s="302"/>
      <c r="M1629" s="302"/>
      <c r="N1629" s="303" t="e">
        <f t="shared" si="153"/>
        <v>#N/A</v>
      </c>
      <c r="O1629" s="303" t="e">
        <f t="shared" si="154"/>
        <v>#N/A</v>
      </c>
      <c r="P1629" s="249" t="str">
        <f t="shared" si="155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364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6"/>
      <c r="AQ1629" s="316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2"/>
      <c r="BD1629" s="258"/>
      <c r="BE1629" s="258"/>
      <c r="BF1629" s="258"/>
      <c r="BG1629" s="258"/>
      <c r="BH1629" s="258"/>
    </row>
    <row r="1630" spans="1:60">
      <c r="A1630" s="298">
        <v>1629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6"/>
        <v/>
      </c>
      <c r="E1630" s="320"/>
      <c r="F1630" s="320"/>
      <c r="G1630" s="302"/>
      <c r="H1630" s="302"/>
      <c r="I1630" s="302"/>
      <c r="J1630" s="249"/>
      <c r="K1630" s="303" t="e">
        <f t="shared" si="152"/>
        <v>#N/A</v>
      </c>
      <c r="L1630" s="302"/>
      <c r="M1630" s="302"/>
      <c r="N1630" s="303" t="e">
        <f t="shared" si="153"/>
        <v>#N/A</v>
      </c>
      <c r="O1630" s="303" t="e">
        <f t="shared" si="154"/>
        <v>#N/A</v>
      </c>
      <c r="P1630" s="249" t="str">
        <f t="shared" si="155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364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6"/>
      <c r="AQ1630" s="316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2"/>
      <c r="BD1630" s="258"/>
      <c r="BE1630" s="258"/>
      <c r="BF1630" s="258"/>
      <c r="BG1630" s="258"/>
      <c r="BH1630" s="258"/>
    </row>
    <row r="1631" spans="1:60">
      <c r="A1631" s="298">
        <v>1630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6"/>
        <v/>
      </c>
      <c r="E1631" s="320"/>
      <c r="F1631" s="320"/>
      <c r="G1631" s="302"/>
      <c r="H1631" s="302"/>
      <c r="I1631" s="302"/>
      <c r="J1631" s="249"/>
      <c r="K1631" s="303" t="e">
        <f t="shared" si="152"/>
        <v>#N/A</v>
      </c>
      <c r="L1631" s="302"/>
      <c r="M1631" s="302"/>
      <c r="N1631" s="303" t="e">
        <f t="shared" si="153"/>
        <v>#N/A</v>
      </c>
      <c r="O1631" s="303" t="e">
        <f t="shared" si="154"/>
        <v>#N/A</v>
      </c>
      <c r="P1631" s="249" t="str">
        <f t="shared" si="155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364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6"/>
      <c r="AQ1631" s="316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2"/>
      <c r="BD1631" s="258"/>
      <c r="BE1631" s="258"/>
      <c r="BF1631" s="258"/>
      <c r="BG1631" s="258"/>
      <c r="BH1631" s="258"/>
    </row>
    <row r="1632" spans="1:60">
      <c r="A1632" s="298">
        <v>1631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6"/>
        <v/>
      </c>
      <c r="E1632" s="320"/>
      <c r="F1632" s="320"/>
      <c r="G1632" s="302"/>
      <c r="H1632" s="302"/>
      <c r="I1632" s="302"/>
      <c r="J1632" s="249"/>
      <c r="K1632" s="303" t="e">
        <f t="shared" si="152"/>
        <v>#N/A</v>
      </c>
      <c r="L1632" s="302"/>
      <c r="M1632" s="302"/>
      <c r="N1632" s="303" t="e">
        <f t="shared" si="153"/>
        <v>#N/A</v>
      </c>
      <c r="O1632" s="303" t="e">
        <f t="shared" si="154"/>
        <v>#N/A</v>
      </c>
      <c r="P1632" s="249" t="str">
        <f t="shared" si="155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364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6"/>
      <c r="AQ1632" s="316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2"/>
      <c r="BD1632" s="258"/>
      <c r="BE1632" s="258"/>
      <c r="BF1632" s="258"/>
      <c r="BG1632" s="258"/>
      <c r="BH1632" s="258"/>
    </row>
    <row r="1633" spans="1:60">
      <c r="A1633" s="298">
        <v>1632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6"/>
        <v/>
      </c>
      <c r="E1633" s="320"/>
      <c r="F1633" s="320"/>
      <c r="G1633" s="302"/>
      <c r="H1633" s="302"/>
      <c r="I1633" s="302"/>
      <c r="J1633" s="249"/>
      <c r="K1633" s="303" t="e">
        <f t="shared" si="152"/>
        <v>#N/A</v>
      </c>
      <c r="L1633" s="302"/>
      <c r="M1633" s="302"/>
      <c r="N1633" s="303" t="e">
        <f t="shared" si="153"/>
        <v>#N/A</v>
      </c>
      <c r="O1633" s="303" t="e">
        <f t="shared" si="154"/>
        <v>#N/A</v>
      </c>
      <c r="P1633" s="249" t="str">
        <f t="shared" si="155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364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6"/>
      <c r="AQ1633" s="316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2"/>
      <c r="BD1633" s="258"/>
      <c r="BE1633" s="258"/>
      <c r="BF1633" s="258"/>
      <c r="BG1633" s="258"/>
      <c r="BH1633" s="258"/>
    </row>
    <row r="1634" spans="1:60">
      <c r="A1634" s="298">
        <v>1633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6"/>
        <v/>
      </c>
      <c r="E1634" s="320"/>
      <c r="F1634" s="320"/>
      <c r="G1634" s="302"/>
      <c r="H1634" s="302"/>
      <c r="I1634" s="302"/>
      <c r="J1634" s="249"/>
      <c r="K1634" s="303" t="e">
        <f t="shared" si="152"/>
        <v>#N/A</v>
      </c>
      <c r="L1634" s="302"/>
      <c r="M1634" s="302"/>
      <c r="N1634" s="303" t="e">
        <f t="shared" si="153"/>
        <v>#N/A</v>
      </c>
      <c r="O1634" s="303" t="e">
        <f t="shared" si="154"/>
        <v>#N/A</v>
      </c>
      <c r="P1634" s="249" t="str">
        <f t="shared" si="155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364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6"/>
      <c r="AQ1634" s="316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2"/>
      <c r="BD1634" s="258"/>
      <c r="BE1634" s="258"/>
      <c r="BF1634" s="258"/>
      <c r="BG1634" s="258"/>
      <c r="BH1634" s="258"/>
    </row>
    <row r="1635" spans="1:60">
      <c r="A1635" s="298">
        <v>1634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6"/>
        <v/>
      </c>
      <c r="E1635" s="320"/>
      <c r="F1635" s="320"/>
      <c r="G1635" s="302"/>
      <c r="H1635" s="302"/>
      <c r="I1635" s="302"/>
      <c r="J1635" s="249"/>
      <c r="K1635" s="303" t="e">
        <f t="shared" si="152"/>
        <v>#N/A</v>
      </c>
      <c r="L1635" s="302"/>
      <c r="M1635" s="302"/>
      <c r="N1635" s="303" t="e">
        <f t="shared" si="153"/>
        <v>#N/A</v>
      </c>
      <c r="O1635" s="303" t="e">
        <f t="shared" si="154"/>
        <v>#N/A</v>
      </c>
      <c r="P1635" s="249" t="str">
        <f t="shared" si="155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364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6"/>
      <c r="AQ1635" s="316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2"/>
      <c r="BD1635" s="258"/>
      <c r="BE1635" s="258"/>
      <c r="BF1635" s="258"/>
      <c r="BG1635" s="258"/>
      <c r="BH1635" s="258"/>
    </row>
    <row r="1636" spans="1:60">
      <c r="A1636" s="298">
        <v>1635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6"/>
        <v/>
      </c>
      <c r="E1636" s="320"/>
      <c r="F1636" s="320"/>
      <c r="G1636" s="302"/>
      <c r="H1636" s="302"/>
      <c r="I1636" s="302"/>
      <c r="J1636" s="249"/>
      <c r="K1636" s="303" t="e">
        <f t="shared" si="152"/>
        <v>#N/A</v>
      </c>
      <c r="L1636" s="302"/>
      <c r="M1636" s="302"/>
      <c r="N1636" s="303" t="e">
        <f t="shared" si="153"/>
        <v>#N/A</v>
      </c>
      <c r="O1636" s="303" t="e">
        <f t="shared" si="154"/>
        <v>#N/A</v>
      </c>
      <c r="P1636" s="249" t="str">
        <f t="shared" si="155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364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6"/>
      <c r="AQ1636" s="316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2"/>
      <c r="BD1636" s="258"/>
      <c r="BE1636" s="258"/>
      <c r="BF1636" s="258"/>
      <c r="BG1636" s="258"/>
      <c r="BH1636" s="258"/>
    </row>
    <row r="1637" spans="1:60">
      <c r="A1637" s="298">
        <v>1636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6"/>
        <v/>
      </c>
      <c r="E1637" s="320"/>
      <c r="F1637" s="320"/>
      <c r="G1637" s="302"/>
      <c r="H1637" s="302"/>
      <c r="I1637" s="302"/>
      <c r="J1637" s="249"/>
      <c r="K1637" s="303" t="e">
        <f t="shared" si="152"/>
        <v>#N/A</v>
      </c>
      <c r="L1637" s="302"/>
      <c r="M1637" s="302"/>
      <c r="N1637" s="303" t="e">
        <f t="shared" si="153"/>
        <v>#N/A</v>
      </c>
      <c r="O1637" s="303" t="e">
        <f t="shared" si="154"/>
        <v>#N/A</v>
      </c>
      <c r="P1637" s="249" t="str">
        <f t="shared" si="155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364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6"/>
      <c r="AQ1637" s="316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2"/>
      <c r="BD1637" s="258"/>
      <c r="BE1637" s="258"/>
      <c r="BF1637" s="258"/>
      <c r="BG1637" s="258"/>
      <c r="BH1637" s="258"/>
    </row>
    <row r="1638" spans="1:60">
      <c r="A1638" s="298">
        <v>1637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6"/>
        <v/>
      </c>
      <c r="E1638" s="320"/>
      <c r="F1638" s="320"/>
      <c r="G1638" s="302"/>
      <c r="H1638" s="302"/>
      <c r="I1638" s="302"/>
      <c r="J1638" s="249"/>
      <c r="K1638" s="303" t="e">
        <f t="shared" si="152"/>
        <v>#N/A</v>
      </c>
      <c r="L1638" s="302"/>
      <c r="M1638" s="302"/>
      <c r="N1638" s="303" t="e">
        <f t="shared" si="153"/>
        <v>#N/A</v>
      </c>
      <c r="O1638" s="303" t="e">
        <f t="shared" si="154"/>
        <v>#N/A</v>
      </c>
      <c r="P1638" s="249" t="str">
        <f t="shared" si="155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364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6"/>
      <c r="AQ1638" s="316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2"/>
      <c r="BD1638" s="258"/>
      <c r="BE1638" s="258"/>
      <c r="BF1638" s="258"/>
      <c r="BG1638" s="258"/>
      <c r="BH1638" s="258"/>
    </row>
    <row r="1639" spans="1:60">
      <c r="A1639" s="298">
        <v>1638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6"/>
        <v/>
      </c>
      <c r="E1639" s="320"/>
      <c r="F1639" s="320"/>
      <c r="G1639" s="302"/>
      <c r="H1639" s="302"/>
      <c r="I1639" s="302"/>
      <c r="J1639" s="249"/>
      <c r="K1639" s="303" t="e">
        <f t="shared" si="152"/>
        <v>#N/A</v>
      </c>
      <c r="L1639" s="302"/>
      <c r="M1639" s="302"/>
      <c r="N1639" s="303" t="e">
        <f t="shared" si="153"/>
        <v>#N/A</v>
      </c>
      <c r="O1639" s="303" t="e">
        <f t="shared" si="154"/>
        <v>#N/A</v>
      </c>
      <c r="P1639" s="249" t="str">
        <f t="shared" si="155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364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6"/>
      <c r="AQ1639" s="316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2"/>
      <c r="BD1639" s="258"/>
      <c r="BE1639" s="258"/>
      <c r="BF1639" s="258"/>
      <c r="BG1639" s="258"/>
      <c r="BH1639" s="258"/>
    </row>
    <row r="1640" spans="1:60">
      <c r="A1640" s="298">
        <v>1639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6"/>
        <v/>
      </c>
      <c r="E1640" s="320"/>
      <c r="F1640" s="320"/>
      <c r="G1640" s="302"/>
      <c r="H1640" s="302"/>
      <c r="I1640" s="302"/>
      <c r="J1640" s="249"/>
      <c r="K1640" s="303" t="e">
        <f t="shared" si="152"/>
        <v>#N/A</v>
      </c>
      <c r="L1640" s="302"/>
      <c r="M1640" s="302"/>
      <c r="N1640" s="303" t="e">
        <f t="shared" si="153"/>
        <v>#N/A</v>
      </c>
      <c r="O1640" s="303" t="e">
        <f t="shared" si="154"/>
        <v>#N/A</v>
      </c>
      <c r="P1640" s="249" t="str">
        <f t="shared" si="155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364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6"/>
      <c r="AQ1640" s="316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2"/>
      <c r="BD1640" s="258"/>
      <c r="BE1640" s="258"/>
      <c r="BF1640" s="258"/>
      <c r="BG1640" s="258"/>
      <c r="BH1640" s="258"/>
    </row>
    <row r="1641" spans="1:60">
      <c r="A1641" s="298">
        <v>1640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6"/>
        <v/>
      </c>
      <c r="E1641" s="320"/>
      <c r="F1641" s="320"/>
      <c r="G1641" s="302"/>
      <c r="H1641" s="302"/>
      <c r="I1641" s="302"/>
      <c r="J1641" s="249"/>
      <c r="K1641" s="303" t="e">
        <f t="shared" si="152"/>
        <v>#N/A</v>
      </c>
      <c r="L1641" s="302"/>
      <c r="M1641" s="302"/>
      <c r="N1641" s="303" t="e">
        <f t="shared" si="153"/>
        <v>#N/A</v>
      </c>
      <c r="O1641" s="303" t="e">
        <f t="shared" si="154"/>
        <v>#N/A</v>
      </c>
      <c r="P1641" s="249" t="str">
        <f t="shared" si="155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364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6"/>
      <c r="AQ1641" s="316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2"/>
      <c r="BD1641" s="258"/>
      <c r="BE1641" s="258"/>
      <c r="BF1641" s="258"/>
      <c r="BG1641" s="258"/>
      <c r="BH1641" s="258"/>
    </row>
    <row r="1642" spans="1:60">
      <c r="A1642" s="298">
        <v>1641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6"/>
        <v/>
      </c>
      <c r="E1642" s="320"/>
      <c r="F1642" s="320"/>
      <c r="G1642" s="302"/>
      <c r="H1642" s="302"/>
      <c r="I1642" s="302"/>
      <c r="J1642" s="249"/>
      <c r="K1642" s="303" t="e">
        <f t="shared" si="152"/>
        <v>#N/A</v>
      </c>
      <c r="L1642" s="302"/>
      <c r="M1642" s="302"/>
      <c r="N1642" s="303" t="e">
        <f t="shared" si="153"/>
        <v>#N/A</v>
      </c>
      <c r="O1642" s="303" t="e">
        <f t="shared" si="154"/>
        <v>#N/A</v>
      </c>
      <c r="P1642" s="249" t="str">
        <f t="shared" si="155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364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6"/>
      <c r="AQ1642" s="316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2"/>
      <c r="BD1642" s="258"/>
      <c r="BE1642" s="258"/>
      <c r="BF1642" s="258"/>
      <c r="BG1642" s="258"/>
      <c r="BH1642" s="258"/>
    </row>
    <row r="1643" spans="1:60">
      <c r="A1643" s="298">
        <v>1642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6"/>
        <v/>
      </c>
      <c r="E1643" s="320"/>
      <c r="F1643" s="320"/>
      <c r="G1643" s="302"/>
      <c r="H1643" s="302"/>
      <c r="I1643" s="302"/>
      <c r="J1643" s="249"/>
      <c r="K1643" s="303" t="e">
        <f t="shared" si="152"/>
        <v>#N/A</v>
      </c>
      <c r="L1643" s="302"/>
      <c r="M1643" s="302"/>
      <c r="N1643" s="303" t="e">
        <f t="shared" si="153"/>
        <v>#N/A</v>
      </c>
      <c r="O1643" s="303" t="e">
        <f t="shared" si="154"/>
        <v>#N/A</v>
      </c>
      <c r="P1643" s="249" t="str">
        <f t="shared" si="155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364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6"/>
      <c r="AQ1643" s="316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2"/>
      <c r="BD1643" s="258"/>
      <c r="BE1643" s="258"/>
      <c r="BF1643" s="258"/>
      <c r="BG1643" s="258"/>
      <c r="BH1643" s="258"/>
    </row>
    <row r="1644" spans="1:60">
      <c r="A1644" s="298">
        <v>1643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6"/>
        <v/>
      </c>
      <c r="E1644" s="320"/>
      <c r="F1644" s="320"/>
      <c r="G1644" s="302"/>
      <c r="H1644" s="302"/>
      <c r="I1644" s="302"/>
      <c r="J1644" s="249"/>
      <c r="K1644" s="303" t="e">
        <f t="shared" si="152"/>
        <v>#N/A</v>
      </c>
      <c r="L1644" s="302"/>
      <c r="M1644" s="302"/>
      <c r="N1644" s="303" t="e">
        <f t="shared" si="153"/>
        <v>#N/A</v>
      </c>
      <c r="O1644" s="303" t="e">
        <f t="shared" si="154"/>
        <v>#N/A</v>
      </c>
      <c r="P1644" s="249" t="str">
        <f t="shared" si="155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364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6"/>
      <c r="AQ1644" s="316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2"/>
      <c r="BD1644" s="258"/>
      <c r="BE1644" s="258"/>
      <c r="BF1644" s="258"/>
      <c r="BG1644" s="258"/>
      <c r="BH1644" s="258"/>
    </row>
    <row r="1645" spans="1:60">
      <c r="A1645" s="298">
        <v>1644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6"/>
        <v/>
      </c>
      <c r="E1645" s="320"/>
      <c r="F1645" s="320"/>
      <c r="G1645" s="302"/>
      <c r="H1645" s="302"/>
      <c r="I1645" s="302"/>
      <c r="J1645" s="249"/>
      <c r="K1645" s="303" t="e">
        <f t="shared" si="152"/>
        <v>#N/A</v>
      </c>
      <c r="L1645" s="302"/>
      <c r="M1645" s="302"/>
      <c r="N1645" s="303" t="e">
        <f t="shared" si="153"/>
        <v>#N/A</v>
      </c>
      <c r="O1645" s="303" t="e">
        <f t="shared" si="154"/>
        <v>#N/A</v>
      </c>
      <c r="P1645" s="249" t="str">
        <f t="shared" si="155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364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6"/>
      <c r="AQ1645" s="316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2"/>
      <c r="BD1645" s="258"/>
      <c r="BE1645" s="258"/>
      <c r="BF1645" s="258"/>
      <c r="BG1645" s="258"/>
      <c r="BH1645" s="258"/>
    </row>
    <row r="1646" spans="1:60">
      <c r="A1646" s="298">
        <v>1645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6"/>
        <v/>
      </c>
      <c r="E1646" s="320"/>
      <c r="F1646" s="320"/>
      <c r="G1646" s="302"/>
      <c r="H1646" s="302"/>
      <c r="I1646" s="302"/>
      <c r="J1646" s="249"/>
      <c r="K1646" s="303" t="e">
        <f t="shared" si="152"/>
        <v>#N/A</v>
      </c>
      <c r="L1646" s="302"/>
      <c r="M1646" s="302"/>
      <c r="N1646" s="303" t="e">
        <f t="shared" si="153"/>
        <v>#N/A</v>
      </c>
      <c r="O1646" s="303" t="e">
        <f t="shared" si="154"/>
        <v>#N/A</v>
      </c>
      <c r="P1646" s="249" t="str">
        <f t="shared" si="155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364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6"/>
      <c r="AQ1646" s="316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2"/>
      <c r="BD1646" s="258"/>
      <c r="BE1646" s="258"/>
      <c r="BF1646" s="258"/>
      <c r="BG1646" s="258"/>
      <c r="BH1646" s="258"/>
    </row>
    <row r="1647" spans="1:60">
      <c r="A1647" s="298">
        <v>1646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6"/>
        <v/>
      </c>
      <c r="E1647" s="320"/>
      <c r="F1647" s="320"/>
      <c r="G1647" s="302"/>
      <c r="H1647" s="302"/>
      <c r="I1647" s="302"/>
      <c r="J1647" s="249"/>
      <c r="K1647" s="303" t="e">
        <f t="shared" si="152"/>
        <v>#N/A</v>
      </c>
      <c r="L1647" s="302"/>
      <c r="M1647" s="302"/>
      <c r="N1647" s="303" t="e">
        <f t="shared" si="153"/>
        <v>#N/A</v>
      </c>
      <c r="O1647" s="303" t="e">
        <f t="shared" si="154"/>
        <v>#N/A</v>
      </c>
      <c r="P1647" s="249" t="str">
        <f t="shared" si="155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364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6"/>
      <c r="AQ1647" s="316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2"/>
      <c r="BD1647" s="258"/>
      <c r="BE1647" s="258"/>
      <c r="BF1647" s="258"/>
      <c r="BG1647" s="258"/>
      <c r="BH1647" s="258"/>
    </row>
    <row r="1648" spans="1:60">
      <c r="A1648" s="298">
        <v>1647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6"/>
        <v/>
      </c>
      <c r="E1648" s="320"/>
      <c r="F1648" s="320"/>
      <c r="G1648" s="302"/>
      <c r="H1648" s="302"/>
      <c r="I1648" s="302"/>
      <c r="J1648" s="249"/>
      <c r="K1648" s="303" t="e">
        <f t="shared" si="152"/>
        <v>#N/A</v>
      </c>
      <c r="L1648" s="302"/>
      <c r="M1648" s="302"/>
      <c r="N1648" s="303" t="e">
        <f t="shared" si="153"/>
        <v>#N/A</v>
      </c>
      <c r="O1648" s="303" t="e">
        <f t="shared" si="154"/>
        <v>#N/A</v>
      </c>
      <c r="P1648" s="249" t="str">
        <f t="shared" si="155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364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6"/>
      <c r="AQ1648" s="316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2"/>
      <c r="BD1648" s="258"/>
      <c r="BE1648" s="258"/>
      <c r="BF1648" s="258"/>
      <c r="BG1648" s="258"/>
      <c r="BH1648" s="258"/>
    </row>
    <row r="1649" spans="1:60">
      <c r="A1649" s="298">
        <v>1648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6"/>
        <v/>
      </c>
      <c r="E1649" s="320"/>
      <c r="F1649" s="320"/>
      <c r="G1649" s="302"/>
      <c r="H1649" s="302"/>
      <c r="I1649" s="302"/>
      <c r="J1649" s="249"/>
      <c r="K1649" s="303" t="e">
        <f t="shared" si="152"/>
        <v>#N/A</v>
      </c>
      <c r="L1649" s="302"/>
      <c r="M1649" s="302"/>
      <c r="N1649" s="303" t="e">
        <f t="shared" si="153"/>
        <v>#N/A</v>
      </c>
      <c r="O1649" s="303" t="e">
        <f t="shared" si="154"/>
        <v>#N/A</v>
      </c>
      <c r="P1649" s="249" t="str">
        <f t="shared" si="155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364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6"/>
      <c r="AQ1649" s="316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2"/>
      <c r="BD1649" s="258"/>
      <c r="BE1649" s="258"/>
      <c r="BF1649" s="258"/>
      <c r="BG1649" s="258"/>
      <c r="BH1649" s="258"/>
    </row>
    <row r="1650" spans="1:60">
      <c r="A1650" s="298">
        <v>1649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6"/>
        <v/>
      </c>
      <c r="E1650" s="320"/>
      <c r="F1650" s="320"/>
      <c r="G1650" s="302"/>
      <c r="H1650" s="302"/>
      <c r="I1650" s="302"/>
      <c r="J1650" s="249"/>
      <c r="K1650" s="303" t="e">
        <f t="shared" si="152"/>
        <v>#N/A</v>
      </c>
      <c r="L1650" s="302"/>
      <c r="M1650" s="302"/>
      <c r="N1650" s="303" t="e">
        <f t="shared" si="153"/>
        <v>#N/A</v>
      </c>
      <c r="O1650" s="303" t="e">
        <f t="shared" si="154"/>
        <v>#N/A</v>
      </c>
      <c r="P1650" s="249" t="str">
        <f t="shared" si="155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364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6"/>
      <c r="AQ1650" s="316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2"/>
      <c r="BD1650" s="258"/>
      <c r="BE1650" s="258"/>
      <c r="BF1650" s="258"/>
      <c r="BG1650" s="258"/>
      <c r="BH1650" s="258"/>
    </row>
    <row r="1651" spans="1:60">
      <c r="A1651" s="298">
        <v>1650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6"/>
        <v/>
      </c>
      <c r="E1651" s="320"/>
      <c r="F1651" s="320"/>
      <c r="G1651" s="302"/>
      <c r="H1651" s="302"/>
      <c r="I1651" s="302"/>
      <c r="J1651" s="249"/>
      <c r="K1651" s="303" t="e">
        <f t="shared" si="152"/>
        <v>#N/A</v>
      </c>
      <c r="L1651" s="302"/>
      <c r="M1651" s="302"/>
      <c r="N1651" s="303" t="e">
        <f t="shared" si="153"/>
        <v>#N/A</v>
      </c>
      <c r="O1651" s="303" t="e">
        <f t="shared" si="154"/>
        <v>#N/A</v>
      </c>
      <c r="P1651" s="249" t="str">
        <f t="shared" si="155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364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6"/>
      <c r="AQ1651" s="316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2"/>
      <c r="BD1651" s="258"/>
      <c r="BE1651" s="258"/>
      <c r="BF1651" s="258"/>
      <c r="BG1651" s="258"/>
      <c r="BH1651" s="258"/>
    </row>
    <row r="1652" spans="1:60">
      <c r="A1652" s="298">
        <v>1651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6"/>
        <v/>
      </c>
      <c r="E1652" s="320"/>
      <c r="F1652" s="320"/>
      <c r="G1652" s="302"/>
      <c r="H1652" s="302"/>
      <c r="I1652" s="302"/>
      <c r="J1652" s="249"/>
      <c r="K1652" s="303" t="e">
        <f t="shared" si="152"/>
        <v>#N/A</v>
      </c>
      <c r="L1652" s="302"/>
      <c r="M1652" s="302"/>
      <c r="N1652" s="303" t="e">
        <f t="shared" si="153"/>
        <v>#N/A</v>
      </c>
      <c r="O1652" s="303" t="e">
        <f t="shared" si="154"/>
        <v>#N/A</v>
      </c>
      <c r="P1652" s="249" t="str">
        <f t="shared" si="155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364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6"/>
      <c r="AQ1652" s="316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2"/>
      <c r="BD1652" s="258"/>
      <c r="BE1652" s="258"/>
      <c r="BF1652" s="258"/>
      <c r="BG1652" s="258"/>
      <c r="BH1652" s="258"/>
    </row>
    <row r="1653" spans="1:60">
      <c r="A1653" s="298">
        <v>1652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6"/>
        <v/>
      </c>
      <c r="E1653" s="320"/>
      <c r="F1653" s="320"/>
      <c r="G1653" s="302"/>
      <c r="H1653" s="302"/>
      <c r="I1653" s="302"/>
      <c r="J1653" s="249"/>
      <c r="K1653" s="303" t="e">
        <f t="shared" si="152"/>
        <v>#N/A</v>
      </c>
      <c r="L1653" s="302"/>
      <c r="M1653" s="302"/>
      <c r="N1653" s="303" t="e">
        <f t="shared" si="153"/>
        <v>#N/A</v>
      </c>
      <c r="O1653" s="303" t="e">
        <f t="shared" si="154"/>
        <v>#N/A</v>
      </c>
      <c r="P1653" s="249" t="str">
        <f t="shared" si="155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364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6"/>
      <c r="AQ1653" s="316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2"/>
      <c r="BD1653" s="258"/>
      <c r="BE1653" s="258"/>
      <c r="BF1653" s="258"/>
      <c r="BG1653" s="258"/>
      <c r="BH1653" s="258"/>
    </row>
    <row r="1654" spans="1:60">
      <c r="A1654" s="298">
        <v>1653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6"/>
        <v/>
      </c>
      <c r="E1654" s="320"/>
      <c r="F1654" s="320"/>
      <c r="G1654" s="302"/>
      <c r="H1654" s="302"/>
      <c r="I1654" s="302"/>
      <c r="J1654" s="249"/>
      <c r="K1654" s="303" t="e">
        <f t="shared" si="152"/>
        <v>#N/A</v>
      </c>
      <c r="L1654" s="302"/>
      <c r="M1654" s="302"/>
      <c r="N1654" s="303" t="e">
        <f t="shared" si="153"/>
        <v>#N/A</v>
      </c>
      <c r="O1654" s="303" t="e">
        <f t="shared" si="154"/>
        <v>#N/A</v>
      </c>
      <c r="P1654" s="249" t="str">
        <f t="shared" si="155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364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6"/>
      <c r="AQ1654" s="316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2"/>
      <c r="BD1654" s="258"/>
      <c r="BE1654" s="258"/>
      <c r="BF1654" s="258"/>
      <c r="BG1654" s="258"/>
      <c r="BH1654" s="258"/>
    </row>
    <row r="1655" spans="1:60">
      <c r="A1655" s="298">
        <v>1654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6"/>
        <v/>
      </c>
      <c r="E1655" s="320"/>
      <c r="F1655" s="320"/>
      <c r="G1655" s="302"/>
      <c r="H1655" s="302"/>
      <c r="I1655" s="302"/>
      <c r="J1655" s="249"/>
      <c r="K1655" s="303" t="e">
        <f t="shared" si="152"/>
        <v>#N/A</v>
      </c>
      <c r="L1655" s="302"/>
      <c r="M1655" s="302"/>
      <c r="N1655" s="303" t="e">
        <f t="shared" si="153"/>
        <v>#N/A</v>
      </c>
      <c r="O1655" s="303" t="e">
        <f t="shared" si="154"/>
        <v>#N/A</v>
      </c>
      <c r="P1655" s="249" t="str">
        <f t="shared" si="155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364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6"/>
      <c r="AQ1655" s="316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2"/>
      <c r="BD1655" s="258"/>
      <c r="BE1655" s="258"/>
      <c r="BF1655" s="258"/>
      <c r="BG1655" s="258"/>
      <c r="BH1655" s="258"/>
    </row>
    <row r="1656" spans="1:60">
      <c r="A1656" s="298">
        <v>1655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6"/>
        <v/>
      </c>
      <c r="E1656" s="320"/>
      <c r="F1656" s="320"/>
      <c r="G1656" s="302"/>
      <c r="H1656" s="302"/>
      <c r="I1656" s="302"/>
      <c r="J1656" s="249"/>
      <c r="K1656" s="303" t="e">
        <f t="shared" si="152"/>
        <v>#N/A</v>
      </c>
      <c r="L1656" s="302"/>
      <c r="M1656" s="302"/>
      <c r="N1656" s="303" t="e">
        <f t="shared" si="153"/>
        <v>#N/A</v>
      </c>
      <c r="O1656" s="303" t="e">
        <f t="shared" si="154"/>
        <v>#N/A</v>
      </c>
      <c r="P1656" s="249" t="str">
        <f t="shared" si="155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364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6"/>
      <c r="AQ1656" s="316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2"/>
      <c r="BD1656" s="258"/>
      <c r="BE1656" s="258"/>
      <c r="BF1656" s="258"/>
      <c r="BG1656" s="258"/>
      <c r="BH1656" s="258"/>
    </row>
    <row r="1657" spans="1:60">
      <c r="A1657" s="298">
        <v>1656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6"/>
        <v/>
      </c>
      <c r="E1657" s="320"/>
      <c r="F1657" s="320"/>
      <c r="G1657" s="302"/>
      <c r="H1657" s="302"/>
      <c r="I1657" s="302"/>
      <c r="J1657" s="249"/>
      <c r="K1657" s="303" t="e">
        <f t="shared" si="152"/>
        <v>#N/A</v>
      </c>
      <c r="L1657" s="302"/>
      <c r="M1657" s="302"/>
      <c r="N1657" s="303" t="e">
        <f t="shared" si="153"/>
        <v>#N/A</v>
      </c>
      <c r="O1657" s="303" t="e">
        <f t="shared" si="154"/>
        <v>#N/A</v>
      </c>
      <c r="P1657" s="249" t="str">
        <f t="shared" si="155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364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6"/>
      <c r="AQ1657" s="316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2"/>
      <c r="BD1657" s="258"/>
      <c r="BE1657" s="258"/>
      <c r="BF1657" s="258"/>
      <c r="BG1657" s="258"/>
      <c r="BH1657" s="258"/>
    </row>
    <row r="1658" spans="1:60">
      <c r="A1658" s="298">
        <v>1657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6"/>
        <v/>
      </c>
      <c r="E1658" s="320"/>
      <c r="F1658" s="320"/>
      <c r="G1658" s="302"/>
      <c r="H1658" s="302"/>
      <c r="I1658" s="302"/>
      <c r="J1658" s="249"/>
      <c r="K1658" s="303" t="e">
        <f t="shared" si="152"/>
        <v>#N/A</v>
      </c>
      <c r="L1658" s="302"/>
      <c r="M1658" s="302"/>
      <c r="N1658" s="303" t="e">
        <f t="shared" si="153"/>
        <v>#N/A</v>
      </c>
      <c r="O1658" s="303" t="e">
        <f t="shared" si="154"/>
        <v>#N/A</v>
      </c>
      <c r="P1658" s="249" t="str">
        <f t="shared" si="155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364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6"/>
      <c r="AQ1658" s="316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2"/>
      <c r="BD1658" s="258"/>
      <c r="BE1658" s="258"/>
      <c r="BF1658" s="258"/>
      <c r="BG1658" s="258"/>
      <c r="BH1658" s="258"/>
    </row>
    <row r="1659" spans="1:60">
      <c r="A1659" s="298">
        <v>1658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6"/>
        <v/>
      </c>
      <c r="E1659" s="320"/>
      <c r="F1659" s="320"/>
      <c r="G1659" s="302"/>
      <c r="H1659" s="302"/>
      <c r="I1659" s="302"/>
      <c r="J1659" s="249"/>
      <c r="K1659" s="303" t="e">
        <f t="shared" si="152"/>
        <v>#N/A</v>
      </c>
      <c r="L1659" s="302"/>
      <c r="M1659" s="302"/>
      <c r="N1659" s="303" t="e">
        <f t="shared" si="153"/>
        <v>#N/A</v>
      </c>
      <c r="O1659" s="303" t="e">
        <f t="shared" si="154"/>
        <v>#N/A</v>
      </c>
      <c r="P1659" s="249" t="str">
        <f t="shared" si="155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364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6"/>
      <c r="AQ1659" s="316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2"/>
      <c r="BD1659" s="258"/>
      <c r="BE1659" s="258"/>
      <c r="BF1659" s="258"/>
      <c r="BG1659" s="258"/>
      <c r="BH1659" s="258"/>
    </row>
    <row r="1660" spans="1:60">
      <c r="A1660" s="298">
        <v>1659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6"/>
        <v/>
      </c>
      <c r="E1660" s="320"/>
      <c r="F1660" s="320"/>
      <c r="G1660" s="302"/>
      <c r="H1660" s="302"/>
      <c r="I1660" s="302"/>
      <c r="J1660" s="249"/>
      <c r="K1660" s="303" t="e">
        <f t="shared" si="152"/>
        <v>#N/A</v>
      </c>
      <c r="L1660" s="302"/>
      <c r="M1660" s="302"/>
      <c r="N1660" s="303" t="e">
        <f t="shared" si="153"/>
        <v>#N/A</v>
      </c>
      <c r="O1660" s="303" t="e">
        <f t="shared" si="154"/>
        <v>#N/A</v>
      </c>
      <c r="P1660" s="249" t="str">
        <f t="shared" si="155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364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6"/>
      <c r="AQ1660" s="316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2"/>
      <c r="BD1660" s="258"/>
      <c r="BE1660" s="258"/>
      <c r="BF1660" s="258"/>
      <c r="BG1660" s="258"/>
      <c r="BH1660" s="258"/>
    </row>
    <row r="1661" spans="1:60">
      <c r="A1661" s="298">
        <v>1660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6"/>
        <v/>
      </c>
      <c r="E1661" s="320"/>
      <c r="F1661" s="320"/>
      <c r="G1661" s="302"/>
      <c r="H1661" s="302"/>
      <c r="I1661" s="302"/>
      <c r="J1661" s="249"/>
      <c r="K1661" s="303" t="e">
        <f t="shared" si="152"/>
        <v>#N/A</v>
      </c>
      <c r="L1661" s="302"/>
      <c r="M1661" s="302"/>
      <c r="N1661" s="303" t="e">
        <f t="shared" si="153"/>
        <v>#N/A</v>
      </c>
      <c r="O1661" s="303" t="e">
        <f t="shared" si="154"/>
        <v>#N/A</v>
      </c>
      <c r="P1661" s="249" t="str">
        <f t="shared" si="155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364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6"/>
      <c r="AQ1661" s="316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2"/>
      <c r="BD1661" s="258"/>
      <c r="BE1661" s="258"/>
      <c r="BF1661" s="258"/>
      <c r="BG1661" s="258"/>
      <c r="BH1661" s="258"/>
    </row>
    <row r="1662" spans="1:60">
      <c r="A1662" s="298">
        <v>1661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6"/>
        <v/>
      </c>
      <c r="E1662" s="320"/>
      <c r="F1662" s="320"/>
      <c r="G1662" s="302"/>
      <c r="H1662" s="302"/>
      <c r="I1662" s="302"/>
      <c r="J1662" s="249"/>
      <c r="K1662" s="303" t="e">
        <f t="shared" si="152"/>
        <v>#N/A</v>
      </c>
      <c r="L1662" s="302"/>
      <c r="M1662" s="302"/>
      <c r="N1662" s="303" t="e">
        <f t="shared" si="153"/>
        <v>#N/A</v>
      </c>
      <c r="O1662" s="303" t="e">
        <f t="shared" si="154"/>
        <v>#N/A</v>
      </c>
      <c r="P1662" s="249" t="str">
        <f t="shared" si="155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364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6"/>
      <c r="AQ1662" s="316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2"/>
      <c r="BD1662" s="258"/>
      <c r="BE1662" s="258"/>
      <c r="BF1662" s="258"/>
      <c r="BG1662" s="258"/>
      <c r="BH1662" s="258"/>
    </row>
    <row r="1663" spans="1:60">
      <c r="A1663" s="298">
        <v>1662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6"/>
        <v/>
      </c>
      <c r="E1663" s="320"/>
      <c r="F1663" s="320"/>
      <c r="G1663" s="302"/>
      <c r="H1663" s="302"/>
      <c r="I1663" s="302"/>
      <c r="J1663" s="249"/>
      <c r="K1663" s="303" t="e">
        <f t="shared" si="152"/>
        <v>#N/A</v>
      </c>
      <c r="L1663" s="302"/>
      <c r="M1663" s="302"/>
      <c r="N1663" s="303" t="e">
        <f t="shared" si="153"/>
        <v>#N/A</v>
      </c>
      <c r="O1663" s="303" t="e">
        <f t="shared" si="154"/>
        <v>#N/A</v>
      </c>
      <c r="P1663" s="249" t="str">
        <f t="shared" si="155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364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6"/>
      <c r="AQ1663" s="316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2"/>
      <c r="BD1663" s="258"/>
      <c r="BE1663" s="258"/>
      <c r="BF1663" s="258"/>
      <c r="BG1663" s="258"/>
      <c r="BH1663" s="258"/>
    </row>
    <row r="1664" spans="1:60">
      <c r="A1664" s="298">
        <v>1663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6"/>
        <v/>
      </c>
      <c r="E1664" s="320"/>
      <c r="F1664" s="320"/>
      <c r="G1664" s="302"/>
      <c r="H1664" s="302"/>
      <c r="I1664" s="302"/>
      <c r="J1664" s="249"/>
      <c r="K1664" s="303" t="e">
        <f t="shared" si="152"/>
        <v>#N/A</v>
      </c>
      <c r="L1664" s="302"/>
      <c r="M1664" s="302"/>
      <c r="N1664" s="303" t="e">
        <f t="shared" si="153"/>
        <v>#N/A</v>
      </c>
      <c r="O1664" s="303" t="e">
        <f t="shared" si="154"/>
        <v>#N/A</v>
      </c>
      <c r="P1664" s="249" t="str">
        <f t="shared" si="155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364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6"/>
      <c r="AQ1664" s="316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2"/>
      <c r="BD1664" s="258"/>
      <c r="BE1664" s="258"/>
      <c r="BF1664" s="258"/>
      <c r="BG1664" s="258"/>
      <c r="BH1664" s="258"/>
    </row>
    <row r="1665" spans="1:60">
      <c r="A1665" s="298">
        <v>1664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6"/>
        <v/>
      </c>
      <c r="E1665" s="320"/>
      <c r="F1665" s="320"/>
      <c r="G1665" s="302"/>
      <c r="H1665" s="302"/>
      <c r="I1665" s="302"/>
      <c r="J1665" s="249"/>
      <c r="K1665" s="303" t="e">
        <f t="shared" si="152"/>
        <v>#N/A</v>
      </c>
      <c r="L1665" s="302"/>
      <c r="M1665" s="302"/>
      <c r="N1665" s="303" t="e">
        <f t="shared" si="153"/>
        <v>#N/A</v>
      </c>
      <c r="O1665" s="303" t="e">
        <f t="shared" si="154"/>
        <v>#N/A</v>
      </c>
      <c r="P1665" s="249" t="str">
        <f t="shared" si="155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364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6"/>
      <c r="AQ1665" s="316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2"/>
      <c r="BD1665" s="258"/>
      <c r="BE1665" s="258"/>
      <c r="BF1665" s="258"/>
      <c r="BG1665" s="258"/>
      <c r="BH1665" s="258"/>
    </row>
    <row r="1666" spans="1:60">
      <c r="A1666" s="298">
        <v>1665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6"/>
        <v/>
      </c>
      <c r="E1666" s="320"/>
      <c r="F1666" s="320"/>
      <c r="G1666" s="302"/>
      <c r="H1666" s="302"/>
      <c r="I1666" s="302"/>
      <c r="J1666" s="249"/>
      <c r="K1666" s="303" t="e">
        <f t="shared" si="152"/>
        <v>#N/A</v>
      </c>
      <c r="L1666" s="302"/>
      <c r="M1666" s="302"/>
      <c r="N1666" s="303" t="e">
        <f t="shared" si="153"/>
        <v>#N/A</v>
      </c>
      <c r="O1666" s="303" t="e">
        <f t="shared" si="154"/>
        <v>#N/A</v>
      </c>
      <c r="P1666" s="249" t="str">
        <f t="shared" si="155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364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6"/>
      <c r="AQ1666" s="316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2"/>
      <c r="BD1666" s="258"/>
      <c r="BE1666" s="258"/>
      <c r="BF1666" s="258"/>
      <c r="BG1666" s="258"/>
      <c r="BH1666" s="258"/>
    </row>
    <row r="1667" spans="1:60">
      <c r="A1667" s="298">
        <v>1666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6"/>
        <v/>
      </c>
      <c r="E1667" s="320"/>
      <c r="F1667" s="320"/>
      <c r="G1667" s="302"/>
      <c r="H1667" s="302"/>
      <c r="I1667" s="302"/>
      <c r="J1667" s="249"/>
      <c r="K1667" s="303" t="e">
        <f t="shared" si="152"/>
        <v>#N/A</v>
      </c>
      <c r="L1667" s="302"/>
      <c r="M1667" s="302"/>
      <c r="N1667" s="303" t="e">
        <f t="shared" si="153"/>
        <v>#N/A</v>
      </c>
      <c r="O1667" s="303" t="e">
        <f t="shared" si="154"/>
        <v>#N/A</v>
      </c>
      <c r="P1667" s="249" t="str">
        <f t="shared" si="155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364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6"/>
      <c r="AQ1667" s="316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2"/>
      <c r="BD1667" s="258"/>
      <c r="BE1667" s="258"/>
      <c r="BF1667" s="258"/>
      <c r="BG1667" s="258"/>
      <c r="BH1667" s="258"/>
    </row>
    <row r="1668" spans="1:60">
      <c r="A1668" s="298">
        <v>1667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6"/>
        <v/>
      </c>
      <c r="E1668" s="320"/>
      <c r="F1668" s="320"/>
      <c r="G1668" s="302"/>
      <c r="H1668" s="302"/>
      <c r="I1668" s="302"/>
      <c r="J1668" s="249"/>
      <c r="K1668" s="303" t="e">
        <f t="shared" ref="K1668:K1731" si="157">VLOOKUP(J1668,AY:BA,2,0)</f>
        <v>#N/A</v>
      </c>
      <c r="L1668" s="302"/>
      <c r="M1668" s="302"/>
      <c r="N1668" s="303" t="e">
        <f t="shared" ref="N1668:N1731" si="158">VLOOKUP(K1668,AZ:BB,2,0)</f>
        <v>#N/A</v>
      </c>
      <c r="O1668" s="303" t="e">
        <f t="shared" ref="O1668:O1731" si="159">VLOOKUP(K1668,AZ:BB,3,0)</f>
        <v>#N/A</v>
      </c>
      <c r="P1668" s="249" t="str">
        <f t="shared" si="155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364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6"/>
      <c r="AQ1668" s="316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2"/>
      <c r="BD1668" s="258"/>
      <c r="BE1668" s="258"/>
      <c r="BF1668" s="258"/>
      <c r="BG1668" s="258"/>
      <c r="BH1668" s="258"/>
    </row>
    <row r="1669" spans="1:60">
      <c r="A1669" s="298">
        <v>1668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6"/>
        <v/>
      </c>
      <c r="E1669" s="320"/>
      <c r="F1669" s="320"/>
      <c r="G1669" s="302"/>
      <c r="H1669" s="302"/>
      <c r="I1669" s="302"/>
      <c r="J1669" s="249"/>
      <c r="K1669" s="303" t="e">
        <f t="shared" si="157"/>
        <v>#N/A</v>
      </c>
      <c r="L1669" s="302"/>
      <c r="M1669" s="302"/>
      <c r="N1669" s="303" t="e">
        <f t="shared" si="158"/>
        <v>#N/A</v>
      </c>
      <c r="O1669" s="303" t="e">
        <f t="shared" si="159"/>
        <v>#N/A</v>
      </c>
      <c r="P1669" s="249" t="str">
        <f t="shared" si="155"/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364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6"/>
      <c r="AQ1669" s="316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2"/>
      <c r="BD1669" s="258"/>
      <c r="BE1669" s="258"/>
      <c r="BF1669" s="258"/>
      <c r="BG1669" s="258"/>
      <c r="BH1669" s="258"/>
    </row>
    <row r="1670" spans="1:60">
      <c r="A1670" s="298">
        <v>1669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si="156"/>
        <v/>
      </c>
      <c r="E1670" s="320"/>
      <c r="F1670" s="320"/>
      <c r="G1670" s="302"/>
      <c r="H1670" s="302"/>
      <c r="I1670" s="302"/>
      <c r="J1670" s="249"/>
      <c r="K1670" s="303" t="e">
        <f t="shared" si="157"/>
        <v>#N/A</v>
      </c>
      <c r="L1670" s="302"/>
      <c r="M1670" s="302"/>
      <c r="N1670" s="303" t="e">
        <f t="shared" si="158"/>
        <v>#N/A</v>
      </c>
      <c r="O1670" s="303" t="e">
        <f t="shared" si="159"/>
        <v>#N/A</v>
      </c>
      <c r="P1670" s="249" t="str">
        <f t="shared" si="155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364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6"/>
      <c r="AQ1670" s="316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2"/>
      <c r="BD1670" s="258"/>
      <c r="BE1670" s="258"/>
      <c r="BF1670" s="258"/>
      <c r="BG1670" s="258"/>
      <c r="BH1670" s="258"/>
    </row>
    <row r="1671" spans="1:60">
      <c r="A1671" s="298">
        <v>1670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6"/>
        <v/>
      </c>
      <c r="E1671" s="320"/>
      <c r="F1671" s="320"/>
      <c r="G1671" s="302"/>
      <c r="H1671" s="302"/>
      <c r="I1671" s="302"/>
      <c r="J1671" s="249"/>
      <c r="K1671" s="303" t="e">
        <f t="shared" si="157"/>
        <v>#N/A</v>
      </c>
      <c r="L1671" s="302"/>
      <c r="M1671" s="302"/>
      <c r="N1671" s="303" t="e">
        <f t="shared" si="158"/>
        <v>#N/A</v>
      </c>
      <c r="O1671" s="303" t="e">
        <f t="shared" si="159"/>
        <v>#N/A</v>
      </c>
      <c r="P1671" s="249" t="str">
        <f t="shared" ref="P1671:P1734" si="160">MID(M1671,8,2)</f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364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6"/>
      <c r="AQ1671" s="316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2"/>
      <c r="BD1671" s="258"/>
      <c r="BE1671" s="258"/>
      <c r="BF1671" s="258"/>
      <c r="BG1671" s="258"/>
      <c r="BH1671" s="258"/>
    </row>
    <row r="1672" spans="1:60">
      <c r="A1672" s="298">
        <v>1671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ref="D1672:D1735" si="161">IF(LEFT(I1672,1)="L","Inprocess",IF(LEFT(I1672,3)="IQC","Inprocess",IF(LEFT(I1672,2)="QA","QA",IF(LEFT(I1672,3)="TV","TV",""))))</f>
        <v/>
      </c>
      <c r="E1672" s="320"/>
      <c r="F1672" s="320"/>
      <c r="G1672" s="302"/>
      <c r="H1672" s="302"/>
      <c r="I1672" s="302"/>
      <c r="J1672" s="249"/>
      <c r="K1672" s="303" t="e">
        <f t="shared" si="157"/>
        <v>#N/A</v>
      </c>
      <c r="L1672" s="302"/>
      <c r="M1672" s="302"/>
      <c r="N1672" s="303" t="e">
        <f t="shared" si="158"/>
        <v>#N/A</v>
      </c>
      <c r="O1672" s="303" t="e">
        <f t="shared" si="159"/>
        <v>#N/A</v>
      </c>
      <c r="P1672" s="249" t="str">
        <f t="shared" si="160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364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6"/>
      <c r="AQ1672" s="316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2"/>
      <c r="BD1672" s="258"/>
      <c r="BE1672" s="258"/>
      <c r="BF1672" s="258"/>
      <c r="BG1672" s="258"/>
      <c r="BH1672" s="258"/>
    </row>
    <row r="1673" spans="1:60">
      <c r="A1673" s="298">
        <v>1672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61"/>
        <v/>
      </c>
      <c r="E1673" s="320"/>
      <c r="F1673" s="320"/>
      <c r="G1673" s="302"/>
      <c r="H1673" s="302"/>
      <c r="I1673" s="302"/>
      <c r="J1673" s="249"/>
      <c r="K1673" s="303" t="e">
        <f t="shared" si="157"/>
        <v>#N/A</v>
      </c>
      <c r="L1673" s="302"/>
      <c r="M1673" s="302"/>
      <c r="N1673" s="303" t="e">
        <f t="shared" si="158"/>
        <v>#N/A</v>
      </c>
      <c r="O1673" s="303" t="e">
        <f t="shared" si="159"/>
        <v>#N/A</v>
      </c>
      <c r="P1673" s="249" t="str">
        <f t="shared" si="160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364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6"/>
      <c r="AQ1673" s="316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2"/>
      <c r="BD1673" s="258"/>
      <c r="BE1673" s="258"/>
      <c r="BF1673" s="258"/>
      <c r="BG1673" s="258"/>
      <c r="BH1673" s="258"/>
    </row>
    <row r="1674" spans="1:60">
      <c r="A1674" s="298">
        <v>1673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61"/>
        <v/>
      </c>
      <c r="E1674" s="320"/>
      <c r="F1674" s="320"/>
      <c r="G1674" s="302"/>
      <c r="H1674" s="302"/>
      <c r="I1674" s="302"/>
      <c r="J1674" s="249"/>
      <c r="K1674" s="303" t="e">
        <f t="shared" si="157"/>
        <v>#N/A</v>
      </c>
      <c r="L1674" s="302"/>
      <c r="M1674" s="302"/>
      <c r="N1674" s="303" t="e">
        <f t="shared" si="158"/>
        <v>#N/A</v>
      </c>
      <c r="O1674" s="303" t="e">
        <f t="shared" si="159"/>
        <v>#N/A</v>
      </c>
      <c r="P1674" s="249" t="str">
        <f t="shared" si="160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364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6"/>
      <c r="AQ1674" s="316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2"/>
      <c r="BD1674" s="258"/>
      <c r="BE1674" s="258"/>
      <c r="BF1674" s="258"/>
      <c r="BG1674" s="258"/>
      <c r="BH1674" s="258"/>
    </row>
    <row r="1675" spans="1:60">
      <c r="A1675" s="298">
        <v>1674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61"/>
        <v/>
      </c>
      <c r="E1675" s="320"/>
      <c r="F1675" s="320"/>
      <c r="G1675" s="302"/>
      <c r="H1675" s="302"/>
      <c r="I1675" s="302"/>
      <c r="J1675" s="249"/>
      <c r="K1675" s="303" t="e">
        <f t="shared" si="157"/>
        <v>#N/A</v>
      </c>
      <c r="L1675" s="302"/>
      <c r="M1675" s="302"/>
      <c r="N1675" s="303" t="e">
        <f t="shared" si="158"/>
        <v>#N/A</v>
      </c>
      <c r="O1675" s="303" t="e">
        <f t="shared" si="159"/>
        <v>#N/A</v>
      </c>
      <c r="P1675" s="249" t="str">
        <f t="shared" si="160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364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6"/>
      <c r="AQ1675" s="316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2"/>
      <c r="BD1675" s="258"/>
      <c r="BE1675" s="258"/>
      <c r="BF1675" s="258"/>
      <c r="BG1675" s="258"/>
      <c r="BH1675" s="258"/>
    </row>
    <row r="1676" spans="1:60">
      <c r="A1676" s="298">
        <v>1675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61"/>
        <v/>
      </c>
      <c r="E1676" s="320"/>
      <c r="F1676" s="320"/>
      <c r="G1676" s="302"/>
      <c r="H1676" s="302"/>
      <c r="I1676" s="302"/>
      <c r="J1676" s="249"/>
      <c r="K1676" s="303" t="e">
        <f t="shared" si="157"/>
        <v>#N/A</v>
      </c>
      <c r="L1676" s="302"/>
      <c r="M1676" s="302"/>
      <c r="N1676" s="303" t="e">
        <f t="shared" si="158"/>
        <v>#N/A</v>
      </c>
      <c r="O1676" s="303" t="e">
        <f t="shared" si="159"/>
        <v>#N/A</v>
      </c>
      <c r="P1676" s="249" t="str">
        <f t="shared" si="160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364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6"/>
      <c r="AQ1676" s="316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2"/>
      <c r="BD1676" s="258"/>
      <c r="BE1676" s="258"/>
      <c r="BF1676" s="258"/>
      <c r="BG1676" s="258"/>
      <c r="BH1676" s="258"/>
    </row>
    <row r="1677" spans="1:60">
      <c r="A1677" s="298">
        <v>1676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61"/>
        <v/>
      </c>
      <c r="E1677" s="320"/>
      <c r="F1677" s="320"/>
      <c r="G1677" s="302"/>
      <c r="H1677" s="302"/>
      <c r="I1677" s="302"/>
      <c r="J1677" s="249"/>
      <c r="K1677" s="303" t="e">
        <f t="shared" si="157"/>
        <v>#N/A</v>
      </c>
      <c r="L1677" s="302"/>
      <c r="M1677" s="302"/>
      <c r="N1677" s="303" t="e">
        <f t="shared" si="158"/>
        <v>#N/A</v>
      </c>
      <c r="O1677" s="303" t="e">
        <f t="shared" si="159"/>
        <v>#N/A</v>
      </c>
      <c r="P1677" s="249" t="str">
        <f t="shared" si="160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364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6"/>
      <c r="AQ1677" s="316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2"/>
      <c r="BD1677" s="258"/>
      <c r="BE1677" s="258"/>
      <c r="BF1677" s="258"/>
      <c r="BG1677" s="258"/>
      <c r="BH1677" s="258"/>
    </row>
    <row r="1678" spans="1:60">
      <c r="A1678" s="298">
        <v>1677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61"/>
        <v/>
      </c>
      <c r="E1678" s="320"/>
      <c r="F1678" s="320"/>
      <c r="G1678" s="302"/>
      <c r="H1678" s="302"/>
      <c r="I1678" s="302"/>
      <c r="J1678" s="249"/>
      <c r="K1678" s="303" t="e">
        <f t="shared" si="157"/>
        <v>#N/A</v>
      </c>
      <c r="L1678" s="302"/>
      <c r="M1678" s="302"/>
      <c r="N1678" s="303" t="e">
        <f t="shared" si="158"/>
        <v>#N/A</v>
      </c>
      <c r="O1678" s="303" t="e">
        <f t="shared" si="159"/>
        <v>#N/A</v>
      </c>
      <c r="P1678" s="249" t="str">
        <f t="shared" si="160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364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6"/>
      <c r="AQ1678" s="316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2"/>
      <c r="BD1678" s="258"/>
      <c r="BE1678" s="258"/>
      <c r="BF1678" s="258"/>
      <c r="BG1678" s="258"/>
      <c r="BH1678" s="258"/>
    </row>
    <row r="1679" spans="1:60">
      <c r="A1679" s="298">
        <v>1678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61"/>
        <v/>
      </c>
      <c r="E1679" s="320"/>
      <c r="F1679" s="320"/>
      <c r="G1679" s="302"/>
      <c r="H1679" s="302"/>
      <c r="I1679" s="302"/>
      <c r="J1679" s="249"/>
      <c r="K1679" s="303" t="e">
        <f t="shared" si="157"/>
        <v>#N/A</v>
      </c>
      <c r="L1679" s="302"/>
      <c r="M1679" s="302"/>
      <c r="N1679" s="303" t="e">
        <f t="shared" si="158"/>
        <v>#N/A</v>
      </c>
      <c r="O1679" s="303" t="e">
        <f t="shared" si="159"/>
        <v>#N/A</v>
      </c>
      <c r="P1679" s="249" t="str">
        <f t="shared" si="160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364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6"/>
      <c r="AQ1679" s="316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2"/>
      <c r="BD1679" s="258"/>
      <c r="BE1679" s="258"/>
      <c r="BF1679" s="258"/>
      <c r="BG1679" s="258"/>
      <c r="BH1679" s="258"/>
    </row>
    <row r="1680" spans="1:60">
      <c r="A1680" s="298">
        <v>1679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61"/>
        <v/>
      </c>
      <c r="E1680" s="320"/>
      <c r="F1680" s="320"/>
      <c r="G1680" s="302"/>
      <c r="H1680" s="302"/>
      <c r="I1680" s="302"/>
      <c r="J1680" s="249"/>
      <c r="K1680" s="303" t="e">
        <f t="shared" si="157"/>
        <v>#N/A</v>
      </c>
      <c r="L1680" s="302"/>
      <c r="M1680" s="302"/>
      <c r="N1680" s="303" t="e">
        <f t="shared" si="158"/>
        <v>#N/A</v>
      </c>
      <c r="O1680" s="303" t="e">
        <f t="shared" si="159"/>
        <v>#N/A</v>
      </c>
      <c r="P1680" s="249" t="str">
        <f t="shared" si="160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364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6"/>
      <c r="AQ1680" s="316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2"/>
      <c r="BD1680" s="258"/>
      <c r="BE1680" s="258"/>
      <c r="BF1680" s="258"/>
      <c r="BG1680" s="258"/>
      <c r="BH1680" s="258"/>
    </row>
    <row r="1681" spans="1:60">
      <c r="A1681" s="298">
        <v>1680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61"/>
        <v/>
      </c>
      <c r="E1681" s="320"/>
      <c r="F1681" s="320"/>
      <c r="G1681" s="302"/>
      <c r="H1681" s="302"/>
      <c r="I1681" s="302"/>
      <c r="J1681" s="249"/>
      <c r="K1681" s="303" t="e">
        <f t="shared" si="157"/>
        <v>#N/A</v>
      </c>
      <c r="L1681" s="302"/>
      <c r="M1681" s="302"/>
      <c r="N1681" s="303" t="e">
        <f t="shared" si="158"/>
        <v>#N/A</v>
      </c>
      <c r="O1681" s="303" t="e">
        <f t="shared" si="159"/>
        <v>#N/A</v>
      </c>
      <c r="P1681" s="249" t="str">
        <f t="shared" si="160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364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6"/>
      <c r="AQ1681" s="316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2"/>
      <c r="BD1681" s="258"/>
      <c r="BE1681" s="258"/>
      <c r="BF1681" s="258"/>
      <c r="BG1681" s="258"/>
      <c r="BH1681" s="258"/>
    </row>
    <row r="1682" spans="1:60">
      <c r="A1682" s="298">
        <v>1681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61"/>
        <v/>
      </c>
      <c r="E1682" s="320"/>
      <c r="F1682" s="320"/>
      <c r="G1682" s="302"/>
      <c r="H1682" s="302"/>
      <c r="I1682" s="302"/>
      <c r="J1682" s="249"/>
      <c r="K1682" s="303" t="e">
        <f t="shared" si="157"/>
        <v>#N/A</v>
      </c>
      <c r="L1682" s="302"/>
      <c r="M1682" s="302"/>
      <c r="N1682" s="303" t="e">
        <f t="shared" si="158"/>
        <v>#N/A</v>
      </c>
      <c r="O1682" s="303" t="e">
        <f t="shared" si="159"/>
        <v>#N/A</v>
      </c>
      <c r="P1682" s="249" t="str">
        <f t="shared" si="160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364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6"/>
      <c r="AQ1682" s="316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2"/>
      <c r="BD1682" s="258"/>
      <c r="BE1682" s="258"/>
      <c r="BF1682" s="258"/>
      <c r="BG1682" s="258"/>
      <c r="BH1682" s="258"/>
    </row>
    <row r="1683" spans="1:60">
      <c r="A1683" s="298">
        <v>1682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61"/>
        <v/>
      </c>
      <c r="E1683" s="320"/>
      <c r="F1683" s="320"/>
      <c r="G1683" s="302"/>
      <c r="H1683" s="302"/>
      <c r="I1683" s="302"/>
      <c r="J1683" s="249"/>
      <c r="K1683" s="303" t="e">
        <f t="shared" si="157"/>
        <v>#N/A</v>
      </c>
      <c r="L1683" s="302"/>
      <c r="M1683" s="302"/>
      <c r="N1683" s="303" t="e">
        <f t="shared" si="158"/>
        <v>#N/A</v>
      </c>
      <c r="O1683" s="303" t="e">
        <f t="shared" si="159"/>
        <v>#N/A</v>
      </c>
      <c r="P1683" s="249" t="str">
        <f t="shared" si="160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364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6"/>
      <c r="AQ1683" s="316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2"/>
      <c r="BD1683" s="258"/>
      <c r="BE1683" s="258"/>
      <c r="BF1683" s="258"/>
      <c r="BG1683" s="258"/>
      <c r="BH1683" s="258"/>
    </row>
    <row r="1684" spans="1:60">
      <c r="A1684" s="298">
        <v>1683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61"/>
        <v/>
      </c>
      <c r="E1684" s="320"/>
      <c r="F1684" s="320"/>
      <c r="G1684" s="302"/>
      <c r="H1684" s="302"/>
      <c r="I1684" s="302"/>
      <c r="J1684" s="249"/>
      <c r="K1684" s="303" t="e">
        <f t="shared" si="157"/>
        <v>#N/A</v>
      </c>
      <c r="L1684" s="302"/>
      <c r="M1684" s="302"/>
      <c r="N1684" s="303" t="e">
        <f t="shared" si="158"/>
        <v>#N/A</v>
      </c>
      <c r="O1684" s="303" t="e">
        <f t="shared" si="159"/>
        <v>#N/A</v>
      </c>
      <c r="P1684" s="249" t="str">
        <f t="shared" si="160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364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6"/>
      <c r="AQ1684" s="316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2"/>
      <c r="BD1684" s="258"/>
      <c r="BE1684" s="258"/>
      <c r="BF1684" s="258"/>
      <c r="BG1684" s="258"/>
      <c r="BH1684" s="258"/>
    </row>
    <row r="1685" spans="1:60">
      <c r="A1685" s="298">
        <v>1684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61"/>
        <v/>
      </c>
      <c r="E1685" s="320"/>
      <c r="F1685" s="320"/>
      <c r="G1685" s="302"/>
      <c r="H1685" s="302"/>
      <c r="I1685" s="302"/>
      <c r="J1685" s="249"/>
      <c r="K1685" s="303" t="e">
        <f t="shared" si="157"/>
        <v>#N/A</v>
      </c>
      <c r="L1685" s="302"/>
      <c r="M1685" s="302"/>
      <c r="N1685" s="303" t="e">
        <f t="shared" si="158"/>
        <v>#N/A</v>
      </c>
      <c r="O1685" s="303" t="e">
        <f t="shared" si="159"/>
        <v>#N/A</v>
      </c>
      <c r="P1685" s="249" t="str">
        <f t="shared" si="160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364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6"/>
      <c r="AQ1685" s="316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2"/>
      <c r="BD1685" s="258"/>
      <c r="BE1685" s="258"/>
      <c r="BF1685" s="258"/>
      <c r="BG1685" s="258"/>
      <c r="BH1685" s="258"/>
    </row>
    <row r="1686" spans="1:60">
      <c r="A1686" s="298">
        <v>1685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61"/>
        <v/>
      </c>
      <c r="E1686" s="320"/>
      <c r="F1686" s="320"/>
      <c r="G1686" s="302"/>
      <c r="H1686" s="302"/>
      <c r="I1686" s="302"/>
      <c r="J1686" s="249"/>
      <c r="K1686" s="303" t="e">
        <f t="shared" si="157"/>
        <v>#N/A</v>
      </c>
      <c r="L1686" s="302"/>
      <c r="M1686" s="302"/>
      <c r="N1686" s="303" t="e">
        <f t="shared" si="158"/>
        <v>#N/A</v>
      </c>
      <c r="O1686" s="303" t="e">
        <f t="shared" si="159"/>
        <v>#N/A</v>
      </c>
      <c r="P1686" s="249" t="str">
        <f t="shared" si="160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364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6"/>
      <c r="AQ1686" s="316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2"/>
      <c r="BD1686" s="258"/>
      <c r="BE1686" s="258"/>
      <c r="BF1686" s="258"/>
      <c r="BG1686" s="258"/>
      <c r="BH1686" s="258"/>
    </row>
    <row r="1687" spans="1:60">
      <c r="A1687" s="298">
        <v>1686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61"/>
        <v/>
      </c>
      <c r="E1687" s="320"/>
      <c r="F1687" s="320"/>
      <c r="G1687" s="302"/>
      <c r="H1687" s="302"/>
      <c r="I1687" s="302"/>
      <c r="J1687" s="249"/>
      <c r="K1687" s="303" t="e">
        <f t="shared" si="157"/>
        <v>#N/A</v>
      </c>
      <c r="L1687" s="302"/>
      <c r="M1687" s="302"/>
      <c r="N1687" s="303" t="e">
        <f t="shared" si="158"/>
        <v>#N/A</v>
      </c>
      <c r="O1687" s="303" t="e">
        <f t="shared" si="159"/>
        <v>#N/A</v>
      </c>
      <c r="P1687" s="249" t="str">
        <f t="shared" si="160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364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6"/>
      <c r="AQ1687" s="316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2"/>
      <c r="BD1687" s="258"/>
      <c r="BE1687" s="258"/>
      <c r="BF1687" s="258"/>
      <c r="BG1687" s="258"/>
      <c r="BH1687" s="258"/>
    </row>
    <row r="1688" spans="1:60">
      <c r="A1688" s="298">
        <v>1687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61"/>
        <v/>
      </c>
      <c r="E1688" s="320"/>
      <c r="F1688" s="320"/>
      <c r="G1688" s="302"/>
      <c r="H1688" s="302"/>
      <c r="I1688" s="302"/>
      <c r="J1688" s="249"/>
      <c r="K1688" s="303" t="e">
        <f t="shared" si="157"/>
        <v>#N/A</v>
      </c>
      <c r="L1688" s="302"/>
      <c r="M1688" s="302"/>
      <c r="N1688" s="303" t="e">
        <f t="shared" si="158"/>
        <v>#N/A</v>
      </c>
      <c r="O1688" s="303" t="e">
        <f t="shared" si="159"/>
        <v>#N/A</v>
      </c>
      <c r="P1688" s="249" t="str">
        <f t="shared" si="160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364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6"/>
      <c r="AQ1688" s="316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2"/>
      <c r="BD1688" s="258"/>
      <c r="BE1688" s="258"/>
      <c r="BF1688" s="258"/>
      <c r="BG1688" s="258"/>
      <c r="BH1688" s="258"/>
    </row>
    <row r="1689" spans="1:60">
      <c r="A1689" s="298">
        <v>1688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61"/>
        <v/>
      </c>
      <c r="E1689" s="320"/>
      <c r="F1689" s="320"/>
      <c r="G1689" s="302"/>
      <c r="H1689" s="302"/>
      <c r="I1689" s="302"/>
      <c r="J1689" s="249"/>
      <c r="K1689" s="303" t="e">
        <f t="shared" si="157"/>
        <v>#N/A</v>
      </c>
      <c r="L1689" s="302"/>
      <c r="M1689" s="302"/>
      <c r="N1689" s="303" t="e">
        <f t="shared" si="158"/>
        <v>#N/A</v>
      </c>
      <c r="O1689" s="303" t="e">
        <f t="shared" si="159"/>
        <v>#N/A</v>
      </c>
      <c r="P1689" s="249" t="str">
        <f t="shared" si="160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364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6"/>
      <c r="AQ1689" s="316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2"/>
      <c r="BD1689" s="258"/>
      <c r="BE1689" s="258"/>
      <c r="BF1689" s="258"/>
      <c r="BG1689" s="258"/>
      <c r="BH1689" s="258"/>
    </row>
    <row r="1690" spans="1:60">
      <c r="A1690" s="298">
        <v>1689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61"/>
        <v/>
      </c>
      <c r="E1690" s="320"/>
      <c r="F1690" s="320"/>
      <c r="G1690" s="302"/>
      <c r="H1690" s="302"/>
      <c r="I1690" s="302"/>
      <c r="J1690" s="249"/>
      <c r="K1690" s="303" t="e">
        <f t="shared" si="157"/>
        <v>#N/A</v>
      </c>
      <c r="L1690" s="302"/>
      <c r="M1690" s="302"/>
      <c r="N1690" s="303" t="e">
        <f t="shared" si="158"/>
        <v>#N/A</v>
      </c>
      <c r="O1690" s="303" t="e">
        <f t="shared" si="159"/>
        <v>#N/A</v>
      </c>
      <c r="P1690" s="249" t="str">
        <f t="shared" si="160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364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6"/>
      <c r="AQ1690" s="316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2"/>
      <c r="BD1690" s="258"/>
      <c r="BE1690" s="258"/>
      <c r="BF1690" s="258"/>
      <c r="BG1690" s="258"/>
      <c r="BH1690" s="258"/>
    </row>
    <row r="1691" spans="1:60">
      <c r="A1691" s="298">
        <v>1690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61"/>
        <v/>
      </c>
      <c r="E1691" s="320"/>
      <c r="F1691" s="320"/>
      <c r="G1691" s="302"/>
      <c r="H1691" s="302"/>
      <c r="I1691" s="302"/>
      <c r="J1691" s="249"/>
      <c r="K1691" s="303" t="e">
        <f t="shared" si="157"/>
        <v>#N/A</v>
      </c>
      <c r="L1691" s="302"/>
      <c r="M1691" s="302"/>
      <c r="N1691" s="303" t="e">
        <f t="shared" si="158"/>
        <v>#N/A</v>
      </c>
      <c r="O1691" s="303" t="e">
        <f t="shared" si="159"/>
        <v>#N/A</v>
      </c>
      <c r="P1691" s="249" t="str">
        <f t="shared" si="160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364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6"/>
      <c r="AQ1691" s="316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2"/>
      <c r="BD1691" s="258"/>
      <c r="BE1691" s="258"/>
      <c r="BF1691" s="258"/>
      <c r="BG1691" s="258"/>
      <c r="BH1691" s="258"/>
    </row>
    <row r="1692" spans="1:60">
      <c r="A1692" s="298">
        <v>1691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61"/>
        <v/>
      </c>
      <c r="E1692" s="320"/>
      <c r="F1692" s="320"/>
      <c r="G1692" s="302"/>
      <c r="H1692" s="302"/>
      <c r="I1692" s="302"/>
      <c r="J1692" s="249"/>
      <c r="K1692" s="303" t="e">
        <f t="shared" si="157"/>
        <v>#N/A</v>
      </c>
      <c r="L1692" s="302"/>
      <c r="M1692" s="302"/>
      <c r="N1692" s="303" t="e">
        <f t="shared" si="158"/>
        <v>#N/A</v>
      </c>
      <c r="O1692" s="303" t="e">
        <f t="shared" si="159"/>
        <v>#N/A</v>
      </c>
      <c r="P1692" s="249" t="str">
        <f t="shared" si="160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364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6"/>
      <c r="AQ1692" s="316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2"/>
      <c r="BD1692" s="258"/>
      <c r="BE1692" s="258"/>
      <c r="BF1692" s="258"/>
      <c r="BG1692" s="258"/>
      <c r="BH1692" s="258"/>
    </row>
    <row r="1693" spans="1:60">
      <c r="A1693" s="298">
        <v>1692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61"/>
        <v/>
      </c>
      <c r="E1693" s="320"/>
      <c r="F1693" s="320"/>
      <c r="G1693" s="302"/>
      <c r="H1693" s="302"/>
      <c r="I1693" s="302"/>
      <c r="J1693" s="249"/>
      <c r="K1693" s="303" t="e">
        <f t="shared" si="157"/>
        <v>#N/A</v>
      </c>
      <c r="L1693" s="302"/>
      <c r="M1693" s="302"/>
      <c r="N1693" s="303" t="e">
        <f t="shared" si="158"/>
        <v>#N/A</v>
      </c>
      <c r="O1693" s="303" t="e">
        <f t="shared" si="159"/>
        <v>#N/A</v>
      </c>
      <c r="P1693" s="249" t="str">
        <f t="shared" si="160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364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6"/>
      <c r="AQ1693" s="316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2"/>
      <c r="BD1693" s="258"/>
      <c r="BE1693" s="258"/>
      <c r="BF1693" s="258"/>
      <c r="BG1693" s="258"/>
      <c r="BH1693" s="258"/>
    </row>
    <row r="1694" spans="1:60">
      <c r="A1694" s="298">
        <v>1693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61"/>
        <v/>
      </c>
      <c r="E1694" s="320"/>
      <c r="F1694" s="320"/>
      <c r="G1694" s="302"/>
      <c r="H1694" s="302"/>
      <c r="I1694" s="302"/>
      <c r="J1694" s="249"/>
      <c r="K1694" s="303" t="e">
        <f t="shared" si="157"/>
        <v>#N/A</v>
      </c>
      <c r="L1694" s="302"/>
      <c r="M1694" s="302"/>
      <c r="N1694" s="303" t="e">
        <f t="shared" si="158"/>
        <v>#N/A</v>
      </c>
      <c r="O1694" s="303" t="e">
        <f t="shared" si="159"/>
        <v>#N/A</v>
      </c>
      <c r="P1694" s="249" t="str">
        <f t="shared" si="160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364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6"/>
      <c r="AQ1694" s="316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2"/>
      <c r="BD1694" s="258"/>
      <c r="BE1694" s="258"/>
      <c r="BF1694" s="258"/>
      <c r="BG1694" s="258"/>
      <c r="BH1694" s="258"/>
    </row>
    <row r="1695" spans="1:60">
      <c r="A1695" s="298">
        <v>1694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61"/>
        <v/>
      </c>
      <c r="E1695" s="320"/>
      <c r="F1695" s="320"/>
      <c r="G1695" s="302"/>
      <c r="H1695" s="302"/>
      <c r="I1695" s="302"/>
      <c r="J1695" s="249"/>
      <c r="K1695" s="303" t="e">
        <f t="shared" si="157"/>
        <v>#N/A</v>
      </c>
      <c r="L1695" s="302"/>
      <c r="M1695" s="302"/>
      <c r="N1695" s="303" t="e">
        <f t="shared" si="158"/>
        <v>#N/A</v>
      </c>
      <c r="O1695" s="303" t="e">
        <f t="shared" si="159"/>
        <v>#N/A</v>
      </c>
      <c r="P1695" s="249" t="str">
        <f t="shared" si="160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364"/>
      <c r="Y1695" s="258"/>
      <c r="Z1695" s="258"/>
      <c r="AA1695" s="258"/>
      <c r="AB1695" s="258"/>
      <c r="AC1695" s="258"/>
      <c r="AD1695" s="258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6"/>
      <c r="AQ1695" s="316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2"/>
      <c r="BD1695" s="258"/>
      <c r="BE1695" s="258"/>
      <c r="BF1695" s="258"/>
      <c r="BG1695" s="258"/>
      <c r="BH1695" s="258"/>
    </row>
    <row r="1696" spans="1:60">
      <c r="A1696" s="298">
        <v>1695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61"/>
        <v/>
      </c>
      <c r="E1696" s="320"/>
      <c r="F1696" s="320"/>
      <c r="G1696" s="302"/>
      <c r="H1696" s="302"/>
      <c r="I1696" s="302"/>
      <c r="J1696" s="249"/>
      <c r="K1696" s="303" t="e">
        <f t="shared" si="157"/>
        <v>#N/A</v>
      </c>
      <c r="L1696" s="302"/>
      <c r="M1696" s="302"/>
      <c r="N1696" s="303" t="e">
        <f t="shared" si="158"/>
        <v>#N/A</v>
      </c>
      <c r="O1696" s="303" t="e">
        <f t="shared" si="159"/>
        <v>#N/A</v>
      </c>
      <c r="P1696" s="249" t="str">
        <f t="shared" si="160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364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6"/>
      <c r="AQ1696" s="316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2"/>
      <c r="BD1696" s="258"/>
      <c r="BE1696" s="258"/>
      <c r="BF1696" s="258"/>
      <c r="BG1696" s="258"/>
      <c r="BH1696" s="258"/>
    </row>
    <row r="1697" spans="1:60">
      <c r="A1697" s="298">
        <v>1696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61"/>
        <v/>
      </c>
      <c r="E1697" s="320"/>
      <c r="F1697" s="320"/>
      <c r="G1697" s="302"/>
      <c r="H1697" s="302"/>
      <c r="I1697" s="302"/>
      <c r="J1697" s="249"/>
      <c r="K1697" s="303" t="e">
        <f t="shared" si="157"/>
        <v>#N/A</v>
      </c>
      <c r="L1697" s="302"/>
      <c r="M1697" s="302"/>
      <c r="N1697" s="303" t="e">
        <f t="shared" si="158"/>
        <v>#N/A</v>
      </c>
      <c r="O1697" s="303" t="e">
        <f t="shared" si="159"/>
        <v>#N/A</v>
      </c>
      <c r="P1697" s="249" t="str">
        <f t="shared" si="160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364"/>
      <c r="Y1697" s="258"/>
      <c r="Z1697" s="258"/>
      <c r="AA1697" s="258"/>
      <c r="AB1697" s="258"/>
      <c r="AC1697" s="258"/>
      <c r="AD1697" s="249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6"/>
      <c r="AQ1697" s="316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2"/>
      <c r="BD1697" s="258"/>
      <c r="BE1697" s="258"/>
      <c r="BF1697" s="258"/>
      <c r="BG1697" s="258"/>
      <c r="BH1697" s="258"/>
    </row>
    <row r="1698" spans="1:60">
      <c r="A1698" s="298">
        <v>1697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61"/>
        <v/>
      </c>
      <c r="E1698" s="320"/>
      <c r="F1698" s="320"/>
      <c r="G1698" s="302"/>
      <c r="H1698" s="302"/>
      <c r="I1698" s="302"/>
      <c r="J1698" s="249"/>
      <c r="K1698" s="303" t="e">
        <f t="shared" si="157"/>
        <v>#N/A</v>
      </c>
      <c r="L1698" s="302"/>
      <c r="M1698" s="302"/>
      <c r="N1698" s="303" t="e">
        <f t="shared" si="158"/>
        <v>#N/A</v>
      </c>
      <c r="O1698" s="303" t="e">
        <f t="shared" si="159"/>
        <v>#N/A</v>
      </c>
      <c r="P1698" s="249" t="str">
        <f t="shared" si="160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364"/>
      <c r="Y1698" s="258"/>
      <c r="Z1698" s="258"/>
      <c r="AA1698" s="258"/>
      <c r="AB1698" s="258"/>
      <c r="AC1698" s="258"/>
      <c r="AD1698" s="258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6"/>
      <c r="AQ1698" s="316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2"/>
      <c r="BD1698" s="258"/>
      <c r="BE1698" s="258"/>
      <c r="BF1698" s="258"/>
      <c r="BG1698" s="258"/>
      <c r="BH1698" s="258"/>
    </row>
    <row r="1699" spans="1:60">
      <c r="A1699" s="298">
        <v>1698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61"/>
        <v/>
      </c>
      <c r="E1699" s="320"/>
      <c r="F1699" s="320"/>
      <c r="G1699" s="302"/>
      <c r="H1699" s="302"/>
      <c r="I1699" s="302"/>
      <c r="J1699" s="249"/>
      <c r="K1699" s="303" t="e">
        <f t="shared" si="157"/>
        <v>#N/A</v>
      </c>
      <c r="L1699" s="302"/>
      <c r="M1699" s="302"/>
      <c r="N1699" s="303" t="e">
        <f t="shared" si="158"/>
        <v>#N/A</v>
      </c>
      <c r="O1699" s="303" t="e">
        <f t="shared" si="159"/>
        <v>#N/A</v>
      </c>
      <c r="P1699" s="249" t="str">
        <f t="shared" si="160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364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6"/>
      <c r="AQ1699" s="316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2"/>
      <c r="BD1699" s="258"/>
      <c r="BE1699" s="258"/>
      <c r="BF1699" s="258"/>
      <c r="BG1699" s="258"/>
      <c r="BH1699" s="258"/>
    </row>
    <row r="1700" spans="1:60">
      <c r="A1700" s="298">
        <v>1699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61"/>
        <v/>
      </c>
      <c r="E1700" s="320"/>
      <c r="F1700" s="320"/>
      <c r="G1700" s="302"/>
      <c r="H1700" s="302"/>
      <c r="I1700" s="302"/>
      <c r="J1700" s="249"/>
      <c r="K1700" s="303" t="e">
        <f t="shared" si="157"/>
        <v>#N/A</v>
      </c>
      <c r="L1700" s="302"/>
      <c r="M1700" s="302"/>
      <c r="N1700" s="303" t="e">
        <f t="shared" si="158"/>
        <v>#N/A</v>
      </c>
      <c r="O1700" s="303" t="e">
        <f t="shared" si="159"/>
        <v>#N/A</v>
      </c>
      <c r="P1700" s="249" t="str">
        <f t="shared" si="160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364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6"/>
      <c r="AQ1700" s="316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2"/>
      <c r="BD1700" s="258"/>
      <c r="BE1700" s="258"/>
      <c r="BF1700" s="258"/>
      <c r="BG1700" s="258"/>
      <c r="BH1700" s="258"/>
    </row>
    <row r="1701" spans="1:60">
      <c r="A1701" s="298">
        <v>1700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61"/>
        <v/>
      </c>
      <c r="E1701" s="320"/>
      <c r="F1701" s="320"/>
      <c r="G1701" s="302"/>
      <c r="H1701" s="302"/>
      <c r="I1701" s="302"/>
      <c r="J1701" s="249"/>
      <c r="K1701" s="303" t="e">
        <f t="shared" si="157"/>
        <v>#N/A</v>
      </c>
      <c r="L1701" s="302"/>
      <c r="M1701" s="302"/>
      <c r="N1701" s="303" t="e">
        <f t="shared" si="158"/>
        <v>#N/A</v>
      </c>
      <c r="O1701" s="303" t="e">
        <f t="shared" si="159"/>
        <v>#N/A</v>
      </c>
      <c r="P1701" s="249" t="str">
        <f t="shared" si="160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364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6"/>
      <c r="AQ1701" s="316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2"/>
      <c r="BD1701" s="258"/>
      <c r="BE1701" s="258"/>
      <c r="BF1701" s="258"/>
      <c r="BG1701" s="258"/>
      <c r="BH1701" s="258"/>
    </row>
    <row r="1702" spans="1:60">
      <c r="A1702" s="298">
        <v>1701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61"/>
        <v/>
      </c>
      <c r="E1702" s="320"/>
      <c r="F1702" s="320"/>
      <c r="G1702" s="302"/>
      <c r="H1702" s="302"/>
      <c r="I1702" s="302"/>
      <c r="J1702" s="249"/>
      <c r="K1702" s="303" t="e">
        <f t="shared" si="157"/>
        <v>#N/A</v>
      </c>
      <c r="L1702" s="302"/>
      <c r="M1702" s="302"/>
      <c r="N1702" s="303" t="e">
        <f t="shared" si="158"/>
        <v>#N/A</v>
      </c>
      <c r="O1702" s="303" t="e">
        <f t="shared" si="159"/>
        <v>#N/A</v>
      </c>
      <c r="P1702" s="249" t="str">
        <f t="shared" si="160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364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6"/>
      <c r="AQ1702" s="316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2"/>
      <c r="BD1702" s="258"/>
      <c r="BE1702" s="258"/>
      <c r="BF1702" s="258"/>
      <c r="BG1702" s="258"/>
      <c r="BH1702" s="258"/>
    </row>
    <row r="1703" spans="1:60">
      <c r="A1703" s="298">
        <v>1702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61"/>
        <v/>
      </c>
      <c r="E1703" s="320"/>
      <c r="F1703" s="320"/>
      <c r="G1703" s="302"/>
      <c r="H1703" s="302"/>
      <c r="I1703" s="302"/>
      <c r="J1703" s="249"/>
      <c r="K1703" s="303" t="e">
        <f t="shared" si="157"/>
        <v>#N/A</v>
      </c>
      <c r="L1703" s="302"/>
      <c r="M1703" s="302"/>
      <c r="N1703" s="303" t="e">
        <f t="shared" si="158"/>
        <v>#N/A</v>
      </c>
      <c r="O1703" s="303" t="e">
        <f t="shared" si="159"/>
        <v>#N/A</v>
      </c>
      <c r="P1703" s="249" t="str">
        <f t="shared" si="160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364"/>
      <c r="Y1703" s="258"/>
      <c r="Z1703" s="258"/>
      <c r="AA1703" s="258"/>
      <c r="AB1703" s="258"/>
      <c r="AC1703" s="258"/>
      <c r="AD1703" s="258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6"/>
      <c r="AQ1703" s="316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2"/>
      <c r="BD1703" s="258"/>
      <c r="BE1703" s="258"/>
      <c r="BF1703" s="258"/>
      <c r="BG1703" s="258"/>
      <c r="BH1703" s="258"/>
    </row>
    <row r="1704" spans="1:60">
      <c r="A1704" s="298">
        <v>1703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61"/>
        <v/>
      </c>
      <c r="E1704" s="320"/>
      <c r="F1704" s="320"/>
      <c r="G1704" s="302"/>
      <c r="H1704" s="302"/>
      <c r="I1704" s="302"/>
      <c r="J1704" s="249"/>
      <c r="K1704" s="303" t="e">
        <f t="shared" si="157"/>
        <v>#N/A</v>
      </c>
      <c r="L1704" s="302"/>
      <c r="M1704" s="302"/>
      <c r="N1704" s="303" t="e">
        <f t="shared" si="158"/>
        <v>#N/A</v>
      </c>
      <c r="O1704" s="303" t="e">
        <f t="shared" si="159"/>
        <v>#N/A</v>
      </c>
      <c r="P1704" s="249" t="str">
        <f t="shared" si="160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364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6"/>
      <c r="AQ1704" s="316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2"/>
      <c r="BD1704" s="258"/>
      <c r="BE1704" s="258"/>
      <c r="BF1704" s="258"/>
      <c r="BG1704" s="258"/>
      <c r="BH1704" s="258"/>
    </row>
    <row r="1705" spans="1:60">
      <c r="A1705" s="298">
        <v>1704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61"/>
        <v/>
      </c>
      <c r="E1705" s="320"/>
      <c r="F1705" s="320"/>
      <c r="G1705" s="302"/>
      <c r="H1705" s="302"/>
      <c r="I1705" s="302"/>
      <c r="J1705" s="249"/>
      <c r="K1705" s="303" t="e">
        <f t="shared" si="157"/>
        <v>#N/A</v>
      </c>
      <c r="L1705" s="302"/>
      <c r="M1705" s="302"/>
      <c r="N1705" s="303" t="e">
        <f t="shared" si="158"/>
        <v>#N/A</v>
      </c>
      <c r="O1705" s="303" t="e">
        <f t="shared" si="159"/>
        <v>#N/A</v>
      </c>
      <c r="P1705" s="249" t="str">
        <f t="shared" si="160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364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6"/>
      <c r="AQ1705" s="316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2"/>
      <c r="BD1705" s="258"/>
      <c r="BE1705" s="258"/>
      <c r="BF1705" s="258"/>
      <c r="BG1705" s="258"/>
      <c r="BH1705" s="258"/>
    </row>
    <row r="1706" spans="1:60">
      <c r="A1706" s="298">
        <v>1705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61"/>
        <v/>
      </c>
      <c r="E1706" s="320"/>
      <c r="F1706" s="320"/>
      <c r="G1706" s="302"/>
      <c r="H1706" s="302"/>
      <c r="I1706" s="302"/>
      <c r="J1706" s="249"/>
      <c r="K1706" s="303" t="e">
        <f t="shared" si="157"/>
        <v>#N/A</v>
      </c>
      <c r="L1706" s="302"/>
      <c r="M1706" s="302"/>
      <c r="N1706" s="303" t="e">
        <f t="shared" si="158"/>
        <v>#N/A</v>
      </c>
      <c r="O1706" s="303" t="e">
        <f t="shared" si="159"/>
        <v>#N/A</v>
      </c>
      <c r="P1706" s="249" t="str">
        <f t="shared" si="160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364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6"/>
      <c r="AQ1706" s="316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2"/>
      <c r="BD1706" s="258"/>
      <c r="BE1706" s="258"/>
      <c r="BF1706" s="258"/>
      <c r="BG1706" s="258"/>
      <c r="BH1706" s="258"/>
    </row>
    <row r="1707" spans="1:60">
      <c r="A1707" s="298">
        <v>1706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61"/>
        <v/>
      </c>
      <c r="E1707" s="320"/>
      <c r="F1707" s="320"/>
      <c r="G1707" s="302"/>
      <c r="H1707" s="302"/>
      <c r="I1707" s="302"/>
      <c r="J1707" s="249"/>
      <c r="K1707" s="303" t="e">
        <f t="shared" si="157"/>
        <v>#N/A</v>
      </c>
      <c r="L1707" s="302"/>
      <c r="M1707" s="302"/>
      <c r="N1707" s="303" t="e">
        <f t="shared" si="158"/>
        <v>#N/A</v>
      </c>
      <c r="O1707" s="303" t="e">
        <f t="shared" si="159"/>
        <v>#N/A</v>
      </c>
      <c r="P1707" s="249" t="str">
        <f t="shared" si="160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364"/>
      <c r="Y1707" s="258"/>
      <c r="Z1707" s="258"/>
      <c r="AA1707" s="258"/>
      <c r="AB1707" s="258"/>
      <c r="AC1707" s="258"/>
      <c r="AD1707" s="249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6"/>
      <c r="AQ1707" s="316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2"/>
      <c r="BD1707" s="258"/>
      <c r="BE1707" s="258"/>
      <c r="BF1707" s="258"/>
      <c r="BG1707" s="258"/>
      <c r="BH1707" s="258"/>
    </row>
    <row r="1708" spans="1:60">
      <c r="A1708" s="298">
        <v>1707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61"/>
        <v/>
      </c>
      <c r="E1708" s="320"/>
      <c r="F1708" s="320"/>
      <c r="G1708" s="302"/>
      <c r="H1708" s="302"/>
      <c r="I1708" s="302"/>
      <c r="J1708" s="249"/>
      <c r="K1708" s="303" t="e">
        <f t="shared" si="157"/>
        <v>#N/A</v>
      </c>
      <c r="L1708" s="302"/>
      <c r="M1708" s="302"/>
      <c r="N1708" s="303" t="e">
        <f t="shared" si="158"/>
        <v>#N/A</v>
      </c>
      <c r="O1708" s="303" t="e">
        <f t="shared" si="159"/>
        <v>#N/A</v>
      </c>
      <c r="P1708" s="249" t="str">
        <f t="shared" si="160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364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6"/>
      <c r="AQ1708" s="316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2"/>
      <c r="BD1708" s="258"/>
      <c r="BE1708" s="258"/>
      <c r="BF1708" s="258"/>
      <c r="BG1708" s="258"/>
      <c r="BH1708" s="258"/>
    </row>
    <row r="1709" spans="1:60">
      <c r="A1709" s="298">
        <v>1708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61"/>
        <v/>
      </c>
      <c r="E1709" s="320"/>
      <c r="F1709" s="320"/>
      <c r="G1709" s="302"/>
      <c r="H1709" s="302"/>
      <c r="I1709" s="302"/>
      <c r="J1709" s="249"/>
      <c r="K1709" s="303" t="e">
        <f t="shared" si="157"/>
        <v>#N/A</v>
      </c>
      <c r="L1709" s="302"/>
      <c r="M1709" s="302"/>
      <c r="N1709" s="303" t="e">
        <f t="shared" si="158"/>
        <v>#N/A</v>
      </c>
      <c r="O1709" s="303" t="e">
        <f t="shared" si="159"/>
        <v>#N/A</v>
      </c>
      <c r="P1709" s="249" t="str">
        <f t="shared" si="160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364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6"/>
      <c r="AQ1709" s="316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2"/>
      <c r="BD1709" s="258"/>
      <c r="BE1709" s="258"/>
      <c r="BF1709" s="258"/>
      <c r="BG1709" s="258"/>
      <c r="BH1709" s="258"/>
    </row>
    <row r="1710" spans="1:60">
      <c r="A1710" s="298">
        <v>1709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61"/>
        <v/>
      </c>
      <c r="E1710" s="320"/>
      <c r="F1710" s="320"/>
      <c r="G1710" s="302"/>
      <c r="H1710" s="302"/>
      <c r="I1710" s="302"/>
      <c r="J1710" s="249"/>
      <c r="K1710" s="303" t="e">
        <f t="shared" si="157"/>
        <v>#N/A</v>
      </c>
      <c r="L1710" s="302"/>
      <c r="M1710" s="302"/>
      <c r="N1710" s="303" t="e">
        <f t="shared" si="158"/>
        <v>#N/A</v>
      </c>
      <c r="O1710" s="303" t="e">
        <f t="shared" si="159"/>
        <v>#N/A</v>
      </c>
      <c r="P1710" s="249" t="str">
        <f t="shared" si="160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364"/>
      <c r="Y1710" s="258"/>
      <c r="Z1710" s="258"/>
      <c r="AA1710" s="258"/>
      <c r="AB1710" s="258"/>
      <c r="AC1710" s="258"/>
      <c r="AD1710" s="249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6"/>
      <c r="AQ1710" s="316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2"/>
      <c r="BD1710" s="258"/>
      <c r="BE1710" s="258"/>
      <c r="BF1710" s="258"/>
      <c r="BG1710" s="258"/>
      <c r="BH1710" s="258"/>
    </row>
    <row r="1711" spans="1:60">
      <c r="A1711" s="298">
        <v>1710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61"/>
        <v/>
      </c>
      <c r="E1711" s="320"/>
      <c r="F1711" s="320"/>
      <c r="G1711" s="302"/>
      <c r="H1711" s="302"/>
      <c r="I1711" s="302"/>
      <c r="J1711" s="249"/>
      <c r="K1711" s="303" t="e">
        <f t="shared" si="157"/>
        <v>#N/A</v>
      </c>
      <c r="L1711" s="302"/>
      <c r="M1711" s="302"/>
      <c r="N1711" s="303" t="e">
        <f t="shared" si="158"/>
        <v>#N/A</v>
      </c>
      <c r="O1711" s="303" t="e">
        <f t="shared" si="159"/>
        <v>#N/A</v>
      </c>
      <c r="P1711" s="249" t="str">
        <f t="shared" si="160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364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6"/>
      <c r="AQ1711" s="316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2"/>
      <c r="BD1711" s="258"/>
      <c r="BE1711" s="258"/>
      <c r="BF1711" s="258"/>
      <c r="BG1711" s="258"/>
      <c r="BH1711" s="258"/>
    </row>
    <row r="1712" spans="1:60">
      <c r="A1712" s="298">
        <v>1711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61"/>
        <v/>
      </c>
      <c r="E1712" s="320"/>
      <c r="F1712" s="320"/>
      <c r="G1712" s="302"/>
      <c r="H1712" s="302"/>
      <c r="I1712" s="302"/>
      <c r="J1712" s="249"/>
      <c r="K1712" s="303" t="e">
        <f t="shared" si="157"/>
        <v>#N/A</v>
      </c>
      <c r="L1712" s="302"/>
      <c r="M1712" s="302"/>
      <c r="N1712" s="303" t="e">
        <f t="shared" si="158"/>
        <v>#N/A</v>
      </c>
      <c r="O1712" s="303" t="e">
        <f t="shared" si="159"/>
        <v>#N/A</v>
      </c>
      <c r="P1712" s="249" t="str">
        <f t="shared" si="160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364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6"/>
      <c r="AQ1712" s="316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2"/>
      <c r="BD1712" s="258"/>
      <c r="BE1712" s="258"/>
      <c r="BF1712" s="258"/>
      <c r="BG1712" s="258"/>
      <c r="BH1712" s="258"/>
    </row>
    <row r="1713" spans="1:60">
      <c r="A1713" s="298">
        <v>1712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61"/>
        <v/>
      </c>
      <c r="E1713" s="320"/>
      <c r="F1713" s="320"/>
      <c r="G1713" s="302"/>
      <c r="H1713" s="302"/>
      <c r="I1713" s="302"/>
      <c r="J1713" s="249"/>
      <c r="K1713" s="303" t="e">
        <f t="shared" si="157"/>
        <v>#N/A</v>
      </c>
      <c r="L1713" s="302"/>
      <c r="M1713" s="302"/>
      <c r="N1713" s="303" t="e">
        <f t="shared" si="158"/>
        <v>#N/A</v>
      </c>
      <c r="O1713" s="303" t="e">
        <f t="shared" si="159"/>
        <v>#N/A</v>
      </c>
      <c r="P1713" s="249" t="str">
        <f t="shared" si="160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364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6"/>
      <c r="AQ1713" s="316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2"/>
      <c r="BD1713" s="258"/>
      <c r="BE1713" s="258"/>
      <c r="BF1713" s="258"/>
      <c r="BG1713" s="258"/>
      <c r="BH1713" s="258"/>
    </row>
    <row r="1714" spans="1:60">
      <c r="A1714" s="298">
        <v>1713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61"/>
        <v/>
      </c>
      <c r="E1714" s="320"/>
      <c r="F1714" s="320"/>
      <c r="G1714" s="302"/>
      <c r="H1714" s="302"/>
      <c r="I1714" s="302"/>
      <c r="J1714" s="249"/>
      <c r="K1714" s="303" t="e">
        <f t="shared" si="157"/>
        <v>#N/A</v>
      </c>
      <c r="L1714" s="302"/>
      <c r="M1714" s="302"/>
      <c r="N1714" s="303" t="e">
        <f t="shared" si="158"/>
        <v>#N/A</v>
      </c>
      <c r="O1714" s="303" t="e">
        <f t="shared" si="159"/>
        <v>#N/A</v>
      </c>
      <c r="P1714" s="249" t="str">
        <f t="shared" si="160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364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6"/>
      <c r="AQ1714" s="316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2"/>
      <c r="BD1714" s="258"/>
      <c r="BE1714" s="258"/>
      <c r="BF1714" s="258"/>
      <c r="BG1714" s="258"/>
      <c r="BH1714" s="258"/>
    </row>
    <row r="1715" spans="1:60">
      <c r="A1715" s="298">
        <v>1714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61"/>
        <v/>
      </c>
      <c r="E1715" s="320"/>
      <c r="F1715" s="320"/>
      <c r="G1715" s="302"/>
      <c r="H1715" s="302"/>
      <c r="I1715" s="302"/>
      <c r="J1715" s="249"/>
      <c r="K1715" s="303" t="e">
        <f t="shared" si="157"/>
        <v>#N/A</v>
      </c>
      <c r="L1715" s="302"/>
      <c r="M1715" s="302"/>
      <c r="N1715" s="303" t="e">
        <f t="shared" si="158"/>
        <v>#N/A</v>
      </c>
      <c r="O1715" s="303" t="e">
        <f t="shared" si="159"/>
        <v>#N/A</v>
      </c>
      <c r="P1715" s="249" t="str">
        <f t="shared" si="160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364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6"/>
      <c r="AQ1715" s="316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2"/>
      <c r="BD1715" s="258"/>
      <c r="BE1715" s="258"/>
      <c r="BF1715" s="258"/>
      <c r="BG1715" s="258"/>
      <c r="BH1715" s="258"/>
    </row>
    <row r="1716" spans="1:60">
      <c r="A1716" s="298">
        <v>1715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61"/>
        <v/>
      </c>
      <c r="E1716" s="320"/>
      <c r="F1716" s="320"/>
      <c r="G1716" s="302"/>
      <c r="H1716" s="302"/>
      <c r="I1716" s="302"/>
      <c r="J1716" s="249"/>
      <c r="K1716" s="303" t="e">
        <f t="shared" si="157"/>
        <v>#N/A</v>
      </c>
      <c r="L1716" s="302"/>
      <c r="M1716" s="302"/>
      <c r="N1716" s="303" t="e">
        <f t="shared" si="158"/>
        <v>#N/A</v>
      </c>
      <c r="O1716" s="303" t="e">
        <f t="shared" si="159"/>
        <v>#N/A</v>
      </c>
      <c r="P1716" s="249" t="str">
        <f t="shared" si="160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364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6"/>
      <c r="AQ1716" s="316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2"/>
      <c r="BD1716" s="258"/>
      <c r="BE1716" s="258"/>
      <c r="BF1716" s="258"/>
      <c r="BG1716" s="258"/>
      <c r="BH1716" s="258"/>
    </row>
    <row r="1717" spans="1:60">
      <c r="A1717" s="298">
        <v>1716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61"/>
        <v/>
      </c>
      <c r="E1717" s="320"/>
      <c r="F1717" s="320"/>
      <c r="G1717" s="302"/>
      <c r="H1717" s="302"/>
      <c r="I1717" s="302"/>
      <c r="J1717" s="249"/>
      <c r="K1717" s="303" t="e">
        <f t="shared" si="157"/>
        <v>#N/A</v>
      </c>
      <c r="L1717" s="302"/>
      <c r="M1717" s="302"/>
      <c r="N1717" s="303" t="e">
        <f t="shared" si="158"/>
        <v>#N/A</v>
      </c>
      <c r="O1717" s="303" t="e">
        <f t="shared" si="159"/>
        <v>#N/A</v>
      </c>
      <c r="P1717" s="249" t="str">
        <f t="shared" si="160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364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6"/>
      <c r="AQ1717" s="316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2"/>
      <c r="BD1717" s="258"/>
      <c r="BE1717" s="258"/>
      <c r="BF1717" s="258"/>
      <c r="BG1717" s="258"/>
      <c r="BH1717" s="258"/>
    </row>
    <row r="1718" spans="1:60">
      <c r="A1718" s="298">
        <v>1717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61"/>
        <v/>
      </c>
      <c r="E1718" s="320"/>
      <c r="F1718" s="320"/>
      <c r="G1718" s="302"/>
      <c r="H1718" s="302"/>
      <c r="I1718" s="302"/>
      <c r="J1718" s="249"/>
      <c r="K1718" s="303" t="e">
        <f t="shared" si="157"/>
        <v>#N/A</v>
      </c>
      <c r="L1718" s="302"/>
      <c r="M1718" s="302"/>
      <c r="N1718" s="303" t="e">
        <f t="shared" si="158"/>
        <v>#N/A</v>
      </c>
      <c r="O1718" s="303" t="e">
        <f t="shared" si="159"/>
        <v>#N/A</v>
      </c>
      <c r="P1718" s="249" t="str">
        <f t="shared" si="160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364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6"/>
      <c r="AQ1718" s="316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2"/>
      <c r="BD1718" s="258"/>
      <c r="BE1718" s="258"/>
      <c r="BF1718" s="258"/>
      <c r="BG1718" s="258"/>
      <c r="BH1718" s="258"/>
    </row>
    <row r="1719" spans="1:60">
      <c r="A1719" s="298">
        <v>1718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61"/>
        <v/>
      </c>
      <c r="E1719" s="320"/>
      <c r="F1719" s="320"/>
      <c r="G1719" s="302"/>
      <c r="H1719" s="302"/>
      <c r="I1719" s="302"/>
      <c r="J1719" s="249"/>
      <c r="K1719" s="303" t="e">
        <f t="shared" si="157"/>
        <v>#N/A</v>
      </c>
      <c r="L1719" s="302"/>
      <c r="M1719" s="302"/>
      <c r="N1719" s="303" t="e">
        <f t="shared" si="158"/>
        <v>#N/A</v>
      </c>
      <c r="O1719" s="303" t="e">
        <f t="shared" si="159"/>
        <v>#N/A</v>
      </c>
      <c r="P1719" s="249" t="str">
        <f t="shared" si="160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364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6"/>
      <c r="AQ1719" s="316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2"/>
      <c r="BD1719" s="258"/>
      <c r="BE1719" s="258"/>
      <c r="BF1719" s="258"/>
      <c r="BG1719" s="258"/>
      <c r="BH1719" s="258"/>
    </row>
    <row r="1720" spans="1:60">
      <c r="A1720" s="298">
        <v>1719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61"/>
        <v/>
      </c>
      <c r="E1720" s="320"/>
      <c r="F1720" s="320"/>
      <c r="G1720" s="302"/>
      <c r="H1720" s="302"/>
      <c r="I1720" s="302"/>
      <c r="J1720" s="249"/>
      <c r="K1720" s="303" t="e">
        <f t="shared" si="157"/>
        <v>#N/A</v>
      </c>
      <c r="L1720" s="302"/>
      <c r="M1720" s="302"/>
      <c r="N1720" s="303" t="e">
        <f t="shared" si="158"/>
        <v>#N/A</v>
      </c>
      <c r="O1720" s="303" t="e">
        <f t="shared" si="159"/>
        <v>#N/A</v>
      </c>
      <c r="P1720" s="249" t="str">
        <f t="shared" si="160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364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6"/>
      <c r="AQ1720" s="316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2"/>
      <c r="BD1720" s="258"/>
      <c r="BE1720" s="258"/>
      <c r="BF1720" s="258"/>
      <c r="BG1720" s="258"/>
      <c r="BH1720" s="258"/>
    </row>
    <row r="1721" spans="1:60">
      <c r="A1721" s="298">
        <v>1720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61"/>
        <v/>
      </c>
      <c r="E1721" s="320"/>
      <c r="F1721" s="320"/>
      <c r="G1721" s="302"/>
      <c r="H1721" s="302"/>
      <c r="I1721" s="302"/>
      <c r="J1721" s="249"/>
      <c r="K1721" s="303" t="e">
        <f t="shared" si="157"/>
        <v>#N/A</v>
      </c>
      <c r="L1721" s="302"/>
      <c r="M1721" s="302"/>
      <c r="N1721" s="303" t="e">
        <f t="shared" si="158"/>
        <v>#N/A</v>
      </c>
      <c r="O1721" s="303" t="e">
        <f t="shared" si="159"/>
        <v>#N/A</v>
      </c>
      <c r="P1721" s="249" t="str">
        <f t="shared" si="160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364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6"/>
      <c r="AQ1721" s="316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2"/>
      <c r="BD1721" s="258"/>
      <c r="BE1721" s="258"/>
      <c r="BF1721" s="258"/>
      <c r="BG1721" s="258"/>
      <c r="BH1721" s="258"/>
    </row>
    <row r="1722" spans="1:60">
      <c r="A1722" s="298">
        <v>1721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61"/>
        <v/>
      </c>
      <c r="E1722" s="320"/>
      <c r="F1722" s="320"/>
      <c r="G1722" s="302"/>
      <c r="H1722" s="302"/>
      <c r="I1722" s="302"/>
      <c r="J1722" s="249"/>
      <c r="K1722" s="303" t="e">
        <f t="shared" si="157"/>
        <v>#N/A</v>
      </c>
      <c r="L1722" s="302"/>
      <c r="M1722" s="302"/>
      <c r="N1722" s="303" t="e">
        <f t="shared" si="158"/>
        <v>#N/A</v>
      </c>
      <c r="O1722" s="303" t="e">
        <f t="shared" si="159"/>
        <v>#N/A</v>
      </c>
      <c r="P1722" s="249" t="str">
        <f t="shared" si="160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364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6"/>
      <c r="AQ1722" s="316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2"/>
      <c r="BD1722" s="258"/>
      <c r="BE1722" s="258"/>
      <c r="BF1722" s="258"/>
      <c r="BG1722" s="258"/>
      <c r="BH1722" s="258"/>
    </row>
    <row r="1723" spans="1:60">
      <c r="A1723" s="298">
        <v>1722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61"/>
        <v/>
      </c>
      <c r="E1723" s="320"/>
      <c r="F1723" s="320"/>
      <c r="G1723" s="302"/>
      <c r="H1723" s="302"/>
      <c r="I1723" s="302"/>
      <c r="J1723" s="249"/>
      <c r="K1723" s="303" t="e">
        <f t="shared" si="157"/>
        <v>#N/A</v>
      </c>
      <c r="L1723" s="302"/>
      <c r="M1723" s="302"/>
      <c r="N1723" s="303" t="e">
        <f t="shared" si="158"/>
        <v>#N/A</v>
      </c>
      <c r="O1723" s="303" t="e">
        <f t="shared" si="159"/>
        <v>#N/A</v>
      </c>
      <c r="P1723" s="249" t="str">
        <f t="shared" si="160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364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6"/>
      <c r="AQ1723" s="316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2"/>
      <c r="BD1723" s="258"/>
      <c r="BE1723" s="258"/>
      <c r="BF1723" s="258"/>
      <c r="BG1723" s="258"/>
      <c r="BH1723" s="258"/>
    </row>
    <row r="1724" spans="1:60">
      <c r="A1724" s="298">
        <v>1723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61"/>
        <v/>
      </c>
      <c r="E1724" s="320"/>
      <c r="F1724" s="320"/>
      <c r="G1724" s="302"/>
      <c r="H1724" s="302"/>
      <c r="I1724" s="302"/>
      <c r="J1724" s="249"/>
      <c r="K1724" s="303" t="e">
        <f t="shared" si="157"/>
        <v>#N/A</v>
      </c>
      <c r="L1724" s="302"/>
      <c r="M1724" s="302"/>
      <c r="N1724" s="303" t="e">
        <f t="shared" si="158"/>
        <v>#N/A</v>
      </c>
      <c r="O1724" s="303" t="e">
        <f t="shared" si="159"/>
        <v>#N/A</v>
      </c>
      <c r="P1724" s="249" t="str">
        <f t="shared" si="160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364"/>
      <c r="Y1724" s="258"/>
      <c r="Z1724" s="258"/>
      <c r="AA1724" s="258"/>
      <c r="AB1724" s="258"/>
      <c r="AC1724" s="258"/>
      <c r="AD1724" s="258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6"/>
      <c r="AQ1724" s="316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2"/>
      <c r="BD1724" s="258"/>
      <c r="BE1724" s="258"/>
      <c r="BF1724" s="258"/>
      <c r="BG1724" s="258"/>
      <c r="BH1724" s="258"/>
    </row>
    <row r="1725" spans="1:60">
      <c r="A1725" s="298">
        <v>1724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61"/>
        <v/>
      </c>
      <c r="E1725" s="320"/>
      <c r="F1725" s="320"/>
      <c r="G1725" s="302"/>
      <c r="H1725" s="302"/>
      <c r="I1725" s="302"/>
      <c r="J1725" s="249"/>
      <c r="K1725" s="303" t="e">
        <f t="shared" si="157"/>
        <v>#N/A</v>
      </c>
      <c r="L1725" s="302"/>
      <c r="M1725" s="302"/>
      <c r="N1725" s="303" t="e">
        <f t="shared" si="158"/>
        <v>#N/A</v>
      </c>
      <c r="O1725" s="303" t="e">
        <f t="shared" si="159"/>
        <v>#N/A</v>
      </c>
      <c r="P1725" s="249" t="str">
        <f t="shared" si="160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364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6"/>
      <c r="AQ1725" s="316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2"/>
      <c r="BD1725" s="258"/>
      <c r="BE1725" s="258"/>
      <c r="BF1725" s="258"/>
      <c r="BG1725" s="258"/>
      <c r="BH1725" s="258"/>
    </row>
    <row r="1726" spans="1:60">
      <c r="A1726" s="298">
        <v>1725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61"/>
        <v/>
      </c>
      <c r="E1726" s="320"/>
      <c r="F1726" s="320"/>
      <c r="G1726" s="302"/>
      <c r="H1726" s="302"/>
      <c r="I1726" s="302"/>
      <c r="J1726" s="249"/>
      <c r="K1726" s="303" t="e">
        <f t="shared" si="157"/>
        <v>#N/A</v>
      </c>
      <c r="L1726" s="302"/>
      <c r="M1726" s="302"/>
      <c r="N1726" s="303" t="e">
        <f t="shared" si="158"/>
        <v>#N/A</v>
      </c>
      <c r="O1726" s="303" t="e">
        <f t="shared" si="159"/>
        <v>#N/A</v>
      </c>
      <c r="P1726" s="249" t="str">
        <f t="shared" si="160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364"/>
      <c r="Y1726" s="258"/>
      <c r="Z1726" s="258"/>
      <c r="AA1726" s="258"/>
      <c r="AB1726" s="258"/>
      <c r="AC1726" s="258"/>
      <c r="AD1726" s="249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6"/>
      <c r="AQ1726" s="316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2"/>
      <c r="BD1726" s="258"/>
      <c r="BE1726" s="258"/>
      <c r="BF1726" s="258"/>
      <c r="BG1726" s="258"/>
      <c r="BH1726" s="258"/>
    </row>
    <row r="1727" spans="1:60">
      <c r="A1727" s="298">
        <v>1726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61"/>
        <v/>
      </c>
      <c r="E1727" s="320"/>
      <c r="F1727" s="320"/>
      <c r="G1727" s="302"/>
      <c r="H1727" s="302"/>
      <c r="I1727" s="302"/>
      <c r="J1727" s="249"/>
      <c r="K1727" s="303" t="e">
        <f t="shared" si="157"/>
        <v>#N/A</v>
      </c>
      <c r="L1727" s="302"/>
      <c r="M1727" s="302"/>
      <c r="N1727" s="303" t="e">
        <f t="shared" si="158"/>
        <v>#N/A</v>
      </c>
      <c r="O1727" s="303" t="e">
        <f t="shared" si="159"/>
        <v>#N/A</v>
      </c>
      <c r="P1727" s="249" t="str">
        <f t="shared" si="160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364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6"/>
      <c r="AQ1727" s="316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2"/>
      <c r="BD1727" s="258"/>
      <c r="BE1727" s="258"/>
      <c r="BF1727" s="258"/>
      <c r="BG1727" s="258"/>
      <c r="BH1727" s="258"/>
    </row>
    <row r="1728" spans="1:60">
      <c r="A1728" s="298">
        <v>1727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61"/>
        <v/>
      </c>
      <c r="E1728" s="320"/>
      <c r="F1728" s="320"/>
      <c r="G1728" s="302"/>
      <c r="H1728" s="302"/>
      <c r="I1728" s="302"/>
      <c r="J1728" s="249"/>
      <c r="K1728" s="303" t="e">
        <f t="shared" si="157"/>
        <v>#N/A</v>
      </c>
      <c r="L1728" s="302"/>
      <c r="M1728" s="302"/>
      <c r="N1728" s="303" t="e">
        <f t="shared" si="158"/>
        <v>#N/A</v>
      </c>
      <c r="O1728" s="303" t="e">
        <f t="shared" si="159"/>
        <v>#N/A</v>
      </c>
      <c r="P1728" s="249" t="str">
        <f t="shared" si="160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364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6"/>
      <c r="AQ1728" s="316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2"/>
      <c r="BD1728" s="258"/>
      <c r="BE1728" s="258"/>
      <c r="BF1728" s="258"/>
      <c r="BG1728" s="258"/>
      <c r="BH1728" s="258"/>
    </row>
    <row r="1729" spans="1:60">
      <c r="A1729" s="298">
        <v>1728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61"/>
        <v/>
      </c>
      <c r="E1729" s="320"/>
      <c r="F1729" s="320"/>
      <c r="G1729" s="302"/>
      <c r="H1729" s="302"/>
      <c r="I1729" s="302"/>
      <c r="J1729" s="249"/>
      <c r="K1729" s="303" t="e">
        <f t="shared" si="157"/>
        <v>#N/A</v>
      </c>
      <c r="L1729" s="302"/>
      <c r="M1729" s="302"/>
      <c r="N1729" s="303" t="e">
        <f t="shared" si="158"/>
        <v>#N/A</v>
      </c>
      <c r="O1729" s="303" t="e">
        <f t="shared" si="159"/>
        <v>#N/A</v>
      </c>
      <c r="P1729" s="249" t="str">
        <f t="shared" si="160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364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6"/>
      <c r="AQ1729" s="316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2"/>
      <c r="BD1729" s="258"/>
      <c r="BE1729" s="258"/>
      <c r="BF1729" s="258"/>
      <c r="BG1729" s="258"/>
      <c r="BH1729" s="258"/>
    </row>
    <row r="1730" spans="1:60">
      <c r="A1730" s="298">
        <v>1729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61"/>
        <v/>
      </c>
      <c r="E1730" s="320"/>
      <c r="F1730" s="320"/>
      <c r="G1730" s="302"/>
      <c r="H1730" s="302"/>
      <c r="I1730" s="302"/>
      <c r="J1730" s="249"/>
      <c r="K1730" s="303" t="e">
        <f t="shared" si="157"/>
        <v>#N/A</v>
      </c>
      <c r="L1730" s="302"/>
      <c r="M1730" s="302"/>
      <c r="N1730" s="303" t="e">
        <f t="shared" si="158"/>
        <v>#N/A</v>
      </c>
      <c r="O1730" s="303" t="e">
        <f t="shared" si="159"/>
        <v>#N/A</v>
      </c>
      <c r="P1730" s="249" t="str">
        <f t="shared" si="160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364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6"/>
      <c r="AQ1730" s="316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2"/>
      <c r="BD1730" s="258"/>
      <c r="BE1730" s="258"/>
      <c r="BF1730" s="258"/>
      <c r="BG1730" s="258"/>
      <c r="BH1730" s="258"/>
    </row>
    <row r="1731" spans="1:60">
      <c r="A1731" s="298">
        <v>1730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61"/>
        <v/>
      </c>
      <c r="E1731" s="320"/>
      <c r="F1731" s="320"/>
      <c r="G1731" s="302"/>
      <c r="H1731" s="302"/>
      <c r="I1731" s="302"/>
      <c r="J1731" s="249"/>
      <c r="K1731" s="303" t="e">
        <f t="shared" si="157"/>
        <v>#N/A</v>
      </c>
      <c r="L1731" s="302"/>
      <c r="M1731" s="302"/>
      <c r="N1731" s="303" t="e">
        <f t="shared" si="158"/>
        <v>#N/A</v>
      </c>
      <c r="O1731" s="303" t="e">
        <f t="shared" si="159"/>
        <v>#N/A</v>
      </c>
      <c r="P1731" s="249" t="str">
        <f t="shared" si="160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364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6"/>
      <c r="AQ1731" s="316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2"/>
      <c r="BD1731" s="258"/>
      <c r="BE1731" s="258"/>
      <c r="BF1731" s="258"/>
      <c r="BG1731" s="258"/>
      <c r="BH1731" s="258"/>
    </row>
    <row r="1732" spans="1:60">
      <c r="A1732" s="298">
        <v>1731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61"/>
        <v/>
      </c>
      <c r="E1732" s="320"/>
      <c r="F1732" s="320"/>
      <c r="G1732" s="302"/>
      <c r="H1732" s="302"/>
      <c r="I1732" s="302"/>
      <c r="J1732" s="249"/>
      <c r="K1732" s="303" t="e">
        <f t="shared" ref="K1732:K1795" si="162">VLOOKUP(J1732,AY:BA,2,0)</f>
        <v>#N/A</v>
      </c>
      <c r="L1732" s="302"/>
      <c r="M1732" s="302"/>
      <c r="N1732" s="303" t="e">
        <f t="shared" ref="N1732:N1795" si="163">VLOOKUP(K1732,AZ:BB,2,0)</f>
        <v>#N/A</v>
      </c>
      <c r="O1732" s="303" t="e">
        <f t="shared" ref="O1732:O1795" si="164">VLOOKUP(K1732,AZ:BB,3,0)</f>
        <v>#N/A</v>
      </c>
      <c r="P1732" s="249" t="str">
        <f t="shared" si="160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364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6"/>
      <c r="AQ1732" s="316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2"/>
      <c r="BD1732" s="258"/>
      <c r="BE1732" s="258"/>
      <c r="BF1732" s="258"/>
      <c r="BG1732" s="258"/>
      <c r="BH1732" s="258"/>
    </row>
    <row r="1733" spans="1:60">
      <c r="A1733" s="298">
        <v>1732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61"/>
        <v/>
      </c>
      <c r="E1733" s="320"/>
      <c r="F1733" s="320"/>
      <c r="G1733" s="302"/>
      <c r="H1733" s="302"/>
      <c r="I1733" s="302"/>
      <c r="J1733" s="249"/>
      <c r="K1733" s="303" t="e">
        <f t="shared" si="162"/>
        <v>#N/A</v>
      </c>
      <c r="L1733" s="302"/>
      <c r="M1733" s="302"/>
      <c r="N1733" s="303" t="e">
        <f t="shared" si="163"/>
        <v>#N/A</v>
      </c>
      <c r="O1733" s="303" t="e">
        <f t="shared" si="164"/>
        <v>#N/A</v>
      </c>
      <c r="P1733" s="249" t="str">
        <f t="shared" si="160"/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364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6"/>
      <c r="AQ1733" s="316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2"/>
      <c r="BD1733" s="258"/>
      <c r="BE1733" s="258"/>
      <c r="BF1733" s="258"/>
      <c r="BG1733" s="258"/>
      <c r="BH1733" s="258"/>
    </row>
    <row r="1734" spans="1:60">
      <c r="A1734" s="298">
        <v>1733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si="161"/>
        <v/>
      </c>
      <c r="E1734" s="320"/>
      <c r="F1734" s="320"/>
      <c r="G1734" s="302"/>
      <c r="H1734" s="302"/>
      <c r="I1734" s="302"/>
      <c r="J1734" s="249"/>
      <c r="K1734" s="303" t="e">
        <f t="shared" si="162"/>
        <v>#N/A</v>
      </c>
      <c r="L1734" s="302"/>
      <c r="M1734" s="302"/>
      <c r="N1734" s="303" t="e">
        <f t="shared" si="163"/>
        <v>#N/A</v>
      </c>
      <c r="O1734" s="303" t="e">
        <f t="shared" si="164"/>
        <v>#N/A</v>
      </c>
      <c r="P1734" s="249" t="str">
        <f t="shared" si="160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364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6"/>
      <c r="AQ1734" s="316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2"/>
      <c r="BD1734" s="258"/>
      <c r="BE1734" s="258"/>
      <c r="BF1734" s="258"/>
      <c r="BG1734" s="258"/>
      <c r="BH1734" s="258"/>
    </row>
    <row r="1735" spans="1:60">
      <c r="A1735" s="298">
        <v>1734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1"/>
        <v/>
      </c>
      <c r="E1735" s="320"/>
      <c r="F1735" s="320"/>
      <c r="G1735" s="302"/>
      <c r="H1735" s="302"/>
      <c r="I1735" s="302"/>
      <c r="J1735" s="249"/>
      <c r="K1735" s="303" t="e">
        <f t="shared" si="162"/>
        <v>#N/A</v>
      </c>
      <c r="L1735" s="302"/>
      <c r="M1735" s="302"/>
      <c r="N1735" s="303" t="e">
        <f t="shared" si="163"/>
        <v>#N/A</v>
      </c>
      <c r="O1735" s="303" t="e">
        <f t="shared" si="164"/>
        <v>#N/A</v>
      </c>
      <c r="P1735" s="249" t="str">
        <f t="shared" ref="P1735:P1758" si="165">MID(M1735,8,2)</f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364"/>
      <c r="Y1735" s="258"/>
      <c r="Z1735" s="258"/>
      <c r="AA1735" s="258"/>
      <c r="AB1735" s="258"/>
      <c r="AC1735" s="258"/>
      <c r="AD1735" s="258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6"/>
      <c r="AQ1735" s="316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2"/>
      <c r="BD1735" s="258"/>
      <c r="BE1735" s="258"/>
      <c r="BF1735" s="258"/>
      <c r="BG1735" s="258"/>
      <c r="BH1735" s="258"/>
    </row>
    <row r="1736" spans="1:60">
      <c r="A1736" s="298">
        <v>1735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ref="D1736:D1758" si="166">IF(LEFT(I1736,1)="L","Inprocess",IF(LEFT(I1736,3)="IQC","Inprocess",IF(LEFT(I1736,2)="QA","QA",IF(LEFT(I1736,3)="TV","TV",""))))</f>
        <v/>
      </c>
      <c r="E1736" s="320"/>
      <c r="F1736" s="320"/>
      <c r="G1736" s="302"/>
      <c r="H1736" s="302"/>
      <c r="I1736" s="302"/>
      <c r="J1736" s="249"/>
      <c r="K1736" s="303" t="e">
        <f t="shared" si="162"/>
        <v>#N/A</v>
      </c>
      <c r="L1736" s="302"/>
      <c r="M1736" s="302"/>
      <c r="N1736" s="303" t="e">
        <f t="shared" si="163"/>
        <v>#N/A</v>
      </c>
      <c r="O1736" s="303" t="e">
        <f t="shared" si="164"/>
        <v>#N/A</v>
      </c>
      <c r="P1736" s="249" t="str">
        <f t="shared" si="165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364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6"/>
      <c r="AQ1736" s="316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2"/>
      <c r="BD1736" s="258"/>
      <c r="BE1736" s="258"/>
      <c r="BF1736" s="258"/>
      <c r="BG1736" s="258"/>
      <c r="BH1736" s="258"/>
    </row>
    <row r="1737" spans="1:60">
      <c r="A1737" s="298">
        <v>1736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6"/>
        <v/>
      </c>
      <c r="E1737" s="320"/>
      <c r="F1737" s="320"/>
      <c r="G1737" s="302"/>
      <c r="H1737" s="302"/>
      <c r="I1737" s="302"/>
      <c r="J1737" s="249"/>
      <c r="K1737" s="303" t="e">
        <f t="shared" si="162"/>
        <v>#N/A</v>
      </c>
      <c r="L1737" s="302"/>
      <c r="M1737" s="302"/>
      <c r="N1737" s="303" t="e">
        <f t="shared" si="163"/>
        <v>#N/A</v>
      </c>
      <c r="O1737" s="303" t="e">
        <f t="shared" si="164"/>
        <v>#N/A</v>
      </c>
      <c r="P1737" s="249" t="str">
        <f t="shared" si="165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364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6"/>
      <c r="AQ1737" s="316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2"/>
      <c r="BD1737" s="258"/>
      <c r="BE1737" s="258"/>
      <c r="BF1737" s="258"/>
      <c r="BG1737" s="258"/>
      <c r="BH1737" s="258"/>
    </row>
    <row r="1738" spans="1:60">
      <c r="A1738" s="298">
        <v>1737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6"/>
        <v/>
      </c>
      <c r="E1738" s="320"/>
      <c r="F1738" s="320"/>
      <c r="G1738" s="302"/>
      <c r="H1738" s="302"/>
      <c r="I1738" s="302"/>
      <c r="J1738" s="249"/>
      <c r="K1738" s="303" t="e">
        <f t="shared" si="162"/>
        <v>#N/A</v>
      </c>
      <c r="L1738" s="302"/>
      <c r="M1738" s="302"/>
      <c r="N1738" s="303" t="e">
        <f t="shared" si="163"/>
        <v>#N/A</v>
      </c>
      <c r="O1738" s="303" t="e">
        <f t="shared" si="164"/>
        <v>#N/A</v>
      </c>
      <c r="P1738" s="249" t="str">
        <f t="shared" si="165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364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6"/>
      <c r="AQ1738" s="316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2"/>
      <c r="BD1738" s="258"/>
      <c r="BE1738" s="258"/>
      <c r="BF1738" s="258"/>
      <c r="BG1738" s="258"/>
      <c r="BH1738" s="258"/>
    </row>
    <row r="1739" spans="1:60">
      <c r="A1739" s="298">
        <v>1738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6"/>
        <v/>
      </c>
      <c r="E1739" s="320"/>
      <c r="F1739" s="320"/>
      <c r="G1739" s="302"/>
      <c r="H1739" s="302"/>
      <c r="I1739" s="302"/>
      <c r="J1739" s="249"/>
      <c r="K1739" s="303" t="e">
        <f t="shared" si="162"/>
        <v>#N/A</v>
      </c>
      <c r="L1739" s="302"/>
      <c r="M1739" s="302"/>
      <c r="N1739" s="303" t="e">
        <f t="shared" si="163"/>
        <v>#N/A</v>
      </c>
      <c r="O1739" s="303" t="e">
        <f t="shared" si="164"/>
        <v>#N/A</v>
      </c>
      <c r="P1739" s="249" t="str">
        <f t="shared" si="165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364"/>
      <c r="Y1739" s="258"/>
      <c r="Z1739" s="258"/>
      <c r="AA1739" s="258"/>
      <c r="AB1739" s="258"/>
      <c r="AC1739" s="258"/>
      <c r="AD1739" s="249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6"/>
      <c r="AQ1739" s="316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2"/>
      <c r="BD1739" s="258"/>
      <c r="BE1739" s="258"/>
      <c r="BF1739" s="258"/>
      <c r="BG1739" s="258"/>
      <c r="BH1739" s="258"/>
    </row>
    <row r="1740" spans="1:60">
      <c r="A1740" s="298">
        <v>1739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6"/>
        <v/>
      </c>
      <c r="E1740" s="320"/>
      <c r="F1740" s="320"/>
      <c r="G1740" s="302"/>
      <c r="H1740" s="302"/>
      <c r="I1740" s="302"/>
      <c r="J1740" s="249"/>
      <c r="K1740" s="303" t="e">
        <f t="shared" si="162"/>
        <v>#N/A</v>
      </c>
      <c r="L1740" s="302"/>
      <c r="M1740" s="302"/>
      <c r="N1740" s="303" t="e">
        <f t="shared" si="163"/>
        <v>#N/A</v>
      </c>
      <c r="O1740" s="303" t="e">
        <f t="shared" si="164"/>
        <v>#N/A</v>
      </c>
      <c r="P1740" s="249" t="str">
        <f t="shared" si="165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364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6"/>
      <c r="AQ1740" s="316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2"/>
      <c r="BD1740" s="258"/>
      <c r="BE1740" s="258"/>
      <c r="BF1740" s="258"/>
      <c r="BG1740" s="258"/>
      <c r="BH1740" s="258"/>
    </row>
    <row r="1741" spans="1:60">
      <c r="A1741" s="298">
        <v>1740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6"/>
        <v/>
      </c>
      <c r="E1741" s="320"/>
      <c r="F1741" s="320"/>
      <c r="G1741" s="302"/>
      <c r="H1741" s="302"/>
      <c r="I1741" s="302"/>
      <c r="J1741" s="249"/>
      <c r="K1741" s="303" t="e">
        <f t="shared" si="162"/>
        <v>#N/A</v>
      </c>
      <c r="L1741" s="302"/>
      <c r="M1741" s="302"/>
      <c r="N1741" s="303" t="e">
        <f t="shared" si="163"/>
        <v>#N/A</v>
      </c>
      <c r="O1741" s="303" t="e">
        <f t="shared" si="164"/>
        <v>#N/A</v>
      </c>
      <c r="P1741" s="249" t="str">
        <f t="shared" si="165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364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6"/>
      <c r="AQ1741" s="316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2"/>
      <c r="BD1741" s="258"/>
      <c r="BE1741" s="258"/>
      <c r="BF1741" s="258"/>
      <c r="BG1741" s="258"/>
      <c r="BH1741" s="258"/>
    </row>
    <row r="1742" spans="1:60">
      <c r="A1742" s="298">
        <v>1741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6"/>
        <v/>
      </c>
      <c r="E1742" s="320"/>
      <c r="F1742" s="320"/>
      <c r="G1742" s="302"/>
      <c r="H1742" s="302"/>
      <c r="I1742" s="302"/>
      <c r="J1742" s="249"/>
      <c r="K1742" s="303" t="e">
        <f t="shared" si="162"/>
        <v>#N/A</v>
      </c>
      <c r="L1742" s="302"/>
      <c r="M1742" s="302"/>
      <c r="N1742" s="303" t="e">
        <f t="shared" si="163"/>
        <v>#N/A</v>
      </c>
      <c r="O1742" s="303" t="e">
        <f t="shared" si="164"/>
        <v>#N/A</v>
      </c>
      <c r="P1742" s="249" t="str">
        <f t="shared" si="165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364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6"/>
      <c r="AQ1742" s="316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2"/>
      <c r="BD1742" s="258"/>
      <c r="BE1742" s="258"/>
      <c r="BF1742" s="258"/>
      <c r="BG1742" s="258"/>
      <c r="BH1742" s="258"/>
    </row>
    <row r="1743" spans="1:60">
      <c r="A1743" s="298">
        <v>1742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6"/>
        <v/>
      </c>
      <c r="E1743" s="320"/>
      <c r="F1743" s="320"/>
      <c r="G1743" s="302"/>
      <c r="H1743" s="302"/>
      <c r="I1743" s="302"/>
      <c r="J1743" s="249"/>
      <c r="K1743" s="303" t="e">
        <f t="shared" si="162"/>
        <v>#N/A</v>
      </c>
      <c r="L1743" s="302"/>
      <c r="M1743" s="302"/>
      <c r="N1743" s="303" t="e">
        <f t="shared" si="163"/>
        <v>#N/A</v>
      </c>
      <c r="O1743" s="303" t="e">
        <f t="shared" si="164"/>
        <v>#N/A</v>
      </c>
      <c r="P1743" s="249" t="str">
        <f t="shared" si="165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364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6"/>
      <c r="AQ1743" s="316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2"/>
      <c r="BD1743" s="258"/>
      <c r="BE1743" s="258"/>
      <c r="BF1743" s="258"/>
      <c r="BG1743" s="258"/>
      <c r="BH1743" s="258"/>
    </row>
    <row r="1744" spans="1:60">
      <c r="A1744" s="298">
        <v>1743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6"/>
        <v/>
      </c>
      <c r="E1744" s="320"/>
      <c r="F1744" s="320"/>
      <c r="G1744" s="302"/>
      <c r="H1744" s="302"/>
      <c r="I1744" s="302"/>
      <c r="J1744" s="249"/>
      <c r="K1744" s="303" t="e">
        <f t="shared" si="162"/>
        <v>#N/A</v>
      </c>
      <c r="L1744" s="302"/>
      <c r="M1744" s="302"/>
      <c r="N1744" s="303" t="e">
        <f t="shared" si="163"/>
        <v>#N/A</v>
      </c>
      <c r="O1744" s="303" t="e">
        <f t="shared" si="164"/>
        <v>#N/A</v>
      </c>
      <c r="P1744" s="249" t="str">
        <f t="shared" si="165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364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6"/>
      <c r="AQ1744" s="316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2"/>
      <c r="BD1744" s="258"/>
      <c r="BE1744" s="258"/>
      <c r="BF1744" s="258"/>
      <c r="BG1744" s="258"/>
      <c r="BH1744" s="258"/>
    </row>
    <row r="1745" spans="1:60">
      <c r="A1745" s="298">
        <v>1744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6"/>
        <v/>
      </c>
      <c r="E1745" s="320"/>
      <c r="F1745" s="320"/>
      <c r="G1745" s="302"/>
      <c r="H1745" s="302"/>
      <c r="I1745" s="302"/>
      <c r="J1745" s="249"/>
      <c r="K1745" s="303" t="e">
        <f t="shared" si="162"/>
        <v>#N/A</v>
      </c>
      <c r="L1745" s="302"/>
      <c r="M1745" s="302"/>
      <c r="N1745" s="303" t="e">
        <f t="shared" si="163"/>
        <v>#N/A</v>
      </c>
      <c r="O1745" s="303" t="e">
        <f t="shared" si="164"/>
        <v>#N/A</v>
      </c>
      <c r="P1745" s="249" t="str">
        <f t="shared" si="165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364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6"/>
      <c r="AQ1745" s="316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2"/>
      <c r="BD1745" s="258"/>
      <c r="BE1745" s="258"/>
      <c r="BF1745" s="258"/>
      <c r="BG1745" s="258"/>
      <c r="BH1745" s="258"/>
    </row>
    <row r="1746" spans="1:60">
      <c r="A1746" s="298">
        <v>1745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6"/>
        <v/>
      </c>
      <c r="E1746" s="320"/>
      <c r="F1746" s="320"/>
      <c r="G1746" s="302"/>
      <c r="H1746" s="302"/>
      <c r="I1746" s="302"/>
      <c r="J1746" s="249"/>
      <c r="K1746" s="303" t="e">
        <f t="shared" si="162"/>
        <v>#N/A</v>
      </c>
      <c r="L1746" s="302"/>
      <c r="M1746" s="302"/>
      <c r="N1746" s="303" t="e">
        <f t="shared" si="163"/>
        <v>#N/A</v>
      </c>
      <c r="O1746" s="303" t="e">
        <f t="shared" si="164"/>
        <v>#N/A</v>
      </c>
      <c r="P1746" s="249" t="str">
        <f t="shared" si="165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364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6"/>
      <c r="AQ1746" s="316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2"/>
      <c r="BD1746" s="258"/>
      <c r="BE1746" s="258"/>
      <c r="BF1746" s="258"/>
      <c r="BG1746" s="258"/>
      <c r="BH1746" s="258"/>
    </row>
    <row r="1747" spans="1:60">
      <c r="A1747" s="298">
        <v>1746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6"/>
        <v/>
      </c>
      <c r="E1747" s="320"/>
      <c r="F1747" s="320"/>
      <c r="G1747" s="302"/>
      <c r="H1747" s="302"/>
      <c r="I1747" s="302"/>
      <c r="J1747" s="249"/>
      <c r="K1747" s="303" t="e">
        <f t="shared" si="162"/>
        <v>#N/A</v>
      </c>
      <c r="L1747" s="302"/>
      <c r="M1747" s="302"/>
      <c r="N1747" s="303" t="e">
        <f t="shared" si="163"/>
        <v>#N/A</v>
      </c>
      <c r="O1747" s="303" t="e">
        <f t="shared" si="164"/>
        <v>#N/A</v>
      </c>
      <c r="P1747" s="249" t="str">
        <f t="shared" si="165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364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6"/>
      <c r="AQ1747" s="316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2"/>
      <c r="BD1747" s="258"/>
      <c r="BE1747" s="258"/>
      <c r="BF1747" s="258"/>
      <c r="BG1747" s="258"/>
      <c r="BH1747" s="258"/>
    </row>
    <row r="1748" spans="1:60">
      <c r="A1748" s="298">
        <v>1747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6"/>
        <v/>
      </c>
      <c r="E1748" s="320"/>
      <c r="F1748" s="320"/>
      <c r="G1748" s="302"/>
      <c r="H1748" s="302"/>
      <c r="I1748" s="302"/>
      <c r="J1748" s="249"/>
      <c r="K1748" s="303" t="e">
        <f t="shared" si="162"/>
        <v>#N/A</v>
      </c>
      <c r="L1748" s="302"/>
      <c r="M1748" s="302"/>
      <c r="N1748" s="303" t="e">
        <f t="shared" si="163"/>
        <v>#N/A</v>
      </c>
      <c r="O1748" s="303" t="e">
        <f t="shared" si="164"/>
        <v>#N/A</v>
      </c>
      <c r="P1748" s="249" t="str">
        <f t="shared" si="165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364"/>
      <c r="Y1748" s="258"/>
      <c r="Z1748" s="258"/>
      <c r="AA1748" s="258"/>
      <c r="AB1748" s="258"/>
      <c r="AC1748" s="258"/>
      <c r="AD1748" s="258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6"/>
      <c r="AQ1748" s="316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2"/>
      <c r="BD1748" s="258"/>
      <c r="BE1748" s="258"/>
      <c r="BF1748" s="258"/>
      <c r="BG1748" s="258"/>
      <c r="BH1748" s="258"/>
    </row>
    <row r="1749" spans="1:60">
      <c r="A1749" s="298">
        <v>1748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6"/>
        <v/>
      </c>
      <c r="E1749" s="320"/>
      <c r="F1749" s="320"/>
      <c r="G1749" s="302"/>
      <c r="H1749" s="302"/>
      <c r="I1749" s="302"/>
      <c r="J1749" s="249"/>
      <c r="K1749" s="303" t="e">
        <f t="shared" si="162"/>
        <v>#N/A</v>
      </c>
      <c r="L1749" s="302"/>
      <c r="M1749" s="302"/>
      <c r="N1749" s="303" t="e">
        <f t="shared" si="163"/>
        <v>#N/A</v>
      </c>
      <c r="O1749" s="303" t="e">
        <f t="shared" si="164"/>
        <v>#N/A</v>
      </c>
      <c r="P1749" s="249" t="str">
        <f t="shared" si="165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364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6"/>
      <c r="AQ1749" s="316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2"/>
      <c r="BD1749" s="258"/>
      <c r="BE1749" s="258"/>
      <c r="BF1749" s="258"/>
      <c r="BG1749" s="258"/>
      <c r="BH1749" s="258"/>
    </row>
    <row r="1750" spans="1:60">
      <c r="A1750" s="298">
        <v>1749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6"/>
        <v/>
      </c>
      <c r="E1750" s="320"/>
      <c r="F1750" s="320"/>
      <c r="G1750" s="302"/>
      <c r="H1750" s="302"/>
      <c r="I1750" s="302"/>
      <c r="J1750" s="249"/>
      <c r="K1750" s="303" t="e">
        <f t="shared" si="162"/>
        <v>#N/A</v>
      </c>
      <c r="L1750" s="302"/>
      <c r="M1750" s="302"/>
      <c r="N1750" s="303" t="e">
        <f t="shared" si="163"/>
        <v>#N/A</v>
      </c>
      <c r="O1750" s="303" t="e">
        <f t="shared" si="164"/>
        <v>#N/A</v>
      </c>
      <c r="P1750" s="249" t="str">
        <f t="shared" si="165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364"/>
      <c r="Y1750" s="258"/>
      <c r="Z1750" s="258"/>
      <c r="AA1750" s="258"/>
      <c r="AB1750" s="258"/>
      <c r="AC1750" s="258"/>
      <c r="AD1750" s="249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6"/>
      <c r="AQ1750" s="316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2"/>
      <c r="BD1750" s="258"/>
      <c r="BE1750" s="258"/>
      <c r="BF1750" s="258"/>
      <c r="BG1750" s="258"/>
      <c r="BH1750" s="258"/>
    </row>
    <row r="1751" spans="1:60">
      <c r="A1751" s="298">
        <v>1750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6"/>
        <v/>
      </c>
      <c r="E1751" s="320"/>
      <c r="F1751" s="320"/>
      <c r="G1751" s="302"/>
      <c r="H1751" s="302"/>
      <c r="I1751" s="302"/>
      <c r="J1751" s="249"/>
      <c r="K1751" s="303" t="e">
        <f t="shared" si="162"/>
        <v>#N/A</v>
      </c>
      <c r="L1751" s="302"/>
      <c r="M1751" s="302"/>
      <c r="N1751" s="303" t="e">
        <f t="shared" si="163"/>
        <v>#N/A</v>
      </c>
      <c r="O1751" s="303" t="e">
        <f t="shared" si="164"/>
        <v>#N/A</v>
      </c>
      <c r="P1751" s="249" t="str">
        <f t="shared" si="165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364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6"/>
      <c r="AQ1751" s="316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2"/>
      <c r="BD1751" s="258"/>
      <c r="BE1751" s="258"/>
      <c r="BF1751" s="258"/>
      <c r="BG1751" s="258"/>
      <c r="BH1751" s="258"/>
    </row>
    <row r="1752" spans="1:60">
      <c r="A1752" s="298">
        <v>1751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6"/>
        <v/>
      </c>
      <c r="E1752" s="320"/>
      <c r="F1752" s="320"/>
      <c r="G1752" s="302"/>
      <c r="H1752" s="302"/>
      <c r="I1752" s="302"/>
      <c r="J1752" s="249"/>
      <c r="K1752" s="303" t="e">
        <f t="shared" si="162"/>
        <v>#N/A</v>
      </c>
      <c r="L1752" s="302"/>
      <c r="M1752" s="302"/>
      <c r="N1752" s="303" t="e">
        <f t="shared" si="163"/>
        <v>#N/A</v>
      </c>
      <c r="O1752" s="303" t="e">
        <f t="shared" si="164"/>
        <v>#N/A</v>
      </c>
      <c r="P1752" s="249" t="str">
        <f t="shared" si="165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364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6"/>
      <c r="AQ1752" s="316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2"/>
      <c r="BD1752" s="258"/>
      <c r="BE1752" s="258"/>
      <c r="BF1752" s="258"/>
      <c r="BG1752" s="258"/>
      <c r="BH1752" s="258"/>
    </row>
    <row r="1753" spans="1:60">
      <c r="A1753" s="298">
        <v>1752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6"/>
        <v/>
      </c>
      <c r="E1753" s="320"/>
      <c r="F1753" s="320"/>
      <c r="G1753" s="302"/>
      <c r="H1753" s="302"/>
      <c r="I1753" s="302"/>
      <c r="J1753" s="249"/>
      <c r="K1753" s="303" t="e">
        <f t="shared" si="162"/>
        <v>#N/A</v>
      </c>
      <c r="L1753" s="302"/>
      <c r="M1753" s="302"/>
      <c r="N1753" s="303" t="e">
        <f t="shared" si="163"/>
        <v>#N/A</v>
      </c>
      <c r="O1753" s="303" t="e">
        <f t="shared" si="164"/>
        <v>#N/A</v>
      </c>
      <c r="P1753" s="249" t="str">
        <f t="shared" si="165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364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6"/>
      <c r="AQ1753" s="316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2"/>
      <c r="BD1753" s="258"/>
      <c r="BE1753" s="258"/>
      <c r="BF1753" s="258"/>
      <c r="BG1753" s="258"/>
      <c r="BH1753" s="258"/>
    </row>
    <row r="1754" spans="1:60">
      <c r="A1754" s="298">
        <v>1753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6"/>
        <v/>
      </c>
      <c r="E1754" s="320"/>
      <c r="F1754" s="320"/>
      <c r="G1754" s="302"/>
      <c r="H1754" s="302"/>
      <c r="I1754" s="302"/>
      <c r="J1754" s="249"/>
      <c r="K1754" s="303" t="e">
        <f t="shared" si="162"/>
        <v>#N/A</v>
      </c>
      <c r="L1754" s="302"/>
      <c r="M1754" s="302"/>
      <c r="N1754" s="303" t="e">
        <f t="shared" si="163"/>
        <v>#N/A</v>
      </c>
      <c r="O1754" s="303" t="e">
        <f t="shared" si="164"/>
        <v>#N/A</v>
      </c>
      <c r="P1754" s="249" t="str">
        <f t="shared" si="165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364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6"/>
      <c r="AQ1754" s="316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2"/>
      <c r="BD1754" s="258"/>
      <c r="BE1754" s="258"/>
      <c r="BF1754" s="258"/>
      <c r="BG1754" s="258"/>
      <c r="BH1754" s="258"/>
    </row>
    <row r="1755" spans="1:60">
      <c r="A1755" s="298">
        <v>1754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6"/>
        <v/>
      </c>
      <c r="E1755" s="320"/>
      <c r="F1755" s="320"/>
      <c r="G1755" s="302"/>
      <c r="H1755" s="302"/>
      <c r="I1755" s="302"/>
      <c r="J1755" s="249"/>
      <c r="K1755" s="303" t="e">
        <f t="shared" si="162"/>
        <v>#N/A</v>
      </c>
      <c r="L1755" s="302"/>
      <c r="M1755" s="302"/>
      <c r="N1755" s="303" t="e">
        <f t="shared" si="163"/>
        <v>#N/A</v>
      </c>
      <c r="O1755" s="303" t="e">
        <f t="shared" si="164"/>
        <v>#N/A</v>
      </c>
      <c r="P1755" s="249" t="str">
        <f t="shared" si="165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364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6"/>
      <c r="AQ1755" s="316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2"/>
      <c r="BD1755" s="258"/>
      <c r="BE1755" s="258"/>
      <c r="BF1755" s="258"/>
      <c r="BG1755" s="258"/>
      <c r="BH1755" s="258"/>
    </row>
    <row r="1756" spans="1:60">
      <c r="A1756" s="298">
        <v>1755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6"/>
        <v/>
      </c>
      <c r="E1756" s="320"/>
      <c r="F1756" s="320"/>
      <c r="G1756" s="302"/>
      <c r="H1756" s="302"/>
      <c r="I1756" s="302"/>
      <c r="J1756" s="249"/>
      <c r="K1756" s="303" t="e">
        <f t="shared" si="162"/>
        <v>#N/A</v>
      </c>
      <c r="L1756" s="302"/>
      <c r="M1756" s="302"/>
      <c r="N1756" s="303" t="e">
        <f t="shared" si="163"/>
        <v>#N/A</v>
      </c>
      <c r="O1756" s="303" t="e">
        <f t="shared" si="164"/>
        <v>#N/A</v>
      </c>
      <c r="P1756" s="249" t="str">
        <f t="shared" si="165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364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6"/>
      <c r="AQ1756" s="316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2"/>
      <c r="BD1756" s="258"/>
      <c r="BE1756" s="258"/>
      <c r="BF1756" s="258"/>
      <c r="BG1756" s="258"/>
      <c r="BH1756" s="258"/>
    </row>
    <row r="1757" spans="1:60">
      <c r="A1757" s="298">
        <v>1756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si="166"/>
        <v/>
      </c>
      <c r="E1757" s="320"/>
      <c r="F1757" s="320"/>
      <c r="G1757" s="302"/>
      <c r="H1757" s="302"/>
      <c r="I1757" s="302"/>
      <c r="J1757" s="249"/>
      <c r="K1757" s="303" t="e">
        <f t="shared" si="162"/>
        <v>#N/A</v>
      </c>
      <c r="L1757" s="302"/>
      <c r="M1757" s="302"/>
      <c r="N1757" s="303" t="e">
        <f t="shared" si="163"/>
        <v>#N/A</v>
      </c>
      <c r="O1757" s="303" t="e">
        <f t="shared" si="164"/>
        <v>#N/A</v>
      </c>
      <c r="P1757" s="249" t="str">
        <f t="shared" si="165"/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364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6"/>
      <c r="AQ1757" s="316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2"/>
      <c r="BD1757" s="258"/>
      <c r="BE1757" s="258"/>
      <c r="BF1757" s="258"/>
      <c r="BG1757" s="258"/>
      <c r="BH1757" s="258"/>
    </row>
    <row r="1758" spans="1:60">
      <c r="A1758" s="298">
        <v>1757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6"/>
        <v/>
      </c>
      <c r="E1758" s="320"/>
      <c r="F1758" s="320"/>
      <c r="G1758" s="302"/>
      <c r="H1758" s="302"/>
      <c r="I1758" s="302"/>
      <c r="J1758" s="249"/>
      <c r="K1758" s="303" t="e">
        <f t="shared" si="162"/>
        <v>#N/A</v>
      </c>
      <c r="L1758" s="302"/>
      <c r="M1758" s="302"/>
      <c r="N1758" s="303" t="e">
        <f t="shared" si="163"/>
        <v>#N/A</v>
      </c>
      <c r="O1758" s="303" t="e">
        <f t="shared" si="164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364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6"/>
      <c r="AQ1758" s="316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2"/>
      <c r="BD1758" s="258"/>
      <c r="BE1758" s="258"/>
      <c r="BF1758" s="258"/>
      <c r="BG1758" s="258"/>
      <c r="BH1758" s="258"/>
    </row>
    <row r="1759" spans="1:60">
      <c r="A1759" s="298">
        <v>1758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ref="D1759:D1782" si="167">IF(LEFT(I1759,1)="L","Inprocess",IF(LEFT(I1759,3)="IQC","Inprocess",IF(LEFT(I1759,2)="QA","QA",IF(LEFT(I1759,3)="TV","TV",""))))</f>
        <v/>
      </c>
      <c r="E1759" s="320"/>
      <c r="F1759" s="320"/>
      <c r="G1759" s="302"/>
      <c r="H1759" s="302"/>
      <c r="I1759" s="302"/>
      <c r="J1759" s="249"/>
      <c r="K1759" s="303" t="e">
        <f t="shared" si="162"/>
        <v>#N/A</v>
      </c>
      <c r="L1759" s="302"/>
      <c r="M1759" s="302"/>
      <c r="N1759" s="303" t="e">
        <f t="shared" si="163"/>
        <v>#N/A</v>
      </c>
      <c r="O1759" s="303" t="e">
        <f t="shared" si="164"/>
        <v>#N/A</v>
      </c>
      <c r="P1759" s="249" t="str">
        <f t="shared" ref="P1759:P1782" si="168">MID(M1759,8,2)</f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364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6"/>
      <c r="AQ1759" s="316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2"/>
      <c r="BD1759" s="258"/>
      <c r="BE1759" s="258"/>
      <c r="BF1759" s="258"/>
      <c r="BG1759" s="258"/>
      <c r="BH1759" s="258"/>
    </row>
    <row r="1760" spans="1:60">
      <c r="A1760" s="298">
        <v>1759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7"/>
        <v/>
      </c>
      <c r="E1760" s="320"/>
      <c r="F1760" s="320"/>
      <c r="G1760" s="302"/>
      <c r="H1760" s="302"/>
      <c r="I1760" s="302"/>
      <c r="J1760" s="249"/>
      <c r="K1760" s="303" t="e">
        <f t="shared" si="162"/>
        <v>#N/A</v>
      </c>
      <c r="L1760" s="302"/>
      <c r="M1760" s="302"/>
      <c r="N1760" s="303" t="e">
        <f t="shared" si="163"/>
        <v>#N/A</v>
      </c>
      <c r="O1760" s="303" t="e">
        <f t="shared" si="164"/>
        <v>#N/A</v>
      </c>
      <c r="P1760" s="249" t="str">
        <f t="shared" si="168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364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6"/>
      <c r="AQ1760" s="316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2"/>
      <c r="BD1760" s="258"/>
      <c r="BE1760" s="258"/>
      <c r="BF1760" s="258"/>
      <c r="BG1760" s="258"/>
      <c r="BH1760" s="258"/>
    </row>
    <row r="1761" spans="1:60">
      <c r="A1761" s="298">
        <v>1760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7"/>
        <v/>
      </c>
      <c r="E1761" s="320"/>
      <c r="F1761" s="320"/>
      <c r="G1761" s="302"/>
      <c r="H1761" s="302"/>
      <c r="I1761" s="302"/>
      <c r="J1761" s="249"/>
      <c r="K1761" s="303" t="e">
        <f t="shared" si="162"/>
        <v>#N/A</v>
      </c>
      <c r="L1761" s="302"/>
      <c r="M1761" s="302"/>
      <c r="N1761" s="303" t="e">
        <f t="shared" si="163"/>
        <v>#N/A</v>
      </c>
      <c r="O1761" s="303" t="e">
        <f t="shared" si="164"/>
        <v>#N/A</v>
      </c>
      <c r="P1761" s="249" t="str">
        <f t="shared" si="168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364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6"/>
      <c r="AQ1761" s="316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2"/>
      <c r="BD1761" s="258"/>
      <c r="BE1761" s="258"/>
      <c r="BF1761" s="258"/>
      <c r="BG1761" s="258"/>
      <c r="BH1761" s="258"/>
    </row>
    <row r="1762" spans="1:60">
      <c r="A1762" s="298">
        <v>1761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7"/>
        <v/>
      </c>
      <c r="E1762" s="320"/>
      <c r="F1762" s="320"/>
      <c r="G1762" s="302"/>
      <c r="H1762" s="302"/>
      <c r="I1762" s="302"/>
      <c r="J1762" s="249"/>
      <c r="K1762" s="303" t="e">
        <f t="shared" si="162"/>
        <v>#N/A</v>
      </c>
      <c r="L1762" s="302"/>
      <c r="M1762" s="302"/>
      <c r="N1762" s="303" t="e">
        <f t="shared" si="163"/>
        <v>#N/A</v>
      </c>
      <c r="O1762" s="303" t="e">
        <f t="shared" si="164"/>
        <v>#N/A</v>
      </c>
      <c r="P1762" s="249" t="str">
        <f t="shared" si="168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364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6"/>
      <c r="AQ1762" s="316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2"/>
      <c r="BD1762" s="258"/>
      <c r="BE1762" s="258"/>
      <c r="BF1762" s="258"/>
      <c r="BG1762" s="258"/>
      <c r="BH1762" s="258"/>
    </row>
    <row r="1763" spans="1:60">
      <c r="A1763" s="298">
        <v>1762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7"/>
        <v/>
      </c>
      <c r="E1763" s="320"/>
      <c r="F1763" s="320"/>
      <c r="G1763" s="302"/>
      <c r="H1763" s="302"/>
      <c r="I1763" s="302"/>
      <c r="J1763" s="249"/>
      <c r="K1763" s="303" t="e">
        <f t="shared" si="162"/>
        <v>#N/A</v>
      </c>
      <c r="L1763" s="302"/>
      <c r="M1763" s="302"/>
      <c r="N1763" s="303" t="e">
        <f t="shared" si="163"/>
        <v>#N/A</v>
      </c>
      <c r="O1763" s="303" t="e">
        <f t="shared" si="164"/>
        <v>#N/A</v>
      </c>
      <c r="P1763" s="249" t="str">
        <f t="shared" si="168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364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6"/>
      <c r="AQ1763" s="316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2"/>
      <c r="BD1763" s="258"/>
      <c r="BE1763" s="258"/>
      <c r="BF1763" s="258"/>
      <c r="BG1763" s="258"/>
      <c r="BH1763" s="258"/>
    </row>
    <row r="1764" spans="1:60">
      <c r="A1764" s="298">
        <v>1763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7"/>
        <v/>
      </c>
      <c r="E1764" s="320"/>
      <c r="F1764" s="320"/>
      <c r="G1764" s="302"/>
      <c r="H1764" s="302"/>
      <c r="I1764" s="302"/>
      <c r="J1764" s="249"/>
      <c r="K1764" s="303" t="e">
        <f t="shared" si="162"/>
        <v>#N/A</v>
      </c>
      <c r="L1764" s="302"/>
      <c r="M1764" s="302"/>
      <c r="N1764" s="303" t="e">
        <f t="shared" si="163"/>
        <v>#N/A</v>
      </c>
      <c r="O1764" s="303" t="e">
        <f t="shared" si="164"/>
        <v>#N/A</v>
      </c>
      <c r="P1764" s="249" t="str">
        <f t="shared" si="168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364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6"/>
      <c r="AQ1764" s="316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2"/>
      <c r="BD1764" s="258"/>
      <c r="BE1764" s="258"/>
      <c r="BF1764" s="258"/>
      <c r="BG1764" s="258"/>
      <c r="BH1764" s="258"/>
    </row>
    <row r="1765" spans="1:60">
      <c r="A1765" s="298">
        <v>1764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7"/>
        <v/>
      </c>
      <c r="E1765" s="320"/>
      <c r="F1765" s="320"/>
      <c r="G1765" s="302"/>
      <c r="H1765" s="302"/>
      <c r="I1765" s="302"/>
      <c r="J1765" s="249"/>
      <c r="K1765" s="303" t="e">
        <f t="shared" si="162"/>
        <v>#N/A</v>
      </c>
      <c r="L1765" s="302"/>
      <c r="M1765" s="302"/>
      <c r="N1765" s="303" t="e">
        <f t="shared" si="163"/>
        <v>#N/A</v>
      </c>
      <c r="O1765" s="303" t="e">
        <f t="shared" si="164"/>
        <v>#N/A</v>
      </c>
      <c r="P1765" s="249" t="str">
        <f t="shared" si="168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364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6"/>
      <c r="AQ1765" s="316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2"/>
      <c r="BD1765" s="258"/>
      <c r="BE1765" s="258"/>
      <c r="BF1765" s="258"/>
      <c r="BG1765" s="258"/>
      <c r="BH1765" s="258"/>
    </row>
    <row r="1766" spans="1:60">
      <c r="A1766" s="298">
        <v>1765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7"/>
        <v/>
      </c>
      <c r="E1766" s="320"/>
      <c r="F1766" s="320"/>
      <c r="G1766" s="302"/>
      <c r="H1766" s="302"/>
      <c r="I1766" s="302"/>
      <c r="J1766" s="249"/>
      <c r="K1766" s="303" t="e">
        <f t="shared" si="162"/>
        <v>#N/A</v>
      </c>
      <c r="L1766" s="302"/>
      <c r="M1766" s="302"/>
      <c r="N1766" s="303" t="e">
        <f t="shared" si="163"/>
        <v>#N/A</v>
      </c>
      <c r="O1766" s="303" t="e">
        <f t="shared" si="164"/>
        <v>#N/A</v>
      </c>
      <c r="P1766" s="249" t="str">
        <f t="shared" si="168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364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6"/>
      <c r="AQ1766" s="316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2"/>
      <c r="BD1766" s="258"/>
      <c r="BE1766" s="258"/>
      <c r="BF1766" s="258"/>
      <c r="BG1766" s="258"/>
      <c r="BH1766" s="258"/>
    </row>
    <row r="1767" spans="1:60">
      <c r="A1767" s="298">
        <v>1766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7"/>
        <v/>
      </c>
      <c r="E1767" s="320"/>
      <c r="F1767" s="320"/>
      <c r="G1767" s="302"/>
      <c r="H1767" s="302"/>
      <c r="I1767" s="302"/>
      <c r="J1767" s="249"/>
      <c r="K1767" s="303" t="e">
        <f t="shared" si="162"/>
        <v>#N/A</v>
      </c>
      <c r="L1767" s="302"/>
      <c r="M1767" s="302"/>
      <c r="N1767" s="303" t="e">
        <f t="shared" si="163"/>
        <v>#N/A</v>
      </c>
      <c r="O1767" s="303" t="e">
        <f t="shared" si="164"/>
        <v>#N/A</v>
      </c>
      <c r="P1767" s="249" t="str">
        <f t="shared" si="168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364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6"/>
      <c r="AQ1767" s="316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2"/>
      <c r="BD1767" s="258"/>
      <c r="BE1767" s="258"/>
      <c r="BF1767" s="258"/>
      <c r="BG1767" s="258"/>
      <c r="BH1767" s="258"/>
    </row>
    <row r="1768" spans="1:60">
      <c r="A1768" s="298">
        <v>1767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7"/>
        <v/>
      </c>
      <c r="E1768" s="320"/>
      <c r="F1768" s="320"/>
      <c r="G1768" s="302"/>
      <c r="H1768" s="302"/>
      <c r="I1768" s="302"/>
      <c r="J1768" s="249"/>
      <c r="K1768" s="303" t="e">
        <f t="shared" si="162"/>
        <v>#N/A</v>
      </c>
      <c r="L1768" s="302"/>
      <c r="M1768" s="302"/>
      <c r="N1768" s="303" t="e">
        <f t="shared" si="163"/>
        <v>#N/A</v>
      </c>
      <c r="O1768" s="303" t="e">
        <f t="shared" si="164"/>
        <v>#N/A</v>
      </c>
      <c r="P1768" s="249" t="str">
        <f t="shared" si="168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364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6"/>
      <c r="AQ1768" s="316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2"/>
      <c r="BD1768" s="258"/>
      <c r="BE1768" s="258"/>
      <c r="BF1768" s="258"/>
      <c r="BG1768" s="258"/>
      <c r="BH1768" s="258"/>
    </row>
    <row r="1769" spans="1:60">
      <c r="A1769" s="298">
        <v>1768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7"/>
        <v/>
      </c>
      <c r="E1769" s="320"/>
      <c r="F1769" s="320"/>
      <c r="G1769" s="302"/>
      <c r="H1769" s="302"/>
      <c r="I1769" s="302"/>
      <c r="J1769" s="249"/>
      <c r="K1769" s="303" t="e">
        <f t="shared" si="162"/>
        <v>#N/A</v>
      </c>
      <c r="L1769" s="302"/>
      <c r="M1769" s="302"/>
      <c r="N1769" s="303" t="e">
        <f t="shared" si="163"/>
        <v>#N/A</v>
      </c>
      <c r="O1769" s="303" t="e">
        <f t="shared" si="164"/>
        <v>#N/A</v>
      </c>
      <c r="P1769" s="249" t="str">
        <f t="shared" si="168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364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6"/>
      <c r="AQ1769" s="316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2"/>
      <c r="BD1769" s="258"/>
      <c r="BE1769" s="258"/>
      <c r="BF1769" s="258"/>
      <c r="BG1769" s="258"/>
      <c r="BH1769" s="258"/>
    </row>
    <row r="1770" spans="1:60">
      <c r="A1770" s="298">
        <v>1769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7"/>
        <v/>
      </c>
      <c r="E1770" s="320"/>
      <c r="F1770" s="320"/>
      <c r="G1770" s="302"/>
      <c r="H1770" s="302"/>
      <c r="I1770" s="302"/>
      <c r="J1770" s="249"/>
      <c r="K1770" s="303" t="e">
        <f t="shared" si="162"/>
        <v>#N/A</v>
      </c>
      <c r="L1770" s="302"/>
      <c r="M1770" s="302"/>
      <c r="N1770" s="303" t="e">
        <f t="shared" si="163"/>
        <v>#N/A</v>
      </c>
      <c r="O1770" s="303" t="e">
        <f t="shared" si="164"/>
        <v>#N/A</v>
      </c>
      <c r="P1770" s="249" t="str">
        <f t="shared" si="168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364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6"/>
      <c r="AQ1770" s="316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2"/>
      <c r="BD1770" s="258"/>
      <c r="BE1770" s="258"/>
      <c r="BF1770" s="258"/>
      <c r="BG1770" s="258"/>
      <c r="BH1770" s="258"/>
    </row>
    <row r="1771" spans="1:60">
      <c r="A1771" s="298">
        <v>1770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7"/>
        <v/>
      </c>
      <c r="E1771" s="320"/>
      <c r="F1771" s="320"/>
      <c r="G1771" s="302"/>
      <c r="H1771" s="302"/>
      <c r="I1771" s="302"/>
      <c r="J1771" s="249"/>
      <c r="K1771" s="303" t="e">
        <f t="shared" si="162"/>
        <v>#N/A</v>
      </c>
      <c r="L1771" s="302"/>
      <c r="M1771" s="302"/>
      <c r="N1771" s="303" t="e">
        <f t="shared" si="163"/>
        <v>#N/A</v>
      </c>
      <c r="O1771" s="303" t="e">
        <f t="shared" si="164"/>
        <v>#N/A</v>
      </c>
      <c r="P1771" s="249" t="str">
        <f t="shared" si="168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364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6"/>
      <c r="AQ1771" s="316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2"/>
      <c r="BD1771" s="258"/>
      <c r="BE1771" s="258"/>
      <c r="BF1771" s="258"/>
      <c r="BG1771" s="258"/>
      <c r="BH1771" s="258"/>
    </row>
    <row r="1772" spans="1:60">
      <c r="A1772" s="298">
        <v>1771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7"/>
        <v/>
      </c>
      <c r="E1772" s="320"/>
      <c r="F1772" s="320"/>
      <c r="G1772" s="302"/>
      <c r="H1772" s="302"/>
      <c r="I1772" s="302"/>
      <c r="J1772" s="249"/>
      <c r="K1772" s="303" t="e">
        <f t="shared" si="162"/>
        <v>#N/A</v>
      </c>
      <c r="L1772" s="302"/>
      <c r="M1772" s="302"/>
      <c r="N1772" s="303" t="e">
        <f t="shared" si="163"/>
        <v>#N/A</v>
      </c>
      <c r="O1772" s="303" t="e">
        <f t="shared" si="164"/>
        <v>#N/A</v>
      </c>
      <c r="P1772" s="249" t="str">
        <f t="shared" si="168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364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6"/>
      <c r="AQ1772" s="316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2"/>
      <c r="BD1772" s="258"/>
      <c r="BE1772" s="258"/>
      <c r="BF1772" s="258"/>
      <c r="BG1772" s="258"/>
      <c r="BH1772" s="258"/>
    </row>
    <row r="1773" spans="1:60">
      <c r="A1773" s="298">
        <v>1772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7"/>
        <v/>
      </c>
      <c r="E1773" s="320"/>
      <c r="F1773" s="320"/>
      <c r="G1773" s="302"/>
      <c r="H1773" s="302"/>
      <c r="I1773" s="302"/>
      <c r="J1773" s="249"/>
      <c r="K1773" s="303" t="e">
        <f t="shared" si="162"/>
        <v>#N/A</v>
      </c>
      <c r="L1773" s="302"/>
      <c r="M1773" s="302"/>
      <c r="N1773" s="303" t="e">
        <f t="shared" si="163"/>
        <v>#N/A</v>
      </c>
      <c r="O1773" s="303" t="e">
        <f t="shared" si="164"/>
        <v>#N/A</v>
      </c>
      <c r="P1773" s="249" t="str">
        <f t="shared" si="168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364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6"/>
      <c r="AQ1773" s="316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2"/>
      <c r="BD1773" s="258"/>
      <c r="BE1773" s="258"/>
      <c r="BF1773" s="258"/>
      <c r="BG1773" s="258"/>
      <c r="BH1773" s="258"/>
    </row>
    <row r="1774" spans="1:60">
      <c r="A1774" s="298">
        <v>1773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7"/>
        <v/>
      </c>
      <c r="E1774" s="320"/>
      <c r="F1774" s="320"/>
      <c r="G1774" s="302"/>
      <c r="H1774" s="302"/>
      <c r="I1774" s="302"/>
      <c r="J1774" s="249"/>
      <c r="K1774" s="303" t="e">
        <f t="shared" si="162"/>
        <v>#N/A</v>
      </c>
      <c r="L1774" s="302"/>
      <c r="M1774" s="302"/>
      <c r="N1774" s="303" t="e">
        <f t="shared" si="163"/>
        <v>#N/A</v>
      </c>
      <c r="O1774" s="303" t="e">
        <f t="shared" si="164"/>
        <v>#N/A</v>
      </c>
      <c r="P1774" s="249" t="str">
        <f t="shared" si="168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364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6"/>
      <c r="AQ1774" s="316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2"/>
      <c r="BD1774" s="258"/>
      <c r="BE1774" s="258"/>
      <c r="BF1774" s="258"/>
      <c r="BG1774" s="258"/>
      <c r="BH1774" s="258"/>
    </row>
    <row r="1775" spans="1:60">
      <c r="A1775" s="298">
        <v>1774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7"/>
        <v/>
      </c>
      <c r="E1775" s="320"/>
      <c r="F1775" s="320"/>
      <c r="G1775" s="302"/>
      <c r="H1775" s="302"/>
      <c r="I1775" s="302"/>
      <c r="J1775" s="249"/>
      <c r="K1775" s="303" t="e">
        <f t="shared" si="162"/>
        <v>#N/A</v>
      </c>
      <c r="L1775" s="302"/>
      <c r="M1775" s="302"/>
      <c r="N1775" s="303" t="e">
        <f t="shared" si="163"/>
        <v>#N/A</v>
      </c>
      <c r="O1775" s="303" t="e">
        <f t="shared" si="164"/>
        <v>#N/A</v>
      </c>
      <c r="P1775" s="249" t="str">
        <f t="shared" si="168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364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6"/>
      <c r="AQ1775" s="316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2"/>
      <c r="BD1775" s="258"/>
      <c r="BE1775" s="258"/>
      <c r="BF1775" s="258"/>
      <c r="BG1775" s="258"/>
      <c r="BH1775" s="258"/>
    </row>
    <row r="1776" spans="1:60">
      <c r="A1776" s="298">
        <v>1775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7"/>
        <v/>
      </c>
      <c r="E1776" s="320"/>
      <c r="F1776" s="320"/>
      <c r="G1776" s="302"/>
      <c r="H1776" s="302"/>
      <c r="I1776" s="302"/>
      <c r="J1776" s="249"/>
      <c r="K1776" s="303" t="e">
        <f t="shared" si="162"/>
        <v>#N/A</v>
      </c>
      <c r="L1776" s="302"/>
      <c r="M1776" s="302"/>
      <c r="N1776" s="303" t="e">
        <f t="shared" si="163"/>
        <v>#N/A</v>
      </c>
      <c r="O1776" s="303" t="e">
        <f t="shared" si="164"/>
        <v>#N/A</v>
      </c>
      <c r="P1776" s="249" t="str">
        <f t="shared" si="168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364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6"/>
      <c r="AQ1776" s="316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2"/>
      <c r="BD1776" s="258"/>
      <c r="BE1776" s="258"/>
      <c r="BF1776" s="258"/>
      <c r="BG1776" s="258"/>
      <c r="BH1776" s="258"/>
    </row>
    <row r="1777" spans="1:60">
      <c r="A1777" s="298">
        <v>1776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7"/>
        <v/>
      </c>
      <c r="E1777" s="320"/>
      <c r="F1777" s="320"/>
      <c r="G1777" s="302"/>
      <c r="H1777" s="302"/>
      <c r="I1777" s="302"/>
      <c r="J1777" s="249"/>
      <c r="K1777" s="303" t="e">
        <f t="shared" si="162"/>
        <v>#N/A</v>
      </c>
      <c r="L1777" s="302"/>
      <c r="M1777" s="302"/>
      <c r="N1777" s="303" t="e">
        <f t="shared" si="163"/>
        <v>#N/A</v>
      </c>
      <c r="O1777" s="303" t="e">
        <f t="shared" si="164"/>
        <v>#N/A</v>
      </c>
      <c r="P1777" s="249" t="str">
        <f t="shared" si="168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364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6"/>
      <c r="AQ1777" s="316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2"/>
      <c r="BD1777" s="258"/>
      <c r="BE1777" s="258"/>
      <c r="BF1777" s="258"/>
      <c r="BG1777" s="258"/>
      <c r="BH1777" s="258"/>
    </row>
    <row r="1778" spans="1:60">
      <c r="A1778" s="298">
        <v>1777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7"/>
        <v/>
      </c>
      <c r="E1778" s="320"/>
      <c r="F1778" s="320"/>
      <c r="G1778" s="302"/>
      <c r="H1778" s="302"/>
      <c r="I1778" s="302"/>
      <c r="J1778" s="249"/>
      <c r="K1778" s="303" t="e">
        <f t="shared" si="162"/>
        <v>#N/A</v>
      </c>
      <c r="L1778" s="302"/>
      <c r="M1778" s="302"/>
      <c r="N1778" s="303" t="e">
        <f t="shared" si="163"/>
        <v>#N/A</v>
      </c>
      <c r="O1778" s="303" t="e">
        <f t="shared" si="164"/>
        <v>#N/A</v>
      </c>
      <c r="P1778" s="249" t="str">
        <f t="shared" si="168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364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6"/>
      <c r="AQ1778" s="316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2"/>
      <c r="BD1778" s="258"/>
      <c r="BE1778" s="258"/>
      <c r="BF1778" s="258"/>
      <c r="BG1778" s="258"/>
      <c r="BH1778" s="258"/>
    </row>
    <row r="1779" spans="1:60">
      <c r="A1779" s="298">
        <v>1778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7"/>
        <v/>
      </c>
      <c r="E1779" s="320"/>
      <c r="F1779" s="320"/>
      <c r="G1779" s="302"/>
      <c r="H1779" s="302"/>
      <c r="I1779" s="302"/>
      <c r="J1779" s="249"/>
      <c r="K1779" s="303" t="e">
        <f t="shared" si="162"/>
        <v>#N/A</v>
      </c>
      <c r="L1779" s="302"/>
      <c r="M1779" s="302"/>
      <c r="N1779" s="303" t="e">
        <f t="shared" si="163"/>
        <v>#N/A</v>
      </c>
      <c r="O1779" s="303" t="e">
        <f t="shared" si="164"/>
        <v>#N/A</v>
      </c>
      <c r="P1779" s="249" t="str">
        <f t="shared" si="168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364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6"/>
      <c r="AQ1779" s="316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2"/>
      <c r="BD1779" s="258"/>
      <c r="BE1779" s="258"/>
      <c r="BF1779" s="258"/>
      <c r="BG1779" s="258"/>
      <c r="BH1779" s="258"/>
    </row>
    <row r="1780" spans="1:60">
      <c r="A1780" s="298">
        <v>1779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7"/>
        <v/>
      </c>
      <c r="E1780" s="320"/>
      <c r="F1780" s="320"/>
      <c r="G1780" s="302"/>
      <c r="H1780" s="302"/>
      <c r="I1780" s="302"/>
      <c r="J1780" s="249"/>
      <c r="K1780" s="303" t="e">
        <f t="shared" si="162"/>
        <v>#N/A</v>
      </c>
      <c r="L1780" s="302"/>
      <c r="M1780" s="302"/>
      <c r="N1780" s="303" t="e">
        <f t="shared" si="163"/>
        <v>#N/A</v>
      </c>
      <c r="O1780" s="303" t="e">
        <f t="shared" si="164"/>
        <v>#N/A</v>
      </c>
      <c r="P1780" s="249" t="str">
        <f t="shared" si="168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364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6"/>
      <c r="AQ1780" s="316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2"/>
      <c r="BD1780" s="258"/>
      <c r="BE1780" s="258"/>
      <c r="BF1780" s="258"/>
      <c r="BG1780" s="258"/>
      <c r="BH1780" s="258"/>
    </row>
    <row r="1781" spans="1:60">
      <c r="A1781" s="298">
        <v>1780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si="167"/>
        <v/>
      </c>
      <c r="E1781" s="320"/>
      <c r="F1781" s="320"/>
      <c r="G1781" s="302"/>
      <c r="H1781" s="302"/>
      <c r="I1781" s="302"/>
      <c r="J1781" s="249"/>
      <c r="K1781" s="303" t="e">
        <f t="shared" si="162"/>
        <v>#N/A</v>
      </c>
      <c r="L1781" s="302"/>
      <c r="M1781" s="302"/>
      <c r="N1781" s="303" t="e">
        <f t="shared" si="163"/>
        <v>#N/A</v>
      </c>
      <c r="O1781" s="303" t="e">
        <f t="shared" si="164"/>
        <v>#N/A</v>
      </c>
      <c r="P1781" s="249" t="str">
        <f t="shared" si="168"/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364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P1781" s="316"/>
      <c r="AQ1781" s="316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2"/>
      <c r="BD1781" s="258"/>
      <c r="BE1781" s="258"/>
      <c r="BF1781" s="258"/>
      <c r="BG1781" s="258"/>
      <c r="BH1781" s="258"/>
    </row>
    <row r="1782" spans="1:60">
      <c r="A1782" s="298">
        <v>1781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7"/>
        <v/>
      </c>
      <c r="E1782" s="320"/>
      <c r="F1782" s="320"/>
      <c r="G1782" s="302"/>
      <c r="H1782" s="302"/>
      <c r="I1782" s="302"/>
      <c r="J1782" s="249"/>
      <c r="K1782" s="303" t="e">
        <f t="shared" si="162"/>
        <v>#N/A</v>
      </c>
      <c r="L1782" s="302"/>
      <c r="M1782" s="302"/>
      <c r="N1782" s="303" t="e">
        <f t="shared" si="163"/>
        <v>#N/A</v>
      </c>
      <c r="O1782" s="303" t="e">
        <f t="shared" si="164"/>
        <v>#N/A</v>
      </c>
      <c r="P1782" s="249" t="str">
        <f t="shared" si="168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364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P1782" s="316"/>
      <c r="AQ1782" s="316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2"/>
      <c r="BD1782" s="258"/>
      <c r="BE1782" s="258"/>
      <c r="BF1782" s="258"/>
      <c r="BG1782" s="258"/>
      <c r="BH1782" s="258"/>
    </row>
    <row r="1783" spans="1:60">
      <c r="A1783" s="298">
        <v>1782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ref="D1783:D1846" si="169">IF(LEFT(I1783,1)="L","Inprocess",IF(LEFT(I1783,3)="IQC","Inprocess",IF(LEFT(I1783,2)="QA","QA",IF(LEFT(I1783,3)="TV","TV",""))))</f>
        <v/>
      </c>
      <c r="E1783" s="320"/>
      <c r="F1783" s="320"/>
      <c r="G1783" s="302"/>
      <c r="H1783" s="302"/>
      <c r="I1783" s="302"/>
      <c r="J1783" s="249"/>
      <c r="K1783" s="303" t="e">
        <f t="shared" si="162"/>
        <v>#N/A</v>
      </c>
      <c r="L1783" s="302"/>
      <c r="M1783" s="302"/>
      <c r="N1783" s="303" t="e">
        <f t="shared" si="163"/>
        <v>#N/A</v>
      </c>
      <c r="O1783" s="303" t="e">
        <f t="shared" si="164"/>
        <v>#N/A</v>
      </c>
      <c r="P1783" s="249" t="str">
        <f t="shared" ref="P1783:P1846" si="170">MID(M1783,8,2)</f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364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2"/>
      <c r="BD1783" s="258"/>
      <c r="BE1783" s="258"/>
      <c r="BF1783" s="258"/>
      <c r="BG1783" s="258"/>
      <c r="BH1783" s="258"/>
    </row>
    <row r="1784" spans="1:60">
      <c r="A1784" s="298">
        <v>1783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9"/>
        <v/>
      </c>
      <c r="E1784" s="320"/>
      <c r="F1784" s="320"/>
      <c r="G1784" s="302"/>
      <c r="H1784" s="302"/>
      <c r="I1784" s="302"/>
      <c r="J1784" s="249"/>
      <c r="K1784" s="303" t="e">
        <f t="shared" si="162"/>
        <v>#N/A</v>
      </c>
      <c r="L1784" s="302"/>
      <c r="M1784" s="302"/>
      <c r="N1784" s="303" t="e">
        <f t="shared" si="163"/>
        <v>#N/A</v>
      </c>
      <c r="O1784" s="303" t="e">
        <f t="shared" si="164"/>
        <v>#N/A</v>
      </c>
      <c r="P1784" s="249" t="str">
        <f t="shared" si="170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364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2"/>
      <c r="BD1784" s="258"/>
      <c r="BE1784" s="258"/>
      <c r="BF1784" s="258"/>
      <c r="BG1784" s="258"/>
      <c r="BH1784" s="258"/>
    </row>
    <row r="1785" spans="1:60">
      <c r="A1785" s="298">
        <v>1784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9"/>
        <v/>
      </c>
      <c r="E1785" s="320"/>
      <c r="F1785" s="320"/>
      <c r="G1785" s="302"/>
      <c r="H1785" s="302"/>
      <c r="I1785" s="302"/>
      <c r="J1785" s="249"/>
      <c r="K1785" s="303" t="e">
        <f t="shared" si="162"/>
        <v>#N/A</v>
      </c>
      <c r="L1785" s="302"/>
      <c r="M1785" s="302"/>
      <c r="N1785" s="303" t="e">
        <f t="shared" si="163"/>
        <v>#N/A</v>
      </c>
      <c r="O1785" s="303" t="e">
        <f t="shared" si="164"/>
        <v>#N/A</v>
      </c>
      <c r="P1785" s="249" t="str">
        <f t="shared" si="170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364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2"/>
      <c r="BD1785" s="258"/>
      <c r="BE1785" s="258"/>
      <c r="BF1785" s="258"/>
      <c r="BG1785" s="258"/>
      <c r="BH1785" s="258"/>
    </row>
    <row r="1786" spans="1:60">
      <c r="A1786" s="298">
        <v>1785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9"/>
        <v/>
      </c>
      <c r="E1786" s="320"/>
      <c r="F1786" s="320"/>
      <c r="G1786" s="302"/>
      <c r="H1786" s="302"/>
      <c r="I1786" s="302"/>
      <c r="J1786" s="249"/>
      <c r="K1786" s="303" t="e">
        <f t="shared" si="162"/>
        <v>#N/A</v>
      </c>
      <c r="L1786" s="302"/>
      <c r="M1786" s="302"/>
      <c r="N1786" s="303" t="e">
        <f t="shared" si="163"/>
        <v>#N/A</v>
      </c>
      <c r="O1786" s="303" t="e">
        <f t="shared" si="164"/>
        <v>#N/A</v>
      </c>
      <c r="P1786" s="249" t="str">
        <f t="shared" si="170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364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2"/>
      <c r="BD1786" s="258"/>
      <c r="BE1786" s="258"/>
      <c r="BF1786" s="258"/>
      <c r="BG1786" s="258"/>
      <c r="BH1786" s="258"/>
    </row>
    <row r="1787" spans="1:60">
      <c r="A1787" s="298">
        <v>1786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9"/>
        <v/>
      </c>
      <c r="E1787" s="320"/>
      <c r="F1787" s="320"/>
      <c r="G1787" s="302"/>
      <c r="H1787" s="302"/>
      <c r="I1787" s="302"/>
      <c r="J1787" s="249"/>
      <c r="K1787" s="303" t="e">
        <f t="shared" si="162"/>
        <v>#N/A</v>
      </c>
      <c r="L1787" s="302"/>
      <c r="M1787" s="302"/>
      <c r="N1787" s="303" t="e">
        <f t="shared" si="163"/>
        <v>#N/A</v>
      </c>
      <c r="O1787" s="303" t="e">
        <f t="shared" si="164"/>
        <v>#N/A</v>
      </c>
      <c r="P1787" s="249" t="str">
        <f t="shared" si="170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364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2"/>
      <c r="BD1787" s="258"/>
      <c r="BE1787" s="258"/>
      <c r="BF1787" s="258"/>
      <c r="BG1787" s="258"/>
      <c r="BH1787" s="258"/>
    </row>
    <row r="1788" spans="1:60">
      <c r="A1788" s="298">
        <v>1787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9"/>
        <v/>
      </c>
      <c r="E1788" s="320"/>
      <c r="F1788" s="320"/>
      <c r="G1788" s="302"/>
      <c r="H1788" s="302"/>
      <c r="I1788" s="302"/>
      <c r="J1788" s="249"/>
      <c r="K1788" s="303" t="e">
        <f t="shared" si="162"/>
        <v>#N/A</v>
      </c>
      <c r="L1788" s="302"/>
      <c r="M1788" s="302"/>
      <c r="N1788" s="303" t="e">
        <f t="shared" si="163"/>
        <v>#N/A</v>
      </c>
      <c r="O1788" s="303" t="e">
        <f t="shared" si="164"/>
        <v>#N/A</v>
      </c>
      <c r="P1788" s="249" t="str">
        <f t="shared" si="170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364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2"/>
      <c r="BD1788" s="258"/>
      <c r="BE1788" s="258"/>
      <c r="BF1788" s="258"/>
      <c r="BG1788" s="258"/>
      <c r="BH1788" s="258"/>
    </row>
    <row r="1789" spans="1:60">
      <c r="A1789" s="298">
        <v>1788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9"/>
        <v/>
      </c>
      <c r="E1789" s="320"/>
      <c r="F1789" s="320"/>
      <c r="G1789" s="302"/>
      <c r="H1789" s="302"/>
      <c r="I1789" s="302"/>
      <c r="J1789" s="249"/>
      <c r="K1789" s="303" t="e">
        <f t="shared" si="162"/>
        <v>#N/A</v>
      </c>
      <c r="L1789" s="302"/>
      <c r="M1789" s="302"/>
      <c r="N1789" s="303" t="e">
        <f t="shared" si="163"/>
        <v>#N/A</v>
      </c>
      <c r="O1789" s="303" t="e">
        <f t="shared" si="164"/>
        <v>#N/A</v>
      </c>
      <c r="P1789" s="249" t="str">
        <f t="shared" si="170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364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2"/>
      <c r="BD1789" s="258"/>
      <c r="BE1789" s="258"/>
      <c r="BF1789" s="258"/>
      <c r="BG1789" s="258"/>
      <c r="BH1789" s="258"/>
    </row>
    <row r="1790" spans="1:60">
      <c r="A1790" s="298">
        <v>1789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9"/>
        <v/>
      </c>
      <c r="E1790" s="320"/>
      <c r="F1790" s="320"/>
      <c r="G1790" s="302"/>
      <c r="H1790" s="302"/>
      <c r="I1790" s="302"/>
      <c r="J1790" s="249"/>
      <c r="K1790" s="303" t="e">
        <f t="shared" si="162"/>
        <v>#N/A</v>
      </c>
      <c r="L1790" s="302"/>
      <c r="M1790" s="302"/>
      <c r="N1790" s="303" t="e">
        <f t="shared" si="163"/>
        <v>#N/A</v>
      </c>
      <c r="O1790" s="303" t="e">
        <f t="shared" si="164"/>
        <v>#N/A</v>
      </c>
      <c r="P1790" s="249" t="str">
        <f t="shared" si="170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364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2"/>
      <c r="BD1790" s="258"/>
      <c r="BE1790" s="258"/>
      <c r="BF1790" s="258"/>
      <c r="BG1790" s="258"/>
      <c r="BH1790" s="258"/>
    </row>
    <row r="1791" spans="1:60">
      <c r="A1791" s="298">
        <v>1790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9"/>
        <v/>
      </c>
      <c r="E1791" s="320"/>
      <c r="F1791" s="320"/>
      <c r="G1791" s="302"/>
      <c r="H1791" s="302"/>
      <c r="I1791" s="302"/>
      <c r="J1791" s="249"/>
      <c r="K1791" s="303" t="e">
        <f t="shared" si="162"/>
        <v>#N/A</v>
      </c>
      <c r="L1791" s="302"/>
      <c r="M1791" s="302"/>
      <c r="N1791" s="303" t="e">
        <f t="shared" si="163"/>
        <v>#N/A</v>
      </c>
      <c r="O1791" s="303" t="e">
        <f t="shared" si="164"/>
        <v>#N/A</v>
      </c>
      <c r="P1791" s="249" t="str">
        <f t="shared" si="170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364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2"/>
      <c r="BD1791" s="258"/>
      <c r="BE1791" s="258"/>
      <c r="BF1791" s="258"/>
      <c r="BG1791" s="258"/>
      <c r="BH1791" s="258"/>
    </row>
    <row r="1792" spans="1:60">
      <c r="A1792" s="298">
        <v>1791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9"/>
        <v/>
      </c>
      <c r="E1792" s="320"/>
      <c r="F1792" s="320"/>
      <c r="G1792" s="302"/>
      <c r="H1792" s="302"/>
      <c r="I1792" s="302"/>
      <c r="J1792" s="249"/>
      <c r="K1792" s="303" t="e">
        <f t="shared" si="162"/>
        <v>#N/A</v>
      </c>
      <c r="L1792" s="302"/>
      <c r="M1792" s="302"/>
      <c r="N1792" s="303" t="e">
        <f t="shared" si="163"/>
        <v>#N/A</v>
      </c>
      <c r="O1792" s="303" t="e">
        <f t="shared" si="164"/>
        <v>#N/A</v>
      </c>
      <c r="P1792" s="249" t="str">
        <f t="shared" si="170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364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2"/>
      <c r="BD1792" s="258"/>
      <c r="BE1792" s="258"/>
      <c r="BF1792" s="258"/>
      <c r="BG1792" s="258"/>
      <c r="BH1792" s="258"/>
    </row>
    <row r="1793" spans="1:60">
      <c r="A1793" s="298">
        <v>1792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9"/>
        <v/>
      </c>
      <c r="E1793" s="320"/>
      <c r="F1793" s="320"/>
      <c r="G1793" s="302"/>
      <c r="H1793" s="302"/>
      <c r="I1793" s="302"/>
      <c r="J1793" s="249"/>
      <c r="K1793" s="303" t="e">
        <f t="shared" si="162"/>
        <v>#N/A</v>
      </c>
      <c r="L1793" s="302"/>
      <c r="M1793" s="302"/>
      <c r="N1793" s="303" t="e">
        <f t="shared" si="163"/>
        <v>#N/A</v>
      </c>
      <c r="O1793" s="303" t="e">
        <f t="shared" si="164"/>
        <v>#N/A</v>
      </c>
      <c r="P1793" s="249" t="str">
        <f t="shared" si="170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364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2"/>
      <c r="BD1793" s="258"/>
      <c r="BE1793" s="258"/>
      <c r="BF1793" s="258"/>
      <c r="BG1793" s="258"/>
      <c r="BH1793" s="258"/>
    </row>
    <row r="1794" spans="1:60">
      <c r="A1794" s="298">
        <v>1793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9"/>
        <v/>
      </c>
      <c r="E1794" s="320"/>
      <c r="F1794" s="320"/>
      <c r="G1794" s="302"/>
      <c r="H1794" s="302"/>
      <c r="I1794" s="302"/>
      <c r="J1794" s="249"/>
      <c r="K1794" s="303" t="e">
        <f t="shared" si="162"/>
        <v>#N/A</v>
      </c>
      <c r="L1794" s="302"/>
      <c r="M1794" s="302"/>
      <c r="N1794" s="303" t="e">
        <f t="shared" si="163"/>
        <v>#N/A</v>
      </c>
      <c r="O1794" s="303" t="e">
        <f t="shared" si="164"/>
        <v>#N/A</v>
      </c>
      <c r="P1794" s="249" t="str">
        <f t="shared" si="170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364"/>
      <c r="Y1794" s="258"/>
      <c r="Z1794" s="258"/>
      <c r="AA1794" s="258"/>
      <c r="AB1794" s="258"/>
      <c r="AC1794" s="258"/>
      <c r="AD1794" s="258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2"/>
      <c r="BD1794" s="258"/>
      <c r="BE1794" s="258"/>
      <c r="BF1794" s="258"/>
      <c r="BG1794" s="258"/>
      <c r="BH1794" s="258"/>
    </row>
    <row r="1795" spans="1:60">
      <c r="A1795" s="298">
        <v>1794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9"/>
        <v/>
      </c>
      <c r="E1795" s="320"/>
      <c r="F1795" s="320"/>
      <c r="G1795" s="302"/>
      <c r="H1795" s="302"/>
      <c r="I1795" s="302"/>
      <c r="J1795" s="249"/>
      <c r="K1795" s="303" t="e">
        <f t="shared" si="162"/>
        <v>#N/A</v>
      </c>
      <c r="L1795" s="302"/>
      <c r="M1795" s="302"/>
      <c r="N1795" s="303" t="e">
        <f t="shared" si="163"/>
        <v>#N/A</v>
      </c>
      <c r="O1795" s="303" t="e">
        <f t="shared" si="164"/>
        <v>#N/A</v>
      </c>
      <c r="P1795" s="249" t="str">
        <f t="shared" si="170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364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2"/>
      <c r="BD1795" s="258"/>
      <c r="BE1795" s="258"/>
      <c r="BF1795" s="258"/>
      <c r="BG1795" s="258"/>
      <c r="BH1795" s="258"/>
    </row>
    <row r="1796" spans="1:60">
      <c r="A1796" s="298">
        <v>1795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9"/>
        <v/>
      </c>
      <c r="E1796" s="320"/>
      <c r="F1796" s="320"/>
      <c r="G1796" s="302"/>
      <c r="H1796" s="302"/>
      <c r="I1796" s="302"/>
      <c r="J1796" s="249"/>
      <c r="K1796" s="303" t="e">
        <f t="shared" ref="K1796:K1859" si="171">VLOOKUP(J1796,AY:BA,2,0)</f>
        <v>#N/A</v>
      </c>
      <c r="L1796" s="302"/>
      <c r="M1796" s="302"/>
      <c r="N1796" s="303" t="e">
        <f t="shared" ref="N1796:N1859" si="172">VLOOKUP(K1796,AZ:BB,2,0)</f>
        <v>#N/A</v>
      </c>
      <c r="O1796" s="303" t="e">
        <f t="shared" ref="O1796:O1859" si="173">VLOOKUP(K1796,AZ:BB,3,0)</f>
        <v>#N/A</v>
      </c>
      <c r="P1796" s="249" t="str">
        <f t="shared" si="170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364"/>
      <c r="Y1796" s="258"/>
      <c r="Z1796" s="258"/>
      <c r="AA1796" s="258"/>
      <c r="AB1796" s="258"/>
      <c r="AC1796" s="258"/>
      <c r="AD1796" s="249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2"/>
      <c r="BD1796" s="258"/>
      <c r="BE1796" s="258"/>
      <c r="BF1796" s="258"/>
      <c r="BG1796" s="258"/>
      <c r="BH1796" s="258"/>
    </row>
    <row r="1797" spans="1:60">
      <c r="A1797" s="298">
        <v>1796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9"/>
        <v/>
      </c>
      <c r="E1797" s="320"/>
      <c r="F1797" s="320"/>
      <c r="G1797" s="302"/>
      <c r="H1797" s="302"/>
      <c r="I1797" s="302"/>
      <c r="J1797" s="249"/>
      <c r="K1797" s="303" t="e">
        <f t="shared" si="171"/>
        <v>#N/A</v>
      </c>
      <c r="L1797" s="302"/>
      <c r="M1797" s="302"/>
      <c r="N1797" s="303" t="e">
        <f t="shared" si="172"/>
        <v>#N/A</v>
      </c>
      <c r="O1797" s="303" t="e">
        <f t="shared" si="173"/>
        <v>#N/A</v>
      </c>
      <c r="P1797" s="249" t="str">
        <f t="shared" si="170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364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2"/>
      <c r="BD1797" s="258"/>
      <c r="BE1797" s="258"/>
      <c r="BF1797" s="258"/>
      <c r="BG1797" s="258"/>
      <c r="BH1797" s="258"/>
    </row>
    <row r="1798" spans="1:60">
      <c r="A1798" s="298">
        <v>1797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9"/>
        <v/>
      </c>
      <c r="E1798" s="320"/>
      <c r="F1798" s="320"/>
      <c r="G1798" s="302"/>
      <c r="H1798" s="302"/>
      <c r="I1798" s="302"/>
      <c r="J1798" s="249"/>
      <c r="K1798" s="303" t="e">
        <f t="shared" si="171"/>
        <v>#N/A</v>
      </c>
      <c r="L1798" s="302"/>
      <c r="M1798" s="302"/>
      <c r="N1798" s="303" t="e">
        <f t="shared" si="172"/>
        <v>#N/A</v>
      </c>
      <c r="O1798" s="303" t="e">
        <f t="shared" si="173"/>
        <v>#N/A</v>
      </c>
      <c r="P1798" s="249" t="str">
        <f t="shared" si="170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364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2"/>
      <c r="BD1798" s="258"/>
      <c r="BE1798" s="258"/>
      <c r="BF1798" s="258"/>
      <c r="BG1798" s="258"/>
      <c r="BH1798" s="258"/>
    </row>
    <row r="1799" spans="1:60">
      <c r="A1799" s="298">
        <v>1798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9"/>
        <v/>
      </c>
      <c r="E1799" s="320"/>
      <c r="F1799" s="320"/>
      <c r="G1799" s="302"/>
      <c r="H1799" s="302"/>
      <c r="I1799" s="302"/>
      <c r="J1799" s="249"/>
      <c r="K1799" s="303" t="e">
        <f t="shared" si="171"/>
        <v>#N/A</v>
      </c>
      <c r="L1799" s="302"/>
      <c r="M1799" s="302"/>
      <c r="N1799" s="303" t="e">
        <f t="shared" si="172"/>
        <v>#N/A</v>
      </c>
      <c r="O1799" s="303" t="e">
        <f t="shared" si="173"/>
        <v>#N/A</v>
      </c>
      <c r="P1799" s="249" t="str">
        <f t="shared" si="170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364"/>
      <c r="Y1799" s="258"/>
      <c r="Z1799" s="258"/>
      <c r="AA1799" s="258"/>
      <c r="AB1799" s="258"/>
      <c r="AC1799" s="258"/>
      <c r="AD1799" s="258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2"/>
      <c r="BD1799" s="258"/>
      <c r="BE1799" s="258"/>
      <c r="BF1799" s="258"/>
      <c r="BG1799" s="258"/>
      <c r="BH1799" s="258"/>
    </row>
    <row r="1800" spans="1:60">
      <c r="A1800" s="298">
        <v>1799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9"/>
        <v/>
      </c>
      <c r="E1800" s="320"/>
      <c r="F1800" s="320"/>
      <c r="G1800" s="302"/>
      <c r="H1800" s="302"/>
      <c r="I1800" s="302"/>
      <c r="J1800" s="249"/>
      <c r="K1800" s="303" t="e">
        <f t="shared" si="171"/>
        <v>#N/A</v>
      </c>
      <c r="L1800" s="302"/>
      <c r="M1800" s="302"/>
      <c r="N1800" s="303" t="e">
        <f t="shared" si="172"/>
        <v>#N/A</v>
      </c>
      <c r="O1800" s="303" t="e">
        <f t="shared" si="173"/>
        <v>#N/A</v>
      </c>
      <c r="P1800" s="249" t="str">
        <f t="shared" si="170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364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2"/>
      <c r="BD1800" s="258"/>
      <c r="BE1800" s="258"/>
      <c r="BF1800" s="258"/>
      <c r="BG1800" s="258"/>
      <c r="BH1800" s="258"/>
    </row>
    <row r="1801" spans="1:60">
      <c r="A1801" s="298">
        <v>1800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9"/>
        <v/>
      </c>
      <c r="E1801" s="320"/>
      <c r="F1801" s="320"/>
      <c r="G1801" s="302"/>
      <c r="H1801" s="302"/>
      <c r="I1801" s="302"/>
      <c r="J1801" s="249"/>
      <c r="K1801" s="303" t="e">
        <f t="shared" si="171"/>
        <v>#N/A</v>
      </c>
      <c r="L1801" s="302"/>
      <c r="M1801" s="302"/>
      <c r="N1801" s="303" t="e">
        <f t="shared" si="172"/>
        <v>#N/A</v>
      </c>
      <c r="O1801" s="303" t="e">
        <f t="shared" si="173"/>
        <v>#N/A</v>
      </c>
      <c r="P1801" s="249" t="str">
        <f t="shared" si="170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364"/>
      <c r="Y1801" s="258"/>
      <c r="Z1801" s="258"/>
      <c r="AA1801" s="258"/>
      <c r="AB1801" s="258"/>
      <c r="AC1801" s="258"/>
      <c r="AD1801" s="249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2"/>
      <c r="BD1801" s="258"/>
      <c r="BE1801" s="258"/>
      <c r="BF1801" s="258"/>
      <c r="BG1801" s="258"/>
      <c r="BH1801" s="258"/>
    </row>
    <row r="1802" spans="1:60">
      <c r="A1802" s="298">
        <v>1801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9"/>
        <v/>
      </c>
      <c r="E1802" s="320"/>
      <c r="F1802" s="320"/>
      <c r="G1802" s="302"/>
      <c r="H1802" s="302"/>
      <c r="I1802" s="302"/>
      <c r="J1802" s="249"/>
      <c r="K1802" s="303" t="e">
        <f t="shared" si="171"/>
        <v>#N/A</v>
      </c>
      <c r="L1802" s="302"/>
      <c r="M1802" s="302"/>
      <c r="N1802" s="303" t="e">
        <f t="shared" si="172"/>
        <v>#N/A</v>
      </c>
      <c r="O1802" s="303" t="e">
        <f t="shared" si="173"/>
        <v>#N/A</v>
      </c>
      <c r="P1802" s="249" t="str">
        <f t="shared" si="170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364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2"/>
      <c r="BD1802" s="258"/>
      <c r="BE1802" s="258"/>
      <c r="BF1802" s="258"/>
      <c r="BG1802" s="258"/>
      <c r="BH1802" s="258"/>
    </row>
    <row r="1803" spans="1:60">
      <c r="A1803" s="298">
        <v>1802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9"/>
        <v/>
      </c>
      <c r="E1803" s="320"/>
      <c r="F1803" s="320"/>
      <c r="G1803" s="302"/>
      <c r="H1803" s="302"/>
      <c r="I1803" s="302"/>
      <c r="J1803" s="249"/>
      <c r="K1803" s="303" t="e">
        <f t="shared" si="171"/>
        <v>#N/A</v>
      </c>
      <c r="L1803" s="302"/>
      <c r="M1803" s="302"/>
      <c r="N1803" s="303" t="e">
        <f t="shared" si="172"/>
        <v>#N/A</v>
      </c>
      <c r="O1803" s="303" t="e">
        <f t="shared" si="173"/>
        <v>#N/A</v>
      </c>
      <c r="P1803" s="249" t="str">
        <f t="shared" si="170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364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2"/>
      <c r="BD1803" s="258"/>
      <c r="BE1803" s="258"/>
      <c r="BF1803" s="258"/>
      <c r="BG1803" s="258"/>
      <c r="BH1803" s="258"/>
    </row>
    <row r="1804" spans="1:60">
      <c r="A1804" s="298">
        <v>1803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9"/>
        <v/>
      </c>
      <c r="E1804" s="320"/>
      <c r="F1804" s="320"/>
      <c r="G1804" s="302"/>
      <c r="H1804" s="302"/>
      <c r="I1804" s="302"/>
      <c r="J1804" s="249"/>
      <c r="K1804" s="303" t="e">
        <f t="shared" si="171"/>
        <v>#N/A</v>
      </c>
      <c r="L1804" s="302"/>
      <c r="M1804" s="302"/>
      <c r="N1804" s="303" t="e">
        <f t="shared" si="172"/>
        <v>#N/A</v>
      </c>
      <c r="O1804" s="303" t="e">
        <f t="shared" si="173"/>
        <v>#N/A</v>
      </c>
      <c r="P1804" s="249" t="str">
        <f t="shared" si="170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364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2"/>
      <c r="BD1804" s="258"/>
      <c r="BE1804" s="258"/>
      <c r="BF1804" s="258"/>
      <c r="BG1804" s="258"/>
      <c r="BH1804" s="258"/>
    </row>
    <row r="1805" spans="1:60">
      <c r="A1805" s="298">
        <v>1804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9"/>
        <v/>
      </c>
      <c r="E1805" s="320"/>
      <c r="F1805" s="320"/>
      <c r="G1805" s="302"/>
      <c r="H1805" s="302"/>
      <c r="I1805" s="302"/>
      <c r="J1805" s="249"/>
      <c r="K1805" s="303" t="e">
        <f t="shared" si="171"/>
        <v>#N/A</v>
      </c>
      <c r="L1805" s="302"/>
      <c r="M1805" s="302"/>
      <c r="N1805" s="303" t="e">
        <f t="shared" si="172"/>
        <v>#N/A</v>
      </c>
      <c r="O1805" s="303" t="e">
        <f t="shared" si="173"/>
        <v>#N/A</v>
      </c>
      <c r="P1805" s="249" t="str">
        <f t="shared" si="170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364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2"/>
      <c r="BD1805" s="258"/>
      <c r="BE1805" s="258"/>
      <c r="BF1805" s="258"/>
      <c r="BG1805" s="258"/>
      <c r="BH1805" s="258"/>
    </row>
    <row r="1806" spans="1:60">
      <c r="A1806" s="298">
        <v>1805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9"/>
        <v/>
      </c>
      <c r="E1806" s="320"/>
      <c r="F1806" s="320"/>
      <c r="G1806" s="302"/>
      <c r="H1806" s="302"/>
      <c r="I1806" s="302"/>
      <c r="J1806" s="249"/>
      <c r="K1806" s="303" t="e">
        <f t="shared" si="171"/>
        <v>#N/A</v>
      </c>
      <c r="L1806" s="302"/>
      <c r="M1806" s="302"/>
      <c r="N1806" s="303" t="e">
        <f t="shared" si="172"/>
        <v>#N/A</v>
      </c>
      <c r="O1806" s="303" t="e">
        <f t="shared" si="173"/>
        <v>#N/A</v>
      </c>
      <c r="P1806" s="249" t="str">
        <f t="shared" si="170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364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2"/>
      <c r="BD1806" s="258"/>
      <c r="BE1806" s="258"/>
      <c r="BF1806" s="258"/>
      <c r="BG1806" s="258"/>
      <c r="BH1806" s="258"/>
    </row>
    <row r="1807" spans="1:60">
      <c r="A1807" s="298">
        <v>1806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9"/>
        <v/>
      </c>
      <c r="E1807" s="320"/>
      <c r="F1807" s="320"/>
      <c r="G1807" s="302"/>
      <c r="H1807" s="302"/>
      <c r="I1807" s="302"/>
      <c r="J1807" s="249"/>
      <c r="K1807" s="303" t="e">
        <f t="shared" si="171"/>
        <v>#N/A</v>
      </c>
      <c r="L1807" s="302"/>
      <c r="M1807" s="302"/>
      <c r="N1807" s="303" t="e">
        <f t="shared" si="172"/>
        <v>#N/A</v>
      </c>
      <c r="O1807" s="303" t="e">
        <f t="shared" si="173"/>
        <v>#N/A</v>
      </c>
      <c r="P1807" s="249" t="str">
        <f t="shared" si="170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364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2"/>
      <c r="BD1807" s="258"/>
      <c r="BE1807" s="258"/>
      <c r="BF1807" s="258"/>
      <c r="BG1807" s="258"/>
      <c r="BH1807" s="258"/>
    </row>
    <row r="1808" spans="1:60">
      <c r="A1808" s="298">
        <v>1807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9"/>
        <v/>
      </c>
      <c r="E1808" s="320"/>
      <c r="F1808" s="320"/>
      <c r="G1808" s="302"/>
      <c r="H1808" s="302"/>
      <c r="I1808" s="302"/>
      <c r="J1808" s="249"/>
      <c r="K1808" s="303" t="e">
        <f t="shared" si="171"/>
        <v>#N/A</v>
      </c>
      <c r="L1808" s="302"/>
      <c r="M1808" s="302"/>
      <c r="N1808" s="303" t="e">
        <f t="shared" si="172"/>
        <v>#N/A</v>
      </c>
      <c r="O1808" s="303" t="e">
        <f t="shared" si="173"/>
        <v>#N/A</v>
      </c>
      <c r="P1808" s="249" t="str">
        <f t="shared" si="170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364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2"/>
      <c r="BD1808" s="258"/>
      <c r="BE1808" s="258"/>
      <c r="BF1808" s="258"/>
      <c r="BG1808" s="258"/>
      <c r="BH1808" s="258"/>
    </row>
    <row r="1809" spans="1:60">
      <c r="A1809" s="298">
        <v>1808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9"/>
        <v/>
      </c>
      <c r="E1809" s="320"/>
      <c r="F1809" s="320"/>
      <c r="G1809" s="302"/>
      <c r="H1809" s="302"/>
      <c r="I1809" s="302"/>
      <c r="J1809" s="249"/>
      <c r="K1809" s="303" t="e">
        <f t="shared" si="171"/>
        <v>#N/A</v>
      </c>
      <c r="L1809" s="302"/>
      <c r="M1809" s="302"/>
      <c r="N1809" s="303" t="e">
        <f t="shared" si="172"/>
        <v>#N/A</v>
      </c>
      <c r="O1809" s="303" t="e">
        <f t="shared" si="173"/>
        <v>#N/A</v>
      </c>
      <c r="P1809" s="249" t="str">
        <f t="shared" si="170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364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2"/>
      <c r="BD1809" s="258"/>
      <c r="BE1809" s="258"/>
      <c r="BF1809" s="258"/>
      <c r="BG1809" s="258"/>
      <c r="BH1809" s="258"/>
    </row>
    <row r="1810" spans="1:60">
      <c r="A1810" s="298">
        <v>1809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9"/>
        <v/>
      </c>
      <c r="E1810" s="320"/>
      <c r="F1810" s="320"/>
      <c r="G1810" s="302"/>
      <c r="H1810" s="302"/>
      <c r="I1810" s="302"/>
      <c r="J1810" s="249"/>
      <c r="K1810" s="303" t="e">
        <f t="shared" si="171"/>
        <v>#N/A</v>
      </c>
      <c r="L1810" s="302"/>
      <c r="M1810" s="302"/>
      <c r="N1810" s="303" t="e">
        <f t="shared" si="172"/>
        <v>#N/A</v>
      </c>
      <c r="O1810" s="303" t="e">
        <f t="shared" si="173"/>
        <v>#N/A</v>
      </c>
      <c r="P1810" s="249" t="str">
        <f t="shared" si="170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364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2"/>
      <c r="BD1810" s="258"/>
      <c r="BE1810" s="258"/>
      <c r="BF1810" s="258"/>
      <c r="BG1810" s="258"/>
      <c r="BH1810" s="258"/>
    </row>
    <row r="1811" spans="1:60">
      <c r="A1811" s="298">
        <v>1810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9"/>
        <v/>
      </c>
      <c r="E1811" s="320"/>
      <c r="F1811" s="320"/>
      <c r="G1811" s="302"/>
      <c r="H1811" s="302"/>
      <c r="I1811" s="302"/>
      <c r="J1811" s="249"/>
      <c r="K1811" s="303" t="e">
        <f t="shared" si="171"/>
        <v>#N/A</v>
      </c>
      <c r="L1811" s="302"/>
      <c r="M1811" s="302"/>
      <c r="N1811" s="303" t="e">
        <f t="shared" si="172"/>
        <v>#N/A</v>
      </c>
      <c r="O1811" s="303" t="e">
        <f t="shared" si="173"/>
        <v>#N/A</v>
      </c>
      <c r="P1811" s="249" t="str">
        <f t="shared" si="170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364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2"/>
      <c r="BD1811" s="258"/>
      <c r="BE1811" s="258"/>
      <c r="BF1811" s="258"/>
      <c r="BG1811" s="258"/>
      <c r="BH1811" s="258"/>
    </row>
    <row r="1812" spans="1:60">
      <c r="A1812" s="298">
        <v>1811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9"/>
        <v/>
      </c>
      <c r="E1812" s="320"/>
      <c r="F1812" s="320"/>
      <c r="G1812" s="302"/>
      <c r="H1812" s="302"/>
      <c r="I1812" s="302"/>
      <c r="J1812" s="249"/>
      <c r="K1812" s="303" t="e">
        <f t="shared" si="171"/>
        <v>#N/A</v>
      </c>
      <c r="L1812" s="302"/>
      <c r="M1812" s="302"/>
      <c r="N1812" s="303" t="e">
        <f t="shared" si="172"/>
        <v>#N/A</v>
      </c>
      <c r="O1812" s="303" t="e">
        <f t="shared" si="173"/>
        <v>#N/A</v>
      </c>
      <c r="P1812" s="249" t="str">
        <f t="shared" si="170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364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2"/>
      <c r="BD1812" s="258"/>
      <c r="BE1812" s="258"/>
      <c r="BF1812" s="258"/>
      <c r="BG1812" s="258"/>
      <c r="BH1812" s="258"/>
    </row>
    <row r="1813" spans="1:60">
      <c r="A1813" s="298">
        <v>1812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9"/>
        <v/>
      </c>
      <c r="E1813" s="320"/>
      <c r="F1813" s="320"/>
      <c r="G1813" s="302"/>
      <c r="H1813" s="302"/>
      <c r="I1813" s="302"/>
      <c r="J1813" s="249"/>
      <c r="K1813" s="303" t="e">
        <f t="shared" si="171"/>
        <v>#N/A</v>
      </c>
      <c r="L1813" s="302"/>
      <c r="M1813" s="302"/>
      <c r="N1813" s="303" t="e">
        <f t="shared" si="172"/>
        <v>#N/A</v>
      </c>
      <c r="O1813" s="303" t="e">
        <f t="shared" si="173"/>
        <v>#N/A</v>
      </c>
      <c r="P1813" s="249" t="str">
        <f t="shared" si="170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364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2"/>
      <c r="BD1813" s="258"/>
      <c r="BE1813" s="258"/>
      <c r="BF1813" s="258"/>
      <c r="BG1813" s="258"/>
      <c r="BH1813" s="258"/>
    </row>
    <row r="1814" spans="1:60">
      <c r="A1814" s="298">
        <v>1813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9"/>
        <v/>
      </c>
      <c r="E1814" s="320"/>
      <c r="F1814" s="320"/>
      <c r="G1814" s="302"/>
      <c r="H1814" s="302"/>
      <c r="I1814" s="302"/>
      <c r="J1814" s="249"/>
      <c r="K1814" s="303" t="e">
        <f t="shared" si="171"/>
        <v>#N/A</v>
      </c>
      <c r="L1814" s="302"/>
      <c r="M1814" s="302"/>
      <c r="N1814" s="303" t="e">
        <f t="shared" si="172"/>
        <v>#N/A</v>
      </c>
      <c r="O1814" s="303" t="e">
        <f t="shared" si="173"/>
        <v>#N/A</v>
      </c>
      <c r="P1814" s="249" t="str">
        <f t="shared" si="170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364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2"/>
      <c r="BD1814" s="258"/>
      <c r="BE1814" s="258"/>
      <c r="BF1814" s="258"/>
      <c r="BG1814" s="258"/>
      <c r="BH1814" s="258"/>
    </row>
    <row r="1815" spans="1:60">
      <c r="A1815" s="298">
        <v>1814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9"/>
        <v/>
      </c>
      <c r="E1815" s="320"/>
      <c r="F1815" s="320"/>
      <c r="G1815" s="302"/>
      <c r="H1815" s="302"/>
      <c r="I1815" s="302"/>
      <c r="J1815" s="249"/>
      <c r="K1815" s="303" t="e">
        <f t="shared" si="171"/>
        <v>#N/A</v>
      </c>
      <c r="L1815" s="302"/>
      <c r="M1815" s="302"/>
      <c r="N1815" s="303" t="e">
        <f t="shared" si="172"/>
        <v>#N/A</v>
      </c>
      <c r="O1815" s="303" t="e">
        <f t="shared" si="173"/>
        <v>#N/A</v>
      </c>
      <c r="P1815" s="249" t="str">
        <f t="shared" si="170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364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2"/>
      <c r="BD1815" s="258"/>
      <c r="BE1815" s="258"/>
      <c r="BF1815" s="258"/>
      <c r="BG1815" s="258"/>
      <c r="BH1815" s="258"/>
    </row>
    <row r="1816" spans="1:60">
      <c r="A1816" s="298">
        <v>1815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9"/>
        <v/>
      </c>
      <c r="E1816" s="320"/>
      <c r="F1816" s="320"/>
      <c r="G1816" s="302"/>
      <c r="H1816" s="302"/>
      <c r="I1816" s="302"/>
      <c r="J1816" s="249"/>
      <c r="K1816" s="303" t="e">
        <f t="shared" si="171"/>
        <v>#N/A</v>
      </c>
      <c r="L1816" s="302"/>
      <c r="M1816" s="302"/>
      <c r="N1816" s="303" t="e">
        <f t="shared" si="172"/>
        <v>#N/A</v>
      </c>
      <c r="O1816" s="303" t="e">
        <f t="shared" si="173"/>
        <v>#N/A</v>
      </c>
      <c r="P1816" s="249" t="str">
        <f t="shared" si="170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364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2"/>
      <c r="BD1816" s="258"/>
      <c r="BE1816" s="258"/>
      <c r="BF1816" s="258"/>
      <c r="BG1816" s="258"/>
      <c r="BH1816" s="258"/>
    </row>
    <row r="1817" spans="1:60">
      <c r="A1817" s="298">
        <v>1816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9"/>
        <v/>
      </c>
      <c r="E1817" s="320"/>
      <c r="F1817" s="320"/>
      <c r="G1817" s="302"/>
      <c r="H1817" s="302"/>
      <c r="I1817" s="302"/>
      <c r="J1817" s="249"/>
      <c r="K1817" s="303" t="e">
        <f t="shared" si="171"/>
        <v>#N/A</v>
      </c>
      <c r="L1817" s="302"/>
      <c r="M1817" s="302"/>
      <c r="N1817" s="303" t="e">
        <f t="shared" si="172"/>
        <v>#N/A</v>
      </c>
      <c r="O1817" s="303" t="e">
        <f t="shared" si="173"/>
        <v>#N/A</v>
      </c>
      <c r="P1817" s="249" t="str">
        <f t="shared" si="170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364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2"/>
      <c r="BD1817" s="258"/>
      <c r="BE1817" s="258"/>
      <c r="BF1817" s="258"/>
      <c r="BG1817" s="258"/>
      <c r="BH1817" s="258"/>
    </row>
    <row r="1818" spans="1:60">
      <c r="A1818" s="298">
        <v>1817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9"/>
        <v/>
      </c>
      <c r="E1818" s="320"/>
      <c r="F1818" s="320"/>
      <c r="G1818" s="302"/>
      <c r="H1818" s="302"/>
      <c r="I1818" s="302"/>
      <c r="J1818" s="249"/>
      <c r="K1818" s="303" t="e">
        <f t="shared" si="171"/>
        <v>#N/A</v>
      </c>
      <c r="L1818" s="302"/>
      <c r="M1818" s="302"/>
      <c r="N1818" s="303" t="e">
        <f t="shared" si="172"/>
        <v>#N/A</v>
      </c>
      <c r="O1818" s="303" t="e">
        <f t="shared" si="173"/>
        <v>#N/A</v>
      </c>
      <c r="P1818" s="249" t="str">
        <f t="shared" si="170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364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2"/>
      <c r="BD1818" s="258"/>
      <c r="BE1818" s="258"/>
      <c r="BF1818" s="258"/>
      <c r="BG1818" s="258"/>
      <c r="BH1818" s="258"/>
    </row>
    <row r="1819" spans="1:60">
      <c r="A1819" s="298">
        <v>1818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9"/>
        <v/>
      </c>
      <c r="E1819" s="320"/>
      <c r="F1819" s="320"/>
      <c r="G1819" s="302"/>
      <c r="H1819" s="302"/>
      <c r="I1819" s="302"/>
      <c r="J1819" s="249"/>
      <c r="K1819" s="303" t="e">
        <f t="shared" si="171"/>
        <v>#N/A</v>
      </c>
      <c r="L1819" s="302"/>
      <c r="M1819" s="302"/>
      <c r="N1819" s="303" t="e">
        <f t="shared" si="172"/>
        <v>#N/A</v>
      </c>
      <c r="O1819" s="303" t="e">
        <f t="shared" si="173"/>
        <v>#N/A</v>
      </c>
      <c r="P1819" s="249" t="str">
        <f t="shared" si="170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364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2"/>
      <c r="BD1819" s="258"/>
      <c r="BE1819" s="258"/>
      <c r="BF1819" s="258"/>
      <c r="BG1819" s="258"/>
      <c r="BH1819" s="258"/>
    </row>
    <row r="1820" spans="1:60">
      <c r="A1820" s="298">
        <v>1819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9"/>
        <v/>
      </c>
      <c r="E1820" s="320"/>
      <c r="F1820" s="320"/>
      <c r="G1820" s="302"/>
      <c r="H1820" s="302"/>
      <c r="I1820" s="302"/>
      <c r="J1820" s="249"/>
      <c r="K1820" s="303" t="e">
        <f t="shared" si="171"/>
        <v>#N/A</v>
      </c>
      <c r="L1820" s="302"/>
      <c r="M1820" s="302"/>
      <c r="N1820" s="303" t="e">
        <f t="shared" si="172"/>
        <v>#N/A</v>
      </c>
      <c r="O1820" s="303" t="e">
        <f t="shared" si="173"/>
        <v>#N/A</v>
      </c>
      <c r="P1820" s="249" t="str">
        <f t="shared" si="170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364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2"/>
      <c r="BD1820" s="258"/>
      <c r="BE1820" s="258"/>
      <c r="BF1820" s="258"/>
      <c r="BG1820" s="258"/>
      <c r="BH1820" s="258"/>
    </row>
    <row r="1821" spans="1:60">
      <c r="A1821" s="298">
        <v>1820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9"/>
        <v/>
      </c>
      <c r="E1821" s="320"/>
      <c r="F1821" s="320"/>
      <c r="G1821" s="302"/>
      <c r="H1821" s="302"/>
      <c r="I1821" s="302"/>
      <c r="J1821" s="249"/>
      <c r="K1821" s="303" t="e">
        <f t="shared" si="171"/>
        <v>#N/A</v>
      </c>
      <c r="L1821" s="302"/>
      <c r="M1821" s="302"/>
      <c r="N1821" s="303" t="e">
        <f t="shared" si="172"/>
        <v>#N/A</v>
      </c>
      <c r="O1821" s="303" t="e">
        <f t="shared" si="173"/>
        <v>#N/A</v>
      </c>
      <c r="P1821" s="249" t="str">
        <f t="shared" si="170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364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2"/>
      <c r="BD1821" s="258"/>
      <c r="BE1821" s="258"/>
      <c r="BF1821" s="258"/>
      <c r="BG1821" s="258"/>
      <c r="BH1821" s="258"/>
    </row>
    <row r="1822" spans="1:60">
      <c r="A1822" s="298">
        <v>1821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9"/>
        <v/>
      </c>
      <c r="E1822" s="320"/>
      <c r="F1822" s="320"/>
      <c r="G1822" s="302"/>
      <c r="H1822" s="302"/>
      <c r="I1822" s="302"/>
      <c r="J1822" s="249"/>
      <c r="K1822" s="303" t="e">
        <f t="shared" si="171"/>
        <v>#N/A</v>
      </c>
      <c r="L1822" s="302"/>
      <c r="M1822" s="302"/>
      <c r="N1822" s="303" t="e">
        <f t="shared" si="172"/>
        <v>#N/A</v>
      </c>
      <c r="O1822" s="303" t="e">
        <f t="shared" si="173"/>
        <v>#N/A</v>
      </c>
      <c r="P1822" s="249" t="str">
        <f t="shared" si="170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364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2"/>
      <c r="BD1822" s="258"/>
      <c r="BE1822" s="258"/>
      <c r="BF1822" s="258"/>
      <c r="BG1822" s="258"/>
      <c r="BH1822" s="258"/>
    </row>
    <row r="1823" spans="1:60">
      <c r="A1823" s="298">
        <v>1822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9"/>
        <v/>
      </c>
      <c r="E1823" s="320"/>
      <c r="F1823" s="320"/>
      <c r="G1823" s="302"/>
      <c r="H1823" s="302"/>
      <c r="I1823" s="302"/>
      <c r="J1823" s="249"/>
      <c r="K1823" s="303" t="e">
        <f t="shared" si="171"/>
        <v>#N/A</v>
      </c>
      <c r="L1823" s="302"/>
      <c r="M1823" s="302"/>
      <c r="N1823" s="303" t="e">
        <f t="shared" si="172"/>
        <v>#N/A</v>
      </c>
      <c r="O1823" s="303" t="e">
        <f t="shared" si="173"/>
        <v>#N/A</v>
      </c>
      <c r="P1823" s="249" t="str">
        <f t="shared" si="170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364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2"/>
      <c r="BD1823" s="258"/>
      <c r="BE1823" s="258"/>
      <c r="BF1823" s="258"/>
      <c r="BG1823" s="258"/>
      <c r="BH1823" s="258"/>
    </row>
    <row r="1824" spans="1:60">
      <c r="A1824" s="298">
        <v>1823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9"/>
        <v/>
      </c>
      <c r="E1824" s="320"/>
      <c r="F1824" s="320"/>
      <c r="G1824" s="302"/>
      <c r="H1824" s="302"/>
      <c r="I1824" s="302"/>
      <c r="J1824" s="249"/>
      <c r="K1824" s="303" t="e">
        <f t="shared" si="171"/>
        <v>#N/A</v>
      </c>
      <c r="L1824" s="302"/>
      <c r="M1824" s="302"/>
      <c r="N1824" s="303" t="e">
        <f t="shared" si="172"/>
        <v>#N/A</v>
      </c>
      <c r="O1824" s="303" t="e">
        <f t="shared" si="173"/>
        <v>#N/A</v>
      </c>
      <c r="P1824" s="249" t="str">
        <f t="shared" si="170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364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2"/>
      <c r="BD1824" s="258"/>
      <c r="BE1824" s="258"/>
      <c r="BF1824" s="258"/>
      <c r="BG1824" s="258"/>
      <c r="BH1824" s="258"/>
    </row>
    <row r="1825" spans="1:60">
      <c r="A1825" s="298">
        <v>1824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9"/>
        <v/>
      </c>
      <c r="E1825" s="320"/>
      <c r="F1825" s="320"/>
      <c r="G1825" s="302"/>
      <c r="H1825" s="302"/>
      <c r="I1825" s="302"/>
      <c r="J1825" s="249"/>
      <c r="K1825" s="303" t="e">
        <f t="shared" si="171"/>
        <v>#N/A</v>
      </c>
      <c r="L1825" s="302"/>
      <c r="M1825" s="302"/>
      <c r="N1825" s="303" t="e">
        <f t="shared" si="172"/>
        <v>#N/A</v>
      </c>
      <c r="O1825" s="303" t="e">
        <f t="shared" si="173"/>
        <v>#N/A</v>
      </c>
      <c r="P1825" s="249" t="str">
        <f t="shared" si="170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364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2"/>
      <c r="BD1825" s="258"/>
      <c r="BE1825" s="258"/>
      <c r="BF1825" s="258"/>
      <c r="BG1825" s="258"/>
      <c r="BH1825" s="258"/>
    </row>
    <row r="1826" spans="1:60">
      <c r="A1826" s="298">
        <v>1825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9"/>
        <v/>
      </c>
      <c r="E1826" s="320"/>
      <c r="F1826" s="320"/>
      <c r="G1826" s="302"/>
      <c r="H1826" s="302"/>
      <c r="I1826" s="302"/>
      <c r="J1826" s="249"/>
      <c r="K1826" s="303" t="e">
        <f t="shared" si="171"/>
        <v>#N/A</v>
      </c>
      <c r="L1826" s="302"/>
      <c r="M1826" s="302"/>
      <c r="N1826" s="303" t="e">
        <f t="shared" si="172"/>
        <v>#N/A</v>
      </c>
      <c r="O1826" s="303" t="e">
        <f t="shared" si="173"/>
        <v>#N/A</v>
      </c>
      <c r="P1826" s="249" t="str">
        <f t="shared" si="170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364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2"/>
      <c r="BD1826" s="258"/>
      <c r="BE1826" s="258"/>
      <c r="BF1826" s="258"/>
      <c r="BG1826" s="258"/>
      <c r="BH1826" s="258"/>
    </row>
    <row r="1827" spans="1:60">
      <c r="A1827" s="298">
        <v>1826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9"/>
        <v/>
      </c>
      <c r="E1827" s="320"/>
      <c r="F1827" s="320"/>
      <c r="G1827" s="302"/>
      <c r="H1827" s="302"/>
      <c r="I1827" s="302"/>
      <c r="J1827" s="249"/>
      <c r="K1827" s="303" t="e">
        <f t="shared" si="171"/>
        <v>#N/A</v>
      </c>
      <c r="L1827" s="302"/>
      <c r="M1827" s="302"/>
      <c r="N1827" s="303" t="e">
        <f t="shared" si="172"/>
        <v>#N/A</v>
      </c>
      <c r="O1827" s="303" t="e">
        <f t="shared" si="173"/>
        <v>#N/A</v>
      </c>
      <c r="P1827" s="249" t="str">
        <f t="shared" si="170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364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2"/>
      <c r="BD1827" s="258"/>
      <c r="BE1827" s="258"/>
      <c r="BF1827" s="258"/>
      <c r="BG1827" s="258"/>
      <c r="BH1827" s="258"/>
    </row>
    <row r="1828" spans="1:60">
      <c r="A1828" s="298">
        <v>1827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9"/>
        <v/>
      </c>
      <c r="E1828" s="320"/>
      <c r="F1828" s="320"/>
      <c r="G1828" s="302"/>
      <c r="H1828" s="302"/>
      <c r="I1828" s="302"/>
      <c r="J1828" s="249"/>
      <c r="K1828" s="303" t="e">
        <f t="shared" si="171"/>
        <v>#N/A</v>
      </c>
      <c r="L1828" s="302"/>
      <c r="M1828" s="302"/>
      <c r="N1828" s="303" t="e">
        <f t="shared" si="172"/>
        <v>#N/A</v>
      </c>
      <c r="O1828" s="303" t="e">
        <f t="shared" si="173"/>
        <v>#N/A</v>
      </c>
      <c r="P1828" s="249" t="str">
        <f t="shared" si="170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364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2"/>
      <c r="BD1828" s="258"/>
      <c r="BE1828" s="258"/>
      <c r="BF1828" s="258"/>
      <c r="BG1828" s="258"/>
      <c r="BH1828" s="258"/>
    </row>
    <row r="1829" spans="1:60">
      <c r="A1829" s="298">
        <v>1828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9"/>
        <v/>
      </c>
      <c r="E1829" s="320"/>
      <c r="F1829" s="320"/>
      <c r="G1829" s="302"/>
      <c r="H1829" s="302"/>
      <c r="I1829" s="302"/>
      <c r="J1829" s="249"/>
      <c r="K1829" s="303" t="e">
        <f t="shared" si="171"/>
        <v>#N/A</v>
      </c>
      <c r="L1829" s="302"/>
      <c r="M1829" s="302"/>
      <c r="N1829" s="303" t="e">
        <f t="shared" si="172"/>
        <v>#N/A</v>
      </c>
      <c r="O1829" s="303" t="e">
        <f t="shared" si="173"/>
        <v>#N/A</v>
      </c>
      <c r="P1829" s="249" t="str">
        <f t="shared" si="170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364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2"/>
      <c r="BD1829" s="258"/>
      <c r="BE1829" s="258"/>
      <c r="BF1829" s="258"/>
      <c r="BG1829" s="258"/>
      <c r="BH1829" s="258"/>
    </row>
    <row r="1830" spans="1:60">
      <c r="A1830" s="298">
        <v>1829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9"/>
        <v/>
      </c>
      <c r="E1830" s="320"/>
      <c r="F1830" s="320"/>
      <c r="G1830" s="302"/>
      <c r="H1830" s="302"/>
      <c r="I1830" s="302"/>
      <c r="J1830" s="249"/>
      <c r="K1830" s="303" t="e">
        <f t="shared" si="171"/>
        <v>#N/A</v>
      </c>
      <c r="L1830" s="302"/>
      <c r="M1830" s="302"/>
      <c r="N1830" s="303" t="e">
        <f t="shared" si="172"/>
        <v>#N/A</v>
      </c>
      <c r="O1830" s="303" t="e">
        <f t="shared" si="173"/>
        <v>#N/A</v>
      </c>
      <c r="P1830" s="249" t="str">
        <f t="shared" si="170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364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2"/>
      <c r="BD1830" s="258"/>
      <c r="BE1830" s="258"/>
      <c r="BF1830" s="258"/>
      <c r="BG1830" s="258"/>
      <c r="BH1830" s="258"/>
    </row>
    <row r="1831" spans="1:60">
      <c r="A1831" s="298">
        <v>1830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9"/>
        <v/>
      </c>
      <c r="E1831" s="320"/>
      <c r="F1831" s="320"/>
      <c r="G1831" s="302"/>
      <c r="H1831" s="302"/>
      <c r="I1831" s="302"/>
      <c r="J1831" s="249"/>
      <c r="K1831" s="303" t="e">
        <f t="shared" si="171"/>
        <v>#N/A</v>
      </c>
      <c r="L1831" s="302"/>
      <c r="M1831" s="302"/>
      <c r="N1831" s="303" t="e">
        <f t="shared" si="172"/>
        <v>#N/A</v>
      </c>
      <c r="O1831" s="303" t="e">
        <f t="shared" si="173"/>
        <v>#N/A</v>
      </c>
      <c r="P1831" s="249" t="str">
        <f t="shared" si="170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364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2"/>
      <c r="BD1831" s="258"/>
      <c r="BE1831" s="258"/>
      <c r="BF1831" s="258"/>
      <c r="BG1831" s="258"/>
      <c r="BH1831" s="258"/>
    </row>
    <row r="1832" spans="1:60">
      <c r="A1832" s="298">
        <v>1831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9"/>
        <v/>
      </c>
      <c r="E1832" s="320"/>
      <c r="F1832" s="320"/>
      <c r="G1832" s="302"/>
      <c r="H1832" s="302"/>
      <c r="I1832" s="302"/>
      <c r="J1832" s="249"/>
      <c r="K1832" s="303" t="e">
        <f t="shared" si="171"/>
        <v>#N/A</v>
      </c>
      <c r="L1832" s="302"/>
      <c r="M1832" s="302"/>
      <c r="N1832" s="303" t="e">
        <f t="shared" si="172"/>
        <v>#N/A</v>
      </c>
      <c r="O1832" s="303" t="e">
        <f t="shared" si="173"/>
        <v>#N/A</v>
      </c>
      <c r="P1832" s="249" t="str">
        <f t="shared" si="170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364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2"/>
      <c r="BD1832" s="258"/>
      <c r="BE1832" s="258"/>
      <c r="BF1832" s="258"/>
      <c r="BG1832" s="258"/>
      <c r="BH1832" s="258"/>
    </row>
    <row r="1833" spans="1:60">
      <c r="A1833" s="298">
        <v>1832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9"/>
        <v/>
      </c>
      <c r="E1833" s="320"/>
      <c r="F1833" s="320"/>
      <c r="G1833" s="302"/>
      <c r="H1833" s="302"/>
      <c r="I1833" s="302"/>
      <c r="J1833" s="249"/>
      <c r="K1833" s="303" t="e">
        <f t="shared" si="171"/>
        <v>#N/A</v>
      </c>
      <c r="L1833" s="302"/>
      <c r="M1833" s="302"/>
      <c r="N1833" s="303" t="e">
        <f t="shared" si="172"/>
        <v>#N/A</v>
      </c>
      <c r="O1833" s="303" t="e">
        <f t="shared" si="173"/>
        <v>#N/A</v>
      </c>
      <c r="P1833" s="249" t="str">
        <f t="shared" si="170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364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2"/>
      <c r="BD1833" s="258"/>
      <c r="BE1833" s="258"/>
      <c r="BF1833" s="258"/>
      <c r="BG1833" s="258"/>
      <c r="BH1833" s="258"/>
    </row>
    <row r="1834" spans="1:60">
      <c r="A1834" s="298">
        <v>1833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9"/>
        <v/>
      </c>
      <c r="E1834" s="320"/>
      <c r="F1834" s="320"/>
      <c r="G1834" s="302"/>
      <c r="H1834" s="302"/>
      <c r="I1834" s="302"/>
      <c r="J1834" s="249"/>
      <c r="K1834" s="303" t="e">
        <f t="shared" si="171"/>
        <v>#N/A</v>
      </c>
      <c r="L1834" s="302"/>
      <c r="M1834" s="302"/>
      <c r="N1834" s="303" t="e">
        <f t="shared" si="172"/>
        <v>#N/A</v>
      </c>
      <c r="O1834" s="303" t="e">
        <f t="shared" si="173"/>
        <v>#N/A</v>
      </c>
      <c r="P1834" s="249" t="str">
        <f t="shared" si="170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364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2"/>
      <c r="BD1834" s="258"/>
      <c r="BE1834" s="258"/>
      <c r="BF1834" s="258"/>
      <c r="BG1834" s="258"/>
      <c r="BH1834" s="258"/>
    </row>
    <row r="1835" spans="1:60">
      <c r="A1835" s="298">
        <v>1834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9"/>
        <v/>
      </c>
      <c r="E1835" s="320"/>
      <c r="F1835" s="320"/>
      <c r="G1835" s="302"/>
      <c r="H1835" s="302"/>
      <c r="I1835" s="302"/>
      <c r="J1835" s="249"/>
      <c r="K1835" s="303" t="e">
        <f t="shared" si="171"/>
        <v>#N/A</v>
      </c>
      <c r="L1835" s="302"/>
      <c r="M1835" s="302"/>
      <c r="N1835" s="303" t="e">
        <f t="shared" si="172"/>
        <v>#N/A</v>
      </c>
      <c r="O1835" s="303" t="e">
        <f t="shared" si="173"/>
        <v>#N/A</v>
      </c>
      <c r="P1835" s="249" t="str">
        <f t="shared" si="170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364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2"/>
      <c r="BD1835" s="258"/>
      <c r="BE1835" s="258"/>
      <c r="BF1835" s="258"/>
      <c r="BG1835" s="258"/>
      <c r="BH1835" s="258"/>
    </row>
    <row r="1836" spans="1:60">
      <c r="A1836" s="298">
        <v>1835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9"/>
        <v/>
      </c>
      <c r="E1836" s="320"/>
      <c r="F1836" s="320"/>
      <c r="G1836" s="302"/>
      <c r="H1836" s="302"/>
      <c r="I1836" s="302"/>
      <c r="J1836" s="249"/>
      <c r="K1836" s="303" t="e">
        <f t="shared" si="171"/>
        <v>#N/A</v>
      </c>
      <c r="L1836" s="302"/>
      <c r="M1836" s="302"/>
      <c r="N1836" s="303" t="e">
        <f t="shared" si="172"/>
        <v>#N/A</v>
      </c>
      <c r="O1836" s="303" t="e">
        <f t="shared" si="173"/>
        <v>#N/A</v>
      </c>
      <c r="P1836" s="249" t="str">
        <f t="shared" si="170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364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2"/>
      <c r="BD1836" s="258"/>
      <c r="BE1836" s="258"/>
      <c r="BF1836" s="258"/>
      <c r="BG1836" s="258"/>
      <c r="BH1836" s="258"/>
    </row>
    <row r="1837" spans="1:60">
      <c r="A1837" s="298">
        <v>1836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9"/>
        <v/>
      </c>
      <c r="E1837" s="320"/>
      <c r="F1837" s="320"/>
      <c r="G1837" s="302"/>
      <c r="H1837" s="302"/>
      <c r="I1837" s="302"/>
      <c r="J1837" s="249"/>
      <c r="K1837" s="303" t="e">
        <f t="shared" si="171"/>
        <v>#N/A</v>
      </c>
      <c r="L1837" s="302"/>
      <c r="M1837" s="302"/>
      <c r="N1837" s="303" t="e">
        <f t="shared" si="172"/>
        <v>#N/A</v>
      </c>
      <c r="O1837" s="303" t="e">
        <f t="shared" si="173"/>
        <v>#N/A</v>
      </c>
      <c r="P1837" s="249" t="str">
        <f t="shared" si="170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364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2"/>
      <c r="BD1837" s="258"/>
      <c r="BE1837" s="258"/>
      <c r="BF1837" s="258"/>
      <c r="BG1837" s="258"/>
      <c r="BH1837" s="258"/>
    </row>
    <row r="1838" spans="1:60">
      <c r="A1838" s="298">
        <v>1837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9"/>
        <v/>
      </c>
      <c r="E1838" s="320"/>
      <c r="F1838" s="320"/>
      <c r="G1838" s="302"/>
      <c r="H1838" s="302"/>
      <c r="I1838" s="302"/>
      <c r="J1838" s="249"/>
      <c r="K1838" s="303" t="e">
        <f t="shared" si="171"/>
        <v>#N/A</v>
      </c>
      <c r="L1838" s="302"/>
      <c r="M1838" s="302"/>
      <c r="N1838" s="303" t="e">
        <f t="shared" si="172"/>
        <v>#N/A</v>
      </c>
      <c r="O1838" s="303" t="e">
        <f t="shared" si="173"/>
        <v>#N/A</v>
      </c>
      <c r="P1838" s="249" t="str">
        <f t="shared" si="170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364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2"/>
      <c r="BD1838" s="258"/>
      <c r="BE1838" s="258"/>
      <c r="BF1838" s="258"/>
      <c r="BG1838" s="258"/>
      <c r="BH1838" s="258"/>
    </row>
    <row r="1839" spans="1:60">
      <c r="A1839" s="298">
        <v>1838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9"/>
        <v/>
      </c>
      <c r="E1839" s="320"/>
      <c r="F1839" s="320"/>
      <c r="G1839" s="302"/>
      <c r="H1839" s="302"/>
      <c r="I1839" s="302"/>
      <c r="J1839" s="249"/>
      <c r="K1839" s="303" t="e">
        <f t="shared" si="171"/>
        <v>#N/A</v>
      </c>
      <c r="L1839" s="302"/>
      <c r="M1839" s="302"/>
      <c r="N1839" s="303" t="e">
        <f t="shared" si="172"/>
        <v>#N/A</v>
      </c>
      <c r="O1839" s="303" t="e">
        <f t="shared" si="173"/>
        <v>#N/A</v>
      </c>
      <c r="P1839" s="249" t="str">
        <f t="shared" si="170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364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2"/>
      <c r="BD1839" s="258"/>
      <c r="BE1839" s="258"/>
      <c r="BF1839" s="258"/>
      <c r="BG1839" s="258"/>
      <c r="BH1839" s="258"/>
    </row>
    <row r="1840" spans="1:60">
      <c r="A1840" s="298">
        <v>1839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9"/>
        <v/>
      </c>
      <c r="E1840" s="320"/>
      <c r="F1840" s="320"/>
      <c r="G1840" s="302"/>
      <c r="H1840" s="302"/>
      <c r="I1840" s="302"/>
      <c r="J1840" s="249"/>
      <c r="K1840" s="303" t="e">
        <f t="shared" si="171"/>
        <v>#N/A</v>
      </c>
      <c r="L1840" s="302"/>
      <c r="M1840" s="302"/>
      <c r="N1840" s="303" t="e">
        <f t="shared" si="172"/>
        <v>#N/A</v>
      </c>
      <c r="O1840" s="303" t="e">
        <f t="shared" si="173"/>
        <v>#N/A</v>
      </c>
      <c r="P1840" s="249" t="str">
        <f t="shared" si="170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364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2"/>
      <c r="BD1840" s="258"/>
      <c r="BE1840" s="258"/>
      <c r="BF1840" s="258"/>
      <c r="BG1840" s="258"/>
      <c r="BH1840" s="258"/>
    </row>
    <row r="1841" spans="1:60">
      <c r="A1841" s="298">
        <v>1840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9"/>
        <v/>
      </c>
      <c r="E1841" s="320"/>
      <c r="F1841" s="320"/>
      <c r="G1841" s="302"/>
      <c r="H1841" s="302"/>
      <c r="I1841" s="302"/>
      <c r="J1841" s="249"/>
      <c r="K1841" s="303" t="e">
        <f t="shared" si="171"/>
        <v>#N/A</v>
      </c>
      <c r="L1841" s="302"/>
      <c r="M1841" s="302"/>
      <c r="N1841" s="303" t="e">
        <f t="shared" si="172"/>
        <v>#N/A</v>
      </c>
      <c r="O1841" s="303" t="e">
        <f t="shared" si="173"/>
        <v>#N/A</v>
      </c>
      <c r="P1841" s="249" t="str">
        <f t="shared" si="170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364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2"/>
      <c r="BD1841" s="258"/>
      <c r="BE1841" s="258"/>
      <c r="BF1841" s="258"/>
      <c r="BG1841" s="258"/>
      <c r="BH1841" s="258"/>
    </row>
    <row r="1842" spans="1:60">
      <c r="A1842" s="298">
        <v>1841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9"/>
        <v/>
      </c>
      <c r="E1842" s="320"/>
      <c r="F1842" s="320"/>
      <c r="G1842" s="302"/>
      <c r="H1842" s="302"/>
      <c r="I1842" s="302"/>
      <c r="J1842" s="249"/>
      <c r="K1842" s="303" t="e">
        <f t="shared" si="171"/>
        <v>#N/A</v>
      </c>
      <c r="L1842" s="302"/>
      <c r="M1842" s="302"/>
      <c r="N1842" s="303" t="e">
        <f t="shared" si="172"/>
        <v>#N/A</v>
      </c>
      <c r="O1842" s="303" t="e">
        <f t="shared" si="173"/>
        <v>#N/A</v>
      </c>
      <c r="P1842" s="249" t="str">
        <f t="shared" si="170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364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2"/>
      <c r="BD1842" s="258"/>
      <c r="BE1842" s="258"/>
      <c r="BF1842" s="258"/>
      <c r="BG1842" s="258"/>
      <c r="BH1842" s="258"/>
    </row>
    <row r="1843" spans="1:60">
      <c r="A1843" s="298">
        <v>1842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9"/>
        <v/>
      </c>
      <c r="E1843" s="320"/>
      <c r="F1843" s="320"/>
      <c r="G1843" s="302"/>
      <c r="H1843" s="302"/>
      <c r="I1843" s="302"/>
      <c r="J1843" s="249"/>
      <c r="K1843" s="303" t="e">
        <f t="shared" si="171"/>
        <v>#N/A</v>
      </c>
      <c r="L1843" s="302"/>
      <c r="M1843" s="302"/>
      <c r="N1843" s="303" t="e">
        <f t="shared" si="172"/>
        <v>#N/A</v>
      </c>
      <c r="O1843" s="303" t="e">
        <f t="shared" si="173"/>
        <v>#N/A</v>
      </c>
      <c r="P1843" s="249" t="str">
        <f t="shared" si="170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364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2"/>
      <c r="BD1843" s="258"/>
      <c r="BE1843" s="258"/>
      <c r="BF1843" s="258"/>
      <c r="BG1843" s="258"/>
      <c r="BH1843" s="258"/>
    </row>
    <row r="1844" spans="1:60">
      <c r="A1844" s="298">
        <v>1843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9"/>
        <v/>
      </c>
      <c r="E1844" s="320"/>
      <c r="F1844" s="320"/>
      <c r="G1844" s="302"/>
      <c r="H1844" s="302"/>
      <c r="I1844" s="302"/>
      <c r="J1844" s="249"/>
      <c r="K1844" s="303" t="e">
        <f t="shared" si="171"/>
        <v>#N/A</v>
      </c>
      <c r="L1844" s="302"/>
      <c r="M1844" s="302"/>
      <c r="N1844" s="303" t="e">
        <f t="shared" si="172"/>
        <v>#N/A</v>
      </c>
      <c r="O1844" s="303" t="e">
        <f t="shared" si="173"/>
        <v>#N/A</v>
      </c>
      <c r="P1844" s="249" t="str">
        <f t="shared" si="170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364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2"/>
      <c r="BD1844" s="258"/>
      <c r="BE1844" s="258"/>
      <c r="BF1844" s="258"/>
      <c r="BG1844" s="258"/>
      <c r="BH1844" s="258"/>
    </row>
    <row r="1845" spans="1:60">
      <c r="A1845" s="298">
        <v>1844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si="169"/>
        <v/>
      </c>
      <c r="E1845" s="320"/>
      <c r="F1845" s="320"/>
      <c r="G1845" s="302"/>
      <c r="H1845" s="302"/>
      <c r="I1845" s="302"/>
      <c r="J1845" s="249"/>
      <c r="K1845" s="303" t="e">
        <f t="shared" si="171"/>
        <v>#N/A</v>
      </c>
      <c r="L1845" s="302"/>
      <c r="M1845" s="302"/>
      <c r="N1845" s="303" t="e">
        <f t="shared" si="172"/>
        <v>#N/A</v>
      </c>
      <c r="O1845" s="303" t="e">
        <f t="shared" si="173"/>
        <v>#N/A</v>
      </c>
      <c r="P1845" s="249" t="str">
        <f t="shared" si="170"/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364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2"/>
      <c r="BD1845" s="258"/>
      <c r="BE1845" s="258"/>
      <c r="BF1845" s="258"/>
      <c r="BG1845" s="258"/>
      <c r="BH1845" s="258"/>
    </row>
    <row r="1846" spans="1:60">
      <c r="A1846" s="298">
        <v>1845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69"/>
        <v/>
      </c>
      <c r="E1846" s="320"/>
      <c r="F1846" s="320"/>
      <c r="G1846" s="302"/>
      <c r="H1846" s="302"/>
      <c r="I1846" s="302"/>
      <c r="J1846" s="249"/>
      <c r="K1846" s="303" t="e">
        <f t="shared" si="171"/>
        <v>#N/A</v>
      </c>
      <c r="L1846" s="302"/>
      <c r="M1846" s="302"/>
      <c r="N1846" s="303" t="e">
        <f t="shared" si="172"/>
        <v>#N/A</v>
      </c>
      <c r="O1846" s="303" t="e">
        <f t="shared" si="173"/>
        <v>#N/A</v>
      </c>
      <c r="P1846" s="249" t="str">
        <f t="shared" si="170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364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2"/>
      <c r="BD1846" s="258"/>
      <c r="BE1846" s="258"/>
      <c r="BF1846" s="258"/>
      <c r="BG1846" s="258"/>
      <c r="BH1846" s="258"/>
    </row>
    <row r="1847" spans="1:60">
      <c r="A1847" s="298">
        <v>1846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ref="D1847:D1880" si="174">IF(LEFT(I1847,1)="L","Inprocess",IF(LEFT(I1847,3)="IQC","Inprocess",IF(LEFT(I1847,2)="QA","QA",IF(LEFT(I1847,3)="TV","TV",""))))</f>
        <v/>
      </c>
      <c r="E1847" s="320"/>
      <c r="F1847" s="320"/>
      <c r="G1847" s="302"/>
      <c r="H1847" s="302"/>
      <c r="I1847" s="302"/>
      <c r="J1847" s="249"/>
      <c r="K1847" s="303" t="e">
        <f t="shared" si="171"/>
        <v>#N/A</v>
      </c>
      <c r="L1847" s="302"/>
      <c r="M1847" s="302"/>
      <c r="N1847" s="303" t="e">
        <f t="shared" si="172"/>
        <v>#N/A</v>
      </c>
      <c r="O1847" s="303" t="e">
        <f t="shared" si="173"/>
        <v>#N/A</v>
      </c>
      <c r="P1847" s="249" t="str">
        <f t="shared" ref="P1847:P1880" si="175">MID(M1847,8,2)</f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364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2"/>
      <c r="BD1847" s="258"/>
      <c r="BE1847" s="258"/>
      <c r="BF1847" s="258"/>
      <c r="BG1847" s="258"/>
      <c r="BH1847" s="258"/>
    </row>
    <row r="1848" spans="1:60">
      <c r="A1848" s="298">
        <v>1847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4"/>
        <v/>
      </c>
      <c r="E1848" s="320"/>
      <c r="F1848" s="320"/>
      <c r="G1848" s="302"/>
      <c r="H1848" s="302"/>
      <c r="I1848" s="302"/>
      <c r="J1848" s="249"/>
      <c r="K1848" s="303" t="e">
        <f t="shared" si="171"/>
        <v>#N/A</v>
      </c>
      <c r="L1848" s="302"/>
      <c r="M1848" s="302"/>
      <c r="N1848" s="303" t="e">
        <f t="shared" si="172"/>
        <v>#N/A</v>
      </c>
      <c r="O1848" s="303" t="e">
        <f t="shared" si="173"/>
        <v>#N/A</v>
      </c>
      <c r="P1848" s="249" t="str">
        <f t="shared" si="175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364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2"/>
      <c r="BD1848" s="258"/>
      <c r="BE1848" s="258"/>
      <c r="BF1848" s="258"/>
      <c r="BG1848" s="258"/>
      <c r="BH1848" s="258"/>
    </row>
    <row r="1849" spans="1:60">
      <c r="A1849" s="298">
        <v>1848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4"/>
        <v/>
      </c>
      <c r="E1849" s="320"/>
      <c r="F1849" s="320"/>
      <c r="G1849" s="302"/>
      <c r="H1849" s="302"/>
      <c r="I1849" s="302"/>
      <c r="J1849" s="249"/>
      <c r="K1849" s="303" t="e">
        <f t="shared" si="171"/>
        <v>#N/A</v>
      </c>
      <c r="L1849" s="302"/>
      <c r="M1849" s="302"/>
      <c r="N1849" s="303" t="e">
        <f t="shared" si="172"/>
        <v>#N/A</v>
      </c>
      <c r="O1849" s="303" t="e">
        <f t="shared" si="173"/>
        <v>#N/A</v>
      </c>
      <c r="P1849" s="249" t="str">
        <f t="shared" si="175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364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2"/>
      <c r="BD1849" s="258"/>
      <c r="BE1849" s="258"/>
      <c r="BF1849" s="258"/>
      <c r="BG1849" s="258"/>
      <c r="BH1849" s="258"/>
    </row>
    <row r="1850" spans="1:60">
      <c r="A1850" s="298">
        <v>1849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4"/>
        <v/>
      </c>
      <c r="E1850" s="320"/>
      <c r="F1850" s="320"/>
      <c r="G1850" s="302"/>
      <c r="H1850" s="302"/>
      <c r="I1850" s="302"/>
      <c r="J1850" s="249"/>
      <c r="K1850" s="303" t="e">
        <f t="shared" si="171"/>
        <v>#N/A</v>
      </c>
      <c r="L1850" s="302"/>
      <c r="M1850" s="302"/>
      <c r="N1850" s="303" t="e">
        <f t="shared" si="172"/>
        <v>#N/A</v>
      </c>
      <c r="O1850" s="303" t="e">
        <f t="shared" si="173"/>
        <v>#N/A</v>
      </c>
      <c r="P1850" s="249" t="str">
        <f t="shared" si="175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364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2"/>
      <c r="BD1850" s="258"/>
      <c r="BE1850" s="258"/>
      <c r="BF1850" s="258"/>
      <c r="BG1850" s="258"/>
      <c r="BH1850" s="258"/>
    </row>
    <row r="1851" spans="1:60">
      <c r="A1851" s="298">
        <v>1850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4"/>
        <v/>
      </c>
      <c r="E1851" s="320"/>
      <c r="F1851" s="320"/>
      <c r="G1851" s="302"/>
      <c r="H1851" s="302"/>
      <c r="I1851" s="302"/>
      <c r="J1851" s="249"/>
      <c r="K1851" s="303" t="e">
        <f t="shared" si="171"/>
        <v>#N/A</v>
      </c>
      <c r="L1851" s="302"/>
      <c r="M1851" s="302"/>
      <c r="N1851" s="303" t="e">
        <f t="shared" si="172"/>
        <v>#N/A</v>
      </c>
      <c r="O1851" s="303" t="e">
        <f t="shared" si="173"/>
        <v>#N/A</v>
      </c>
      <c r="P1851" s="249" t="str">
        <f t="shared" si="175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364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2"/>
      <c r="BD1851" s="258"/>
      <c r="BE1851" s="258"/>
      <c r="BF1851" s="258"/>
      <c r="BG1851" s="258"/>
      <c r="BH1851" s="258"/>
    </row>
    <row r="1852" spans="1:60">
      <c r="A1852" s="298">
        <v>1851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4"/>
        <v/>
      </c>
      <c r="E1852" s="320"/>
      <c r="F1852" s="320"/>
      <c r="G1852" s="302"/>
      <c r="H1852" s="302"/>
      <c r="I1852" s="302"/>
      <c r="J1852" s="249"/>
      <c r="K1852" s="303" t="e">
        <f t="shared" si="171"/>
        <v>#N/A</v>
      </c>
      <c r="L1852" s="302"/>
      <c r="M1852" s="302"/>
      <c r="N1852" s="303" t="e">
        <f t="shared" si="172"/>
        <v>#N/A</v>
      </c>
      <c r="O1852" s="303" t="e">
        <f t="shared" si="173"/>
        <v>#N/A</v>
      </c>
      <c r="P1852" s="249" t="str">
        <f t="shared" si="175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364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2"/>
      <c r="BD1852" s="258"/>
      <c r="BE1852" s="258"/>
      <c r="BF1852" s="258"/>
      <c r="BG1852" s="258"/>
      <c r="BH1852" s="258"/>
    </row>
    <row r="1853" spans="1:60">
      <c r="A1853" s="298">
        <v>1852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4"/>
        <v/>
      </c>
      <c r="E1853" s="320"/>
      <c r="F1853" s="320"/>
      <c r="G1853" s="302"/>
      <c r="H1853" s="302"/>
      <c r="I1853" s="302"/>
      <c r="J1853" s="249"/>
      <c r="K1853" s="303" t="e">
        <f t="shared" si="171"/>
        <v>#N/A</v>
      </c>
      <c r="L1853" s="302"/>
      <c r="M1853" s="302"/>
      <c r="N1853" s="303" t="e">
        <f t="shared" si="172"/>
        <v>#N/A</v>
      </c>
      <c r="O1853" s="303" t="e">
        <f t="shared" si="173"/>
        <v>#N/A</v>
      </c>
      <c r="P1853" s="249" t="str">
        <f t="shared" si="175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364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2"/>
      <c r="BD1853" s="258"/>
      <c r="BE1853" s="258"/>
      <c r="BF1853" s="258"/>
      <c r="BG1853" s="258"/>
      <c r="BH1853" s="258"/>
    </row>
    <row r="1854" spans="1:60">
      <c r="A1854" s="298">
        <v>1853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4"/>
        <v/>
      </c>
      <c r="E1854" s="320"/>
      <c r="F1854" s="320"/>
      <c r="G1854" s="302"/>
      <c r="H1854" s="302"/>
      <c r="I1854" s="302"/>
      <c r="J1854" s="249"/>
      <c r="K1854" s="303" t="e">
        <f t="shared" si="171"/>
        <v>#N/A</v>
      </c>
      <c r="L1854" s="302"/>
      <c r="M1854" s="302"/>
      <c r="N1854" s="303" t="e">
        <f t="shared" si="172"/>
        <v>#N/A</v>
      </c>
      <c r="O1854" s="303" t="e">
        <f t="shared" si="173"/>
        <v>#N/A</v>
      </c>
      <c r="P1854" s="249" t="str">
        <f t="shared" si="175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364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2"/>
      <c r="BD1854" s="258"/>
      <c r="BE1854" s="258"/>
      <c r="BF1854" s="258"/>
      <c r="BG1854" s="258"/>
      <c r="BH1854" s="258"/>
    </row>
    <row r="1855" spans="1:60">
      <c r="A1855" s="298">
        <v>1854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4"/>
        <v/>
      </c>
      <c r="E1855" s="320"/>
      <c r="F1855" s="320"/>
      <c r="G1855" s="302"/>
      <c r="H1855" s="302"/>
      <c r="I1855" s="302"/>
      <c r="J1855" s="249"/>
      <c r="K1855" s="303" t="e">
        <f t="shared" si="171"/>
        <v>#N/A</v>
      </c>
      <c r="L1855" s="302"/>
      <c r="M1855" s="302"/>
      <c r="N1855" s="303" t="e">
        <f t="shared" si="172"/>
        <v>#N/A</v>
      </c>
      <c r="O1855" s="303" t="e">
        <f t="shared" si="173"/>
        <v>#N/A</v>
      </c>
      <c r="P1855" s="249" t="str">
        <f t="shared" si="175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364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2"/>
      <c r="BD1855" s="258"/>
      <c r="BE1855" s="258"/>
      <c r="BF1855" s="258"/>
      <c r="BG1855" s="258"/>
      <c r="BH1855" s="258"/>
    </row>
    <row r="1856" spans="1:60">
      <c r="A1856" s="298">
        <v>1855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4"/>
        <v/>
      </c>
      <c r="E1856" s="320"/>
      <c r="F1856" s="320"/>
      <c r="G1856" s="302"/>
      <c r="H1856" s="302"/>
      <c r="I1856" s="302"/>
      <c r="J1856" s="249"/>
      <c r="K1856" s="303" t="e">
        <f t="shared" si="171"/>
        <v>#N/A</v>
      </c>
      <c r="L1856" s="302"/>
      <c r="M1856" s="302"/>
      <c r="N1856" s="303" t="e">
        <f t="shared" si="172"/>
        <v>#N/A</v>
      </c>
      <c r="O1856" s="303" t="e">
        <f t="shared" si="173"/>
        <v>#N/A</v>
      </c>
      <c r="P1856" s="249" t="str">
        <f t="shared" si="175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364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2"/>
      <c r="BD1856" s="258"/>
      <c r="BE1856" s="258"/>
      <c r="BF1856" s="258"/>
      <c r="BG1856" s="258"/>
      <c r="BH1856" s="258"/>
    </row>
    <row r="1857" spans="1:60">
      <c r="A1857" s="298">
        <v>1856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4"/>
        <v/>
      </c>
      <c r="E1857" s="320"/>
      <c r="F1857" s="320"/>
      <c r="G1857" s="302"/>
      <c r="H1857" s="302"/>
      <c r="I1857" s="302"/>
      <c r="J1857" s="249"/>
      <c r="K1857" s="303" t="e">
        <f t="shared" si="171"/>
        <v>#N/A</v>
      </c>
      <c r="L1857" s="302"/>
      <c r="M1857" s="302"/>
      <c r="N1857" s="303" t="e">
        <f t="shared" si="172"/>
        <v>#N/A</v>
      </c>
      <c r="O1857" s="303" t="e">
        <f t="shared" si="173"/>
        <v>#N/A</v>
      </c>
      <c r="P1857" s="249" t="str">
        <f t="shared" si="175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364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2"/>
      <c r="BD1857" s="258"/>
      <c r="BE1857" s="258"/>
      <c r="BF1857" s="258"/>
      <c r="BG1857" s="258"/>
      <c r="BH1857" s="258"/>
    </row>
    <row r="1858" spans="1:60">
      <c r="A1858" s="298">
        <v>1857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4"/>
        <v/>
      </c>
      <c r="E1858" s="320"/>
      <c r="F1858" s="320"/>
      <c r="G1858" s="302"/>
      <c r="H1858" s="302"/>
      <c r="I1858" s="302"/>
      <c r="J1858" s="249"/>
      <c r="K1858" s="303" t="e">
        <f t="shared" si="171"/>
        <v>#N/A</v>
      </c>
      <c r="L1858" s="302"/>
      <c r="M1858" s="302"/>
      <c r="N1858" s="303" t="e">
        <f t="shared" si="172"/>
        <v>#N/A</v>
      </c>
      <c r="O1858" s="303" t="e">
        <f t="shared" si="173"/>
        <v>#N/A</v>
      </c>
      <c r="P1858" s="249" t="str">
        <f t="shared" si="175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364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2"/>
      <c r="BD1858" s="258"/>
      <c r="BE1858" s="258"/>
      <c r="BF1858" s="258"/>
      <c r="BG1858" s="258"/>
      <c r="BH1858" s="258"/>
    </row>
    <row r="1859" spans="1:60">
      <c r="A1859" s="298">
        <v>1858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4"/>
        <v/>
      </c>
      <c r="E1859" s="320"/>
      <c r="F1859" s="320"/>
      <c r="G1859" s="302"/>
      <c r="H1859" s="302"/>
      <c r="I1859" s="302"/>
      <c r="J1859" s="249"/>
      <c r="K1859" s="303" t="e">
        <f t="shared" si="171"/>
        <v>#N/A</v>
      </c>
      <c r="L1859" s="302"/>
      <c r="M1859" s="302"/>
      <c r="N1859" s="303" t="e">
        <f t="shared" si="172"/>
        <v>#N/A</v>
      </c>
      <c r="O1859" s="303" t="e">
        <f t="shared" si="173"/>
        <v>#N/A</v>
      </c>
      <c r="P1859" s="249" t="str">
        <f t="shared" si="175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364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2"/>
      <c r="BD1859" s="258"/>
      <c r="BE1859" s="258"/>
      <c r="BF1859" s="258"/>
      <c r="BG1859" s="258"/>
      <c r="BH1859" s="258"/>
    </row>
    <row r="1860" spans="1:60">
      <c r="A1860" s="298">
        <v>1859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4"/>
        <v/>
      </c>
      <c r="E1860" s="320"/>
      <c r="F1860" s="320"/>
      <c r="G1860" s="302"/>
      <c r="H1860" s="302"/>
      <c r="I1860" s="302"/>
      <c r="J1860" s="249"/>
      <c r="K1860" s="303" t="e">
        <f t="shared" ref="K1860:K1923" si="176">VLOOKUP(J1860,AY:BA,2,0)</f>
        <v>#N/A</v>
      </c>
      <c r="L1860" s="302"/>
      <c r="M1860" s="302"/>
      <c r="N1860" s="303" t="e">
        <f t="shared" ref="N1860:N1923" si="177">VLOOKUP(K1860,AZ:BB,2,0)</f>
        <v>#N/A</v>
      </c>
      <c r="O1860" s="303" t="e">
        <f t="shared" ref="O1860:O1923" si="178">VLOOKUP(K1860,AZ:BB,3,0)</f>
        <v>#N/A</v>
      </c>
      <c r="P1860" s="249" t="str">
        <f t="shared" si="175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364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2"/>
      <c r="BD1860" s="258"/>
      <c r="BE1860" s="258"/>
      <c r="BF1860" s="258"/>
      <c r="BG1860" s="258"/>
      <c r="BH1860" s="258"/>
    </row>
    <row r="1861" spans="1:60">
      <c r="A1861" s="298">
        <v>1860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4"/>
        <v/>
      </c>
      <c r="E1861" s="320"/>
      <c r="F1861" s="320"/>
      <c r="G1861" s="302"/>
      <c r="H1861" s="302"/>
      <c r="I1861" s="302"/>
      <c r="J1861" s="249"/>
      <c r="K1861" s="303" t="e">
        <f t="shared" si="176"/>
        <v>#N/A</v>
      </c>
      <c r="L1861" s="302"/>
      <c r="M1861" s="302"/>
      <c r="N1861" s="303" t="e">
        <f t="shared" si="177"/>
        <v>#N/A</v>
      </c>
      <c r="O1861" s="303" t="e">
        <f t="shared" si="178"/>
        <v>#N/A</v>
      </c>
      <c r="P1861" s="249" t="str">
        <f t="shared" si="175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364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2"/>
      <c r="BD1861" s="258"/>
      <c r="BE1861" s="258"/>
      <c r="BF1861" s="258"/>
      <c r="BG1861" s="258"/>
      <c r="BH1861" s="258"/>
    </row>
    <row r="1862" spans="1:60">
      <c r="A1862" s="298">
        <v>1861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4"/>
        <v/>
      </c>
      <c r="E1862" s="320"/>
      <c r="F1862" s="320"/>
      <c r="G1862" s="302"/>
      <c r="H1862" s="302"/>
      <c r="I1862" s="302"/>
      <c r="J1862" s="249"/>
      <c r="K1862" s="303" t="e">
        <f t="shared" si="176"/>
        <v>#N/A</v>
      </c>
      <c r="L1862" s="302"/>
      <c r="M1862" s="302"/>
      <c r="N1862" s="303" t="e">
        <f t="shared" si="177"/>
        <v>#N/A</v>
      </c>
      <c r="O1862" s="303" t="e">
        <f t="shared" si="178"/>
        <v>#N/A</v>
      </c>
      <c r="P1862" s="249" t="str">
        <f t="shared" si="175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364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2"/>
      <c r="BD1862" s="258"/>
      <c r="BE1862" s="258"/>
      <c r="BF1862" s="258"/>
      <c r="BG1862" s="258"/>
      <c r="BH1862" s="258"/>
    </row>
    <row r="1863" spans="1:60">
      <c r="A1863" s="298">
        <v>1862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4"/>
        <v/>
      </c>
      <c r="E1863" s="320"/>
      <c r="F1863" s="320"/>
      <c r="G1863" s="302"/>
      <c r="H1863" s="302"/>
      <c r="I1863" s="302"/>
      <c r="J1863" s="249"/>
      <c r="K1863" s="303" t="e">
        <f t="shared" si="176"/>
        <v>#N/A</v>
      </c>
      <c r="L1863" s="302"/>
      <c r="M1863" s="302"/>
      <c r="N1863" s="303" t="e">
        <f t="shared" si="177"/>
        <v>#N/A</v>
      </c>
      <c r="O1863" s="303" t="e">
        <f t="shared" si="178"/>
        <v>#N/A</v>
      </c>
      <c r="P1863" s="249" t="str">
        <f t="shared" si="175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364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2"/>
      <c r="BD1863" s="258"/>
      <c r="BE1863" s="258"/>
      <c r="BF1863" s="258"/>
      <c r="BG1863" s="258"/>
      <c r="BH1863" s="258"/>
    </row>
    <row r="1864" spans="1:60">
      <c r="A1864" s="298">
        <v>1863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4"/>
        <v/>
      </c>
      <c r="E1864" s="320"/>
      <c r="F1864" s="320"/>
      <c r="G1864" s="302"/>
      <c r="H1864" s="302"/>
      <c r="I1864" s="302"/>
      <c r="J1864" s="249"/>
      <c r="K1864" s="303" t="e">
        <f t="shared" si="176"/>
        <v>#N/A</v>
      </c>
      <c r="L1864" s="302"/>
      <c r="M1864" s="302"/>
      <c r="N1864" s="303" t="e">
        <f t="shared" si="177"/>
        <v>#N/A</v>
      </c>
      <c r="O1864" s="303" t="e">
        <f t="shared" si="178"/>
        <v>#N/A</v>
      </c>
      <c r="P1864" s="249" t="str">
        <f t="shared" si="175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364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2"/>
      <c r="BD1864" s="258"/>
      <c r="BE1864" s="258"/>
      <c r="BF1864" s="258"/>
      <c r="BG1864" s="258"/>
      <c r="BH1864" s="258"/>
    </row>
    <row r="1865" spans="1:60">
      <c r="A1865" s="298">
        <v>1864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4"/>
        <v/>
      </c>
      <c r="E1865" s="320"/>
      <c r="F1865" s="320"/>
      <c r="G1865" s="302"/>
      <c r="H1865" s="302"/>
      <c r="I1865" s="302"/>
      <c r="J1865" s="249"/>
      <c r="K1865" s="303" t="e">
        <f t="shared" si="176"/>
        <v>#N/A</v>
      </c>
      <c r="L1865" s="302"/>
      <c r="M1865" s="302"/>
      <c r="N1865" s="303" t="e">
        <f t="shared" si="177"/>
        <v>#N/A</v>
      </c>
      <c r="O1865" s="303" t="e">
        <f t="shared" si="178"/>
        <v>#N/A</v>
      </c>
      <c r="P1865" s="249" t="str">
        <f t="shared" si="175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364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2"/>
      <c r="BD1865" s="258"/>
      <c r="BE1865" s="258"/>
      <c r="BF1865" s="258"/>
      <c r="BG1865" s="258"/>
      <c r="BH1865" s="258"/>
    </row>
    <row r="1866" spans="1:60">
      <c r="A1866" s="298">
        <v>1865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4"/>
        <v/>
      </c>
      <c r="E1866" s="320"/>
      <c r="F1866" s="320"/>
      <c r="G1866" s="302"/>
      <c r="H1866" s="302"/>
      <c r="I1866" s="302"/>
      <c r="J1866" s="249"/>
      <c r="K1866" s="303" t="e">
        <f t="shared" si="176"/>
        <v>#N/A</v>
      </c>
      <c r="L1866" s="302"/>
      <c r="M1866" s="302"/>
      <c r="N1866" s="303" t="e">
        <f t="shared" si="177"/>
        <v>#N/A</v>
      </c>
      <c r="O1866" s="303" t="e">
        <f t="shared" si="178"/>
        <v>#N/A</v>
      </c>
      <c r="P1866" s="249" t="str">
        <f t="shared" si="175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364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2"/>
      <c r="BD1866" s="258"/>
      <c r="BE1866" s="258"/>
      <c r="BF1866" s="258"/>
      <c r="BG1866" s="258"/>
      <c r="BH1866" s="258"/>
    </row>
    <row r="1867" spans="1:60">
      <c r="A1867" s="298">
        <v>1866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4"/>
        <v/>
      </c>
      <c r="E1867" s="320"/>
      <c r="F1867" s="320"/>
      <c r="G1867" s="302"/>
      <c r="H1867" s="302"/>
      <c r="I1867" s="302"/>
      <c r="J1867" s="249"/>
      <c r="K1867" s="303" t="e">
        <f t="shared" si="176"/>
        <v>#N/A</v>
      </c>
      <c r="L1867" s="302"/>
      <c r="M1867" s="302"/>
      <c r="N1867" s="303" t="e">
        <f t="shared" si="177"/>
        <v>#N/A</v>
      </c>
      <c r="O1867" s="303" t="e">
        <f t="shared" si="178"/>
        <v>#N/A</v>
      </c>
      <c r="P1867" s="249" t="str">
        <f t="shared" si="175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364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2"/>
      <c r="BD1867" s="258"/>
      <c r="BE1867" s="258"/>
      <c r="BF1867" s="258"/>
      <c r="BG1867" s="258"/>
      <c r="BH1867" s="258"/>
    </row>
    <row r="1868" spans="1:60">
      <c r="A1868" s="298">
        <v>1867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4"/>
        <v/>
      </c>
      <c r="E1868" s="320"/>
      <c r="F1868" s="320"/>
      <c r="G1868" s="302"/>
      <c r="H1868" s="302"/>
      <c r="I1868" s="302"/>
      <c r="J1868" s="249"/>
      <c r="K1868" s="303" t="e">
        <f t="shared" si="176"/>
        <v>#N/A</v>
      </c>
      <c r="L1868" s="302"/>
      <c r="M1868" s="302"/>
      <c r="N1868" s="303" t="e">
        <f t="shared" si="177"/>
        <v>#N/A</v>
      </c>
      <c r="O1868" s="303" t="e">
        <f t="shared" si="178"/>
        <v>#N/A</v>
      </c>
      <c r="P1868" s="249" t="str">
        <f t="shared" si="175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364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2"/>
      <c r="BD1868" s="258"/>
      <c r="BE1868" s="258"/>
      <c r="BF1868" s="258"/>
      <c r="BG1868" s="258"/>
      <c r="BH1868" s="258"/>
    </row>
    <row r="1869" spans="1:60">
      <c r="A1869" s="298">
        <v>1868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4"/>
        <v/>
      </c>
      <c r="E1869" s="320"/>
      <c r="F1869" s="320"/>
      <c r="G1869" s="302"/>
      <c r="H1869" s="302"/>
      <c r="I1869" s="302"/>
      <c r="J1869" s="249"/>
      <c r="K1869" s="303" t="e">
        <f t="shared" si="176"/>
        <v>#N/A</v>
      </c>
      <c r="L1869" s="302"/>
      <c r="M1869" s="302"/>
      <c r="N1869" s="303" t="e">
        <f t="shared" si="177"/>
        <v>#N/A</v>
      </c>
      <c r="O1869" s="303" t="e">
        <f t="shared" si="178"/>
        <v>#N/A</v>
      </c>
      <c r="P1869" s="249" t="str">
        <f t="shared" si="175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364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2"/>
      <c r="BD1869" s="258"/>
      <c r="BE1869" s="258"/>
      <c r="BF1869" s="258"/>
      <c r="BG1869" s="258"/>
      <c r="BH1869" s="258"/>
    </row>
    <row r="1870" spans="1:60">
      <c r="A1870" s="298">
        <v>1869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4"/>
        <v/>
      </c>
      <c r="E1870" s="320"/>
      <c r="F1870" s="320"/>
      <c r="G1870" s="302"/>
      <c r="H1870" s="302"/>
      <c r="I1870" s="302"/>
      <c r="J1870" s="249"/>
      <c r="K1870" s="303" t="e">
        <f t="shared" si="176"/>
        <v>#N/A</v>
      </c>
      <c r="L1870" s="302"/>
      <c r="M1870" s="302"/>
      <c r="N1870" s="303" t="e">
        <f t="shared" si="177"/>
        <v>#N/A</v>
      </c>
      <c r="O1870" s="303" t="e">
        <f t="shared" si="178"/>
        <v>#N/A</v>
      </c>
      <c r="P1870" s="249" t="str">
        <f t="shared" si="175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364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2"/>
      <c r="BD1870" s="258"/>
      <c r="BE1870" s="258"/>
      <c r="BF1870" s="258"/>
      <c r="BG1870" s="258"/>
      <c r="BH1870" s="258"/>
    </row>
    <row r="1871" spans="1:60">
      <c r="A1871" s="298">
        <v>1870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4"/>
        <v/>
      </c>
      <c r="E1871" s="320"/>
      <c r="F1871" s="320"/>
      <c r="G1871" s="302"/>
      <c r="H1871" s="302"/>
      <c r="I1871" s="302"/>
      <c r="J1871" s="249"/>
      <c r="K1871" s="303" t="e">
        <f t="shared" si="176"/>
        <v>#N/A</v>
      </c>
      <c r="L1871" s="302"/>
      <c r="M1871" s="302"/>
      <c r="N1871" s="303" t="e">
        <f t="shared" si="177"/>
        <v>#N/A</v>
      </c>
      <c r="O1871" s="303" t="e">
        <f t="shared" si="178"/>
        <v>#N/A</v>
      </c>
      <c r="P1871" s="249" t="str">
        <f t="shared" si="175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364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2"/>
      <c r="BD1871" s="258"/>
      <c r="BE1871" s="258"/>
      <c r="BF1871" s="258"/>
      <c r="BG1871" s="258"/>
      <c r="BH1871" s="258"/>
    </row>
    <row r="1872" spans="1:60">
      <c r="A1872" s="298">
        <v>1871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4"/>
        <v/>
      </c>
      <c r="E1872" s="320"/>
      <c r="F1872" s="320"/>
      <c r="G1872" s="302"/>
      <c r="H1872" s="302"/>
      <c r="I1872" s="302"/>
      <c r="J1872" s="249"/>
      <c r="K1872" s="303" t="e">
        <f t="shared" si="176"/>
        <v>#N/A</v>
      </c>
      <c r="L1872" s="302"/>
      <c r="M1872" s="302"/>
      <c r="N1872" s="303" t="e">
        <f t="shared" si="177"/>
        <v>#N/A</v>
      </c>
      <c r="O1872" s="303" t="e">
        <f t="shared" si="178"/>
        <v>#N/A</v>
      </c>
      <c r="P1872" s="249" t="str">
        <f t="shared" si="175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364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2"/>
      <c r="BD1872" s="258"/>
      <c r="BE1872" s="258"/>
      <c r="BF1872" s="258"/>
      <c r="BG1872" s="258"/>
      <c r="BH1872" s="258"/>
    </row>
    <row r="1873" spans="1:60">
      <c r="A1873" s="298">
        <v>1872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4"/>
        <v/>
      </c>
      <c r="E1873" s="320"/>
      <c r="F1873" s="320"/>
      <c r="G1873" s="302"/>
      <c r="H1873" s="302"/>
      <c r="I1873" s="302"/>
      <c r="J1873" s="249"/>
      <c r="K1873" s="303" t="e">
        <f t="shared" si="176"/>
        <v>#N/A</v>
      </c>
      <c r="L1873" s="302"/>
      <c r="M1873" s="302"/>
      <c r="N1873" s="303" t="e">
        <f t="shared" si="177"/>
        <v>#N/A</v>
      </c>
      <c r="O1873" s="303" t="e">
        <f t="shared" si="178"/>
        <v>#N/A</v>
      </c>
      <c r="P1873" s="249" t="str">
        <f t="shared" si="175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364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2"/>
      <c r="BD1873" s="258"/>
      <c r="BE1873" s="258"/>
      <c r="BF1873" s="258"/>
      <c r="BG1873" s="258"/>
      <c r="BH1873" s="258"/>
    </row>
    <row r="1874" spans="1:60">
      <c r="A1874" s="298">
        <v>1873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4"/>
        <v/>
      </c>
      <c r="E1874" s="320"/>
      <c r="F1874" s="320"/>
      <c r="G1874" s="302"/>
      <c r="H1874" s="302"/>
      <c r="I1874" s="302"/>
      <c r="J1874" s="249"/>
      <c r="K1874" s="303" t="e">
        <f t="shared" si="176"/>
        <v>#N/A</v>
      </c>
      <c r="L1874" s="302"/>
      <c r="M1874" s="302"/>
      <c r="N1874" s="303" t="e">
        <f t="shared" si="177"/>
        <v>#N/A</v>
      </c>
      <c r="O1874" s="303" t="e">
        <f t="shared" si="178"/>
        <v>#N/A</v>
      </c>
      <c r="P1874" s="249" t="str">
        <f t="shared" si="175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364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2"/>
      <c r="BD1874" s="258"/>
      <c r="BE1874" s="258"/>
      <c r="BF1874" s="258"/>
      <c r="BG1874" s="258"/>
      <c r="BH1874" s="258"/>
    </row>
    <row r="1875" spans="1:60">
      <c r="A1875" s="298">
        <v>1874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4"/>
        <v/>
      </c>
      <c r="E1875" s="320"/>
      <c r="F1875" s="320"/>
      <c r="G1875" s="302"/>
      <c r="H1875" s="302"/>
      <c r="I1875" s="302"/>
      <c r="J1875" s="249"/>
      <c r="K1875" s="303" t="e">
        <f t="shared" si="176"/>
        <v>#N/A</v>
      </c>
      <c r="L1875" s="302"/>
      <c r="M1875" s="302"/>
      <c r="N1875" s="303" t="e">
        <f t="shared" si="177"/>
        <v>#N/A</v>
      </c>
      <c r="O1875" s="303" t="e">
        <f t="shared" si="178"/>
        <v>#N/A</v>
      </c>
      <c r="P1875" s="249" t="str">
        <f t="shared" si="175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364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2"/>
      <c r="BD1875" s="258"/>
      <c r="BE1875" s="258"/>
      <c r="BF1875" s="258"/>
      <c r="BG1875" s="258"/>
      <c r="BH1875" s="258"/>
    </row>
    <row r="1876" spans="1:60">
      <c r="A1876" s="298">
        <v>1875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4"/>
        <v/>
      </c>
      <c r="E1876" s="320"/>
      <c r="F1876" s="320"/>
      <c r="G1876" s="302"/>
      <c r="H1876" s="302"/>
      <c r="I1876" s="302"/>
      <c r="J1876" s="249"/>
      <c r="K1876" s="303" t="e">
        <f t="shared" si="176"/>
        <v>#N/A</v>
      </c>
      <c r="L1876" s="302"/>
      <c r="M1876" s="302"/>
      <c r="N1876" s="303" t="e">
        <f t="shared" si="177"/>
        <v>#N/A</v>
      </c>
      <c r="O1876" s="303" t="e">
        <f t="shared" si="178"/>
        <v>#N/A</v>
      </c>
      <c r="P1876" s="249" t="str">
        <f t="shared" si="175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364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2"/>
      <c r="BD1876" s="258"/>
      <c r="BE1876" s="258"/>
      <c r="BF1876" s="258"/>
      <c r="BG1876" s="258"/>
      <c r="BH1876" s="258"/>
    </row>
    <row r="1877" spans="1:60">
      <c r="A1877" s="298">
        <v>1876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4"/>
        <v/>
      </c>
      <c r="E1877" s="320"/>
      <c r="F1877" s="320"/>
      <c r="G1877" s="302"/>
      <c r="H1877" s="302"/>
      <c r="I1877" s="302"/>
      <c r="J1877" s="249"/>
      <c r="K1877" s="303" t="e">
        <f t="shared" si="176"/>
        <v>#N/A</v>
      </c>
      <c r="L1877" s="302"/>
      <c r="M1877" s="302"/>
      <c r="N1877" s="303" t="e">
        <f t="shared" si="177"/>
        <v>#N/A</v>
      </c>
      <c r="O1877" s="303" t="e">
        <f t="shared" si="178"/>
        <v>#N/A</v>
      </c>
      <c r="P1877" s="249" t="str">
        <f t="shared" si="175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364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2"/>
      <c r="BD1877" s="258"/>
      <c r="BE1877" s="258"/>
      <c r="BF1877" s="258"/>
      <c r="BG1877" s="258"/>
      <c r="BH1877" s="258"/>
    </row>
    <row r="1878" spans="1:60">
      <c r="A1878" s="298">
        <v>1877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4"/>
        <v/>
      </c>
      <c r="E1878" s="320"/>
      <c r="F1878" s="320"/>
      <c r="G1878" s="302"/>
      <c r="H1878" s="302"/>
      <c r="I1878" s="302"/>
      <c r="J1878" s="249"/>
      <c r="K1878" s="303" t="e">
        <f t="shared" si="176"/>
        <v>#N/A</v>
      </c>
      <c r="L1878" s="302"/>
      <c r="M1878" s="302"/>
      <c r="N1878" s="303" t="e">
        <f t="shared" si="177"/>
        <v>#N/A</v>
      </c>
      <c r="O1878" s="303" t="e">
        <f t="shared" si="178"/>
        <v>#N/A</v>
      </c>
      <c r="P1878" s="249" t="str">
        <f t="shared" si="175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364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2"/>
      <c r="BD1878" s="258"/>
      <c r="BE1878" s="258"/>
      <c r="BF1878" s="258"/>
      <c r="BG1878" s="258"/>
      <c r="BH1878" s="258"/>
    </row>
    <row r="1879" spans="1:60">
      <c r="A1879" s="298">
        <v>1878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si="174"/>
        <v/>
      </c>
      <c r="E1879" s="320"/>
      <c r="F1879" s="320"/>
      <c r="G1879" s="302"/>
      <c r="H1879" s="302"/>
      <c r="I1879" s="302"/>
      <c r="J1879" s="249"/>
      <c r="K1879" s="303" t="e">
        <f t="shared" si="176"/>
        <v>#N/A</v>
      </c>
      <c r="L1879" s="302"/>
      <c r="M1879" s="302"/>
      <c r="N1879" s="303" t="e">
        <f t="shared" si="177"/>
        <v>#N/A</v>
      </c>
      <c r="O1879" s="303" t="e">
        <f t="shared" si="178"/>
        <v>#N/A</v>
      </c>
      <c r="P1879" s="249" t="str">
        <f t="shared" si="175"/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364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2"/>
      <c r="BD1879" s="258"/>
      <c r="BE1879" s="258"/>
      <c r="BF1879" s="258"/>
      <c r="BG1879" s="258"/>
      <c r="BH1879" s="258"/>
    </row>
    <row r="1880" spans="1:60">
      <c r="A1880" s="298">
        <v>1879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4"/>
        <v/>
      </c>
      <c r="E1880" s="320"/>
      <c r="F1880" s="320"/>
      <c r="G1880" s="302"/>
      <c r="H1880" s="302"/>
      <c r="I1880" s="302"/>
      <c r="J1880" s="249"/>
      <c r="K1880" s="303" t="e">
        <f t="shared" si="176"/>
        <v>#N/A</v>
      </c>
      <c r="L1880" s="302"/>
      <c r="M1880" s="302"/>
      <c r="N1880" s="303" t="e">
        <f t="shared" si="177"/>
        <v>#N/A</v>
      </c>
      <c r="O1880" s="303" t="e">
        <f t="shared" si="178"/>
        <v>#N/A</v>
      </c>
      <c r="P1880" s="249" t="str">
        <f t="shared" si="175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364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2"/>
      <c r="BD1880" s="258"/>
      <c r="BE1880" s="258"/>
      <c r="BF1880" s="258"/>
      <c r="BG1880" s="258"/>
      <c r="BH1880" s="258"/>
    </row>
    <row r="1881" spans="1:60">
      <c r="A1881" s="298">
        <v>1880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ref="D1881:D1911" si="179">IF(LEFT(I1881,1)="L","Inprocess",IF(LEFT(I1881,3)="IQC","Inprocess",IF(LEFT(I1881,2)="QA","QA",IF(LEFT(I1881,3)="TV","TV",""))))</f>
        <v/>
      </c>
      <c r="E1881" s="320"/>
      <c r="F1881" s="320"/>
      <c r="G1881" s="302"/>
      <c r="H1881" s="302"/>
      <c r="I1881" s="302"/>
      <c r="J1881" s="302"/>
      <c r="K1881" s="303" t="e">
        <f t="shared" si="176"/>
        <v>#N/A</v>
      </c>
      <c r="L1881" s="302"/>
      <c r="M1881" s="302"/>
      <c r="N1881" s="303" t="e">
        <f t="shared" si="177"/>
        <v>#N/A</v>
      </c>
      <c r="O1881" s="303" t="e">
        <f t="shared" si="178"/>
        <v>#N/A</v>
      </c>
      <c r="P1881" s="249" t="str">
        <f t="shared" ref="P1881:P1889" si="180">MID(M1881,8,2)</f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364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2"/>
      <c r="BD1881" s="258"/>
      <c r="BE1881" s="258"/>
      <c r="BF1881" s="258"/>
      <c r="BG1881" s="258"/>
      <c r="BH1881" s="258"/>
    </row>
    <row r="1882" spans="1:60">
      <c r="A1882" s="298">
        <v>1881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9"/>
        <v/>
      </c>
      <c r="E1882" s="320"/>
      <c r="F1882" s="320"/>
      <c r="G1882" s="302"/>
      <c r="H1882" s="302"/>
      <c r="I1882" s="302"/>
      <c r="J1882" s="302"/>
      <c r="K1882" s="303" t="e">
        <f t="shared" si="176"/>
        <v>#N/A</v>
      </c>
      <c r="L1882" s="302"/>
      <c r="M1882" s="302"/>
      <c r="N1882" s="303" t="e">
        <f t="shared" si="177"/>
        <v>#N/A</v>
      </c>
      <c r="O1882" s="303" t="e">
        <f t="shared" si="178"/>
        <v>#N/A</v>
      </c>
      <c r="P1882" s="249" t="str">
        <f t="shared" si="180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364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2"/>
      <c r="BD1882" s="258"/>
      <c r="BE1882" s="258"/>
      <c r="BF1882" s="258"/>
      <c r="BG1882" s="258"/>
      <c r="BH1882" s="258"/>
    </row>
    <row r="1883" spans="1:60">
      <c r="A1883" s="298">
        <v>1882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9"/>
        <v/>
      </c>
      <c r="E1883" s="320"/>
      <c r="F1883" s="320"/>
      <c r="G1883" s="302"/>
      <c r="H1883" s="302"/>
      <c r="I1883" s="302"/>
      <c r="J1883" s="302"/>
      <c r="K1883" s="303" t="e">
        <f t="shared" si="176"/>
        <v>#N/A</v>
      </c>
      <c r="L1883" s="302"/>
      <c r="M1883" s="302"/>
      <c r="N1883" s="303" t="e">
        <f t="shared" si="177"/>
        <v>#N/A</v>
      </c>
      <c r="O1883" s="303" t="e">
        <f t="shared" si="178"/>
        <v>#N/A</v>
      </c>
      <c r="P1883" s="249" t="str">
        <f t="shared" si="180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364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2"/>
      <c r="BD1883" s="258"/>
      <c r="BE1883" s="258"/>
      <c r="BF1883" s="258"/>
      <c r="BG1883" s="258"/>
      <c r="BH1883" s="258"/>
    </row>
    <row r="1884" spans="1:60">
      <c r="A1884" s="298">
        <v>1883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9"/>
        <v/>
      </c>
      <c r="E1884" s="320"/>
      <c r="F1884" s="320"/>
      <c r="G1884" s="302"/>
      <c r="H1884" s="302"/>
      <c r="I1884" s="302"/>
      <c r="J1884" s="302"/>
      <c r="K1884" s="303" t="e">
        <f t="shared" si="176"/>
        <v>#N/A</v>
      </c>
      <c r="L1884" s="302"/>
      <c r="M1884" s="302"/>
      <c r="N1884" s="303" t="e">
        <f t="shared" si="177"/>
        <v>#N/A</v>
      </c>
      <c r="O1884" s="303" t="e">
        <f t="shared" si="178"/>
        <v>#N/A</v>
      </c>
      <c r="P1884" s="249" t="str">
        <f t="shared" si="180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364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2"/>
      <c r="BD1884" s="258"/>
      <c r="BE1884" s="258"/>
      <c r="BF1884" s="258"/>
      <c r="BG1884" s="258"/>
      <c r="BH1884" s="258"/>
    </row>
    <row r="1885" spans="1:60">
      <c r="A1885" s="298">
        <v>1884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9"/>
        <v/>
      </c>
      <c r="E1885" s="320"/>
      <c r="F1885" s="320"/>
      <c r="G1885" s="302"/>
      <c r="H1885" s="302"/>
      <c r="I1885" s="302"/>
      <c r="J1885" s="302"/>
      <c r="K1885" s="303" t="e">
        <f t="shared" si="176"/>
        <v>#N/A</v>
      </c>
      <c r="L1885" s="302"/>
      <c r="M1885" s="302"/>
      <c r="N1885" s="303" t="e">
        <f t="shared" si="177"/>
        <v>#N/A</v>
      </c>
      <c r="O1885" s="303" t="e">
        <f t="shared" si="178"/>
        <v>#N/A</v>
      </c>
      <c r="P1885" s="249" t="str">
        <f t="shared" si="180"/>
        <v/>
      </c>
      <c r="Q1885" s="302"/>
      <c r="R1885" s="258"/>
      <c r="S1885" s="258"/>
      <c r="T1885" s="305" t="str">
        <f>IF(S1885="","-",VLOOKUP(S1885,'Fail list'!$A$5:$B$220,2,FALSE))</f>
        <v>-</v>
      </c>
      <c r="U1885" s="258"/>
      <c r="V1885" s="258"/>
      <c r="W1885" s="258"/>
      <c r="X1885" s="364"/>
      <c r="Y1885" s="258"/>
      <c r="Z1885" s="258"/>
      <c r="AA1885" s="258"/>
      <c r="AB1885" s="258"/>
      <c r="AC1885" s="258"/>
      <c r="AD1885" s="258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2"/>
      <c r="BD1885" s="258"/>
      <c r="BE1885" s="258"/>
      <c r="BF1885" s="258"/>
      <c r="BG1885" s="258"/>
      <c r="BH1885" s="258"/>
    </row>
    <row r="1886" spans="1:60">
      <c r="A1886" s="298">
        <v>1885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9"/>
        <v/>
      </c>
      <c r="E1886" s="320"/>
      <c r="F1886" s="320"/>
      <c r="G1886" s="302"/>
      <c r="H1886" s="302"/>
      <c r="I1886" s="302"/>
      <c r="J1886" s="302"/>
      <c r="K1886" s="303" t="e">
        <f t="shared" si="176"/>
        <v>#N/A</v>
      </c>
      <c r="L1886" s="302"/>
      <c r="M1886" s="302"/>
      <c r="N1886" s="303" t="e">
        <f t="shared" si="177"/>
        <v>#N/A</v>
      </c>
      <c r="O1886" s="303" t="e">
        <f t="shared" si="178"/>
        <v>#N/A</v>
      </c>
      <c r="P1886" s="249" t="str">
        <f t="shared" si="180"/>
        <v/>
      </c>
      <c r="Q1886" s="302"/>
      <c r="R1886" s="258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364"/>
      <c r="Y1886" s="258"/>
      <c r="Z1886" s="258"/>
      <c r="AA1886" s="258"/>
      <c r="AB1886" s="258"/>
      <c r="AC1886" s="258"/>
      <c r="AD1886" s="258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2"/>
      <c r="BD1886" s="258"/>
      <c r="BE1886" s="258"/>
      <c r="BF1886" s="258"/>
      <c r="BG1886" s="258"/>
      <c r="BH1886" s="258"/>
    </row>
    <row r="1887" spans="1:60">
      <c r="A1887" s="298">
        <v>1886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9"/>
        <v/>
      </c>
      <c r="E1887" s="322"/>
      <c r="F1887" s="322"/>
      <c r="G1887" s="302"/>
      <c r="H1887" s="302"/>
      <c r="I1887" s="302"/>
      <c r="J1887" s="249"/>
      <c r="K1887" s="303" t="e">
        <f t="shared" si="176"/>
        <v>#N/A</v>
      </c>
      <c r="L1887" s="302"/>
      <c r="M1887" s="323"/>
      <c r="N1887" s="303" t="e">
        <f t="shared" si="177"/>
        <v>#N/A</v>
      </c>
      <c r="O1887" s="303" t="e">
        <f t="shared" si="178"/>
        <v>#N/A</v>
      </c>
      <c r="P1887" s="249" t="str">
        <f t="shared" si="180"/>
        <v/>
      </c>
      <c r="Q1887" s="302"/>
      <c r="R1887" s="255"/>
      <c r="S1887" s="255"/>
      <c r="T1887" s="305" t="str">
        <f>IF(S1887="","-",VLOOKUP(S1887,'Fail list'!$A$5:$B$220,2,FALSE))</f>
        <v>-</v>
      </c>
      <c r="U1887" s="258"/>
      <c r="V1887" s="258"/>
      <c r="W1887" s="258"/>
      <c r="X1887" s="364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2"/>
      <c r="BD1887" s="258"/>
      <c r="BE1887" s="258"/>
      <c r="BF1887" s="258"/>
      <c r="BG1887" s="258"/>
      <c r="BH1887" s="258"/>
    </row>
    <row r="1888" spans="1:60">
      <c r="A1888" s="298">
        <v>1887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9"/>
        <v/>
      </c>
      <c r="E1888" s="322"/>
      <c r="F1888" s="322"/>
      <c r="G1888" s="302"/>
      <c r="H1888" s="302"/>
      <c r="I1888" s="302"/>
      <c r="J1888" s="249"/>
      <c r="K1888" s="303" t="e">
        <f t="shared" si="176"/>
        <v>#N/A</v>
      </c>
      <c r="L1888" s="302"/>
      <c r="M1888" s="323"/>
      <c r="N1888" s="303" t="e">
        <f t="shared" si="177"/>
        <v>#N/A</v>
      </c>
      <c r="O1888" s="303" t="e">
        <f t="shared" si="178"/>
        <v>#N/A</v>
      </c>
      <c r="P1888" s="249" t="str">
        <f t="shared" si="180"/>
        <v/>
      </c>
      <c r="Q1888" s="302"/>
      <c r="R1888" s="324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364"/>
      <c r="Y1888" s="258"/>
      <c r="Z1888" s="258"/>
      <c r="AA1888" s="258"/>
      <c r="AB1888" s="258"/>
      <c r="AC1888" s="258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2"/>
      <c r="BD1888" s="258"/>
      <c r="BE1888" s="258"/>
      <c r="BF1888" s="258"/>
      <c r="BG1888" s="258"/>
      <c r="BH1888" s="258"/>
    </row>
    <row r="1889" spans="1:60">
      <c r="A1889" s="298">
        <v>1888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9"/>
        <v/>
      </c>
      <c r="E1889" s="322"/>
      <c r="F1889" s="322"/>
      <c r="G1889" s="302"/>
      <c r="H1889" s="302"/>
      <c r="I1889" s="302"/>
      <c r="J1889" s="249"/>
      <c r="K1889" s="303" t="e">
        <f t="shared" si="176"/>
        <v>#N/A</v>
      </c>
      <c r="L1889" s="302"/>
      <c r="M1889" s="323"/>
      <c r="N1889" s="303" t="e">
        <f t="shared" si="177"/>
        <v>#N/A</v>
      </c>
      <c r="O1889" s="303" t="e">
        <f t="shared" si="178"/>
        <v>#N/A</v>
      </c>
      <c r="P1889" s="249" t="str">
        <f t="shared" si="180"/>
        <v/>
      </c>
      <c r="Q1889" s="302"/>
      <c r="R1889" s="324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364"/>
      <c r="Y1889" s="258"/>
      <c r="Z1889" s="258"/>
      <c r="AA1889" s="258"/>
      <c r="AB1889" s="258"/>
      <c r="AC1889" s="258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2"/>
      <c r="BD1889" s="258"/>
      <c r="BE1889" s="258"/>
      <c r="BF1889" s="258"/>
      <c r="BG1889" s="258"/>
      <c r="BH1889" s="258"/>
    </row>
    <row r="1890" spans="1:60">
      <c r="A1890" s="298">
        <v>1889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9"/>
        <v/>
      </c>
      <c r="E1890" s="322"/>
      <c r="F1890" s="325"/>
      <c r="G1890" s="302"/>
      <c r="H1890" s="302"/>
      <c r="I1890" s="267"/>
      <c r="J1890" s="323"/>
      <c r="K1890" s="303" t="e">
        <f t="shared" si="176"/>
        <v>#N/A</v>
      </c>
      <c r="L1890" s="302"/>
      <c r="M1890" s="267"/>
      <c r="N1890" s="303" t="e">
        <f t="shared" si="177"/>
        <v>#N/A</v>
      </c>
      <c r="O1890" s="303" t="e">
        <f t="shared" si="178"/>
        <v>#N/A</v>
      </c>
      <c r="P1890" s="249" t="str">
        <f>MID(M1890,7,2)</f>
        <v/>
      </c>
      <c r="Q1890" s="302"/>
      <c r="R1890" s="326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364"/>
      <c r="Y1890" s="258"/>
      <c r="Z1890" s="268"/>
      <c r="AA1890" s="269"/>
      <c r="AB1890" s="270"/>
      <c r="AC1890" s="327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2"/>
      <c r="BD1890" s="258"/>
      <c r="BE1890" s="258"/>
      <c r="BF1890" s="258"/>
      <c r="BG1890" s="258"/>
      <c r="BH1890" s="258"/>
    </row>
    <row r="1891" spans="1:60">
      <c r="A1891" s="298">
        <v>1890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9"/>
        <v/>
      </c>
      <c r="E1891" s="322"/>
      <c r="F1891" s="325"/>
      <c r="G1891" s="302"/>
      <c r="H1891" s="302"/>
      <c r="I1891" s="267"/>
      <c r="J1891" s="323"/>
      <c r="K1891" s="303" t="e">
        <f t="shared" si="176"/>
        <v>#N/A</v>
      </c>
      <c r="L1891" s="302"/>
      <c r="M1891" s="267"/>
      <c r="N1891" s="303" t="e">
        <f t="shared" si="177"/>
        <v>#N/A</v>
      </c>
      <c r="O1891" s="303" t="e">
        <f t="shared" si="178"/>
        <v>#N/A</v>
      </c>
      <c r="P1891" s="249" t="str">
        <f t="shared" ref="P1891:P1954" si="181">MID(M1891,7,2)</f>
        <v/>
      </c>
      <c r="Q1891" s="302"/>
      <c r="R1891" s="326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364"/>
      <c r="Y1891" s="258"/>
      <c r="Z1891" s="268"/>
      <c r="AA1891" s="269"/>
      <c r="AB1891" s="270"/>
      <c r="AC1891" s="327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2"/>
      <c r="BD1891" s="258"/>
      <c r="BE1891" s="258"/>
      <c r="BF1891" s="258"/>
      <c r="BG1891" s="258"/>
      <c r="BH1891" s="258"/>
    </row>
    <row r="1892" spans="1:60">
      <c r="A1892" s="298">
        <v>1891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9"/>
        <v/>
      </c>
      <c r="E1892" s="322"/>
      <c r="F1892" s="325"/>
      <c r="G1892" s="302"/>
      <c r="H1892" s="302"/>
      <c r="I1892" s="267"/>
      <c r="J1892" s="323"/>
      <c r="K1892" s="303" t="e">
        <f t="shared" si="176"/>
        <v>#N/A</v>
      </c>
      <c r="L1892" s="302"/>
      <c r="M1892" s="267"/>
      <c r="N1892" s="303" t="e">
        <f t="shared" si="177"/>
        <v>#N/A</v>
      </c>
      <c r="O1892" s="303" t="e">
        <f t="shared" si="178"/>
        <v>#N/A</v>
      </c>
      <c r="P1892" s="249" t="str">
        <f t="shared" si="181"/>
        <v/>
      </c>
      <c r="Q1892" s="302"/>
      <c r="R1892" s="326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364"/>
      <c r="Y1892" s="258"/>
      <c r="Z1892" s="268"/>
      <c r="AA1892" s="269"/>
      <c r="AB1892" s="270"/>
      <c r="AC1892" s="327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2"/>
      <c r="BD1892" s="258"/>
      <c r="BE1892" s="258"/>
      <c r="BF1892" s="258"/>
      <c r="BG1892" s="258"/>
      <c r="BH1892" s="258"/>
    </row>
    <row r="1893" spans="1:60">
      <c r="A1893" s="298">
        <v>1892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9"/>
        <v/>
      </c>
      <c r="E1893" s="322"/>
      <c r="F1893" s="325"/>
      <c r="G1893" s="302"/>
      <c r="H1893" s="302"/>
      <c r="I1893" s="267"/>
      <c r="J1893" s="323"/>
      <c r="K1893" s="303" t="e">
        <f t="shared" si="176"/>
        <v>#N/A</v>
      </c>
      <c r="L1893" s="302"/>
      <c r="M1893" s="267"/>
      <c r="N1893" s="303" t="e">
        <f t="shared" si="177"/>
        <v>#N/A</v>
      </c>
      <c r="O1893" s="303" t="e">
        <f t="shared" si="178"/>
        <v>#N/A</v>
      </c>
      <c r="P1893" s="249" t="str">
        <f t="shared" si="181"/>
        <v/>
      </c>
      <c r="Q1893" s="302"/>
      <c r="R1893" s="326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364"/>
      <c r="Y1893" s="258"/>
      <c r="Z1893" s="268"/>
      <c r="AA1893" s="269"/>
      <c r="AB1893" s="270"/>
      <c r="AC1893" s="327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2"/>
      <c r="BD1893" s="258"/>
      <c r="BE1893" s="258"/>
      <c r="BF1893" s="258"/>
      <c r="BG1893" s="258"/>
      <c r="BH1893" s="258"/>
    </row>
    <row r="1894" spans="1:60">
      <c r="A1894" s="298">
        <v>1893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9"/>
        <v/>
      </c>
      <c r="E1894" s="322"/>
      <c r="F1894" s="325"/>
      <c r="G1894" s="302"/>
      <c r="H1894" s="302"/>
      <c r="I1894" s="267"/>
      <c r="J1894" s="323"/>
      <c r="K1894" s="303" t="e">
        <f t="shared" si="176"/>
        <v>#N/A</v>
      </c>
      <c r="L1894" s="302"/>
      <c r="M1894" s="267"/>
      <c r="N1894" s="303" t="e">
        <f t="shared" si="177"/>
        <v>#N/A</v>
      </c>
      <c r="O1894" s="303" t="e">
        <f t="shared" si="178"/>
        <v>#N/A</v>
      </c>
      <c r="P1894" s="249" t="str">
        <f t="shared" si="181"/>
        <v/>
      </c>
      <c r="Q1894" s="302"/>
      <c r="R1894" s="326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364"/>
      <c r="Y1894" s="258"/>
      <c r="Z1894" s="268"/>
      <c r="AA1894" s="269"/>
      <c r="AB1894" s="270"/>
      <c r="AC1894" s="327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2"/>
      <c r="BD1894" s="258"/>
      <c r="BE1894" s="258"/>
      <c r="BF1894" s="258"/>
      <c r="BG1894" s="258"/>
      <c r="BH1894" s="258"/>
    </row>
    <row r="1895" spans="1:60">
      <c r="A1895" s="298">
        <v>1894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9"/>
        <v/>
      </c>
      <c r="E1895" s="322"/>
      <c r="F1895" s="325"/>
      <c r="G1895" s="302"/>
      <c r="H1895" s="302"/>
      <c r="I1895" s="267"/>
      <c r="J1895" s="323"/>
      <c r="K1895" s="303" t="e">
        <f t="shared" si="176"/>
        <v>#N/A</v>
      </c>
      <c r="L1895" s="302"/>
      <c r="M1895" s="267"/>
      <c r="N1895" s="303" t="e">
        <f t="shared" si="177"/>
        <v>#N/A</v>
      </c>
      <c r="O1895" s="303" t="e">
        <f t="shared" si="178"/>
        <v>#N/A</v>
      </c>
      <c r="P1895" s="249" t="str">
        <f t="shared" si="181"/>
        <v/>
      </c>
      <c r="Q1895" s="302"/>
      <c r="R1895" s="326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364"/>
      <c r="Y1895" s="258"/>
      <c r="Z1895" s="268"/>
      <c r="AA1895" s="269"/>
      <c r="AB1895" s="270"/>
      <c r="AC1895" s="327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2"/>
      <c r="BD1895" s="258"/>
      <c r="BE1895" s="258"/>
      <c r="BF1895" s="258"/>
      <c r="BG1895" s="258"/>
      <c r="BH1895" s="258"/>
    </row>
    <row r="1896" spans="1:60">
      <c r="A1896" s="298">
        <v>1895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9"/>
        <v/>
      </c>
      <c r="E1896" s="322"/>
      <c r="F1896" s="325"/>
      <c r="G1896" s="302"/>
      <c r="H1896" s="302"/>
      <c r="I1896" s="267"/>
      <c r="J1896" s="323"/>
      <c r="K1896" s="303" t="e">
        <f t="shared" si="176"/>
        <v>#N/A</v>
      </c>
      <c r="L1896" s="302"/>
      <c r="M1896" s="267"/>
      <c r="N1896" s="303" t="e">
        <f t="shared" si="177"/>
        <v>#N/A</v>
      </c>
      <c r="O1896" s="303" t="e">
        <f t="shared" si="178"/>
        <v>#N/A</v>
      </c>
      <c r="P1896" s="249" t="str">
        <f t="shared" si="181"/>
        <v/>
      </c>
      <c r="Q1896" s="302"/>
      <c r="R1896" s="326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364"/>
      <c r="Y1896" s="258"/>
      <c r="Z1896" s="268"/>
      <c r="AA1896" s="269"/>
      <c r="AB1896" s="270"/>
      <c r="AC1896" s="327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2"/>
      <c r="BD1896" s="258"/>
      <c r="BE1896" s="258"/>
      <c r="BF1896" s="258"/>
      <c r="BG1896" s="258"/>
      <c r="BH1896" s="258"/>
    </row>
    <row r="1897" spans="1:60">
      <c r="A1897" s="298">
        <v>1896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9"/>
        <v/>
      </c>
      <c r="E1897" s="322"/>
      <c r="F1897" s="325"/>
      <c r="G1897" s="302"/>
      <c r="H1897" s="302"/>
      <c r="I1897" s="267"/>
      <c r="J1897" s="323"/>
      <c r="K1897" s="303" t="e">
        <f t="shared" si="176"/>
        <v>#N/A</v>
      </c>
      <c r="L1897" s="302"/>
      <c r="M1897" s="267"/>
      <c r="N1897" s="303" t="e">
        <f t="shared" si="177"/>
        <v>#N/A</v>
      </c>
      <c r="O1897" s="303" t="e">
        <f t="shared" si="178"/>
        <v>#N/A</v>
      </c>
      <c r="P1897" s="249" t="str">
        <f t="shared" si="181"/>
        <v/>
      </c>
      <c r="Q1897" s="302"/>
      <c r="R1897" s="326"/>
      <c r="S1897" s="258"/>
      <c r="T1897" s="305" t="str">
        <f>IF(S1897="","-",VLOOKUP(S1897,'Fail list'!$A$5:$B$220,2,FALSE))</f>
        <v>-</v>
      </c>
      <c r="U1897" s="258"/>
      <c r="V1897" s="258"/>
      <c r="W1897" s="258"/>
      <c r="X1897" s="364"/>
      <c r="Y1897" s="258"/>
      <c r="Z1897" s="268"/>
      <c r="AA1897" s="269"/>
      <c r="AB1897" s="270"/>
      <c r="AC1897" s="327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2"/>
      <c r="BD1897" s="258"/>
      <c r="BE1897" s="258"/>
      <c r="BF1897" s="258"/>
      <c r="BG1897" s="258"/>
      <c r="BH1897" s="258"/>
    </row>
    <row r="1898" spans="1:60">
      <c r="A1898" s="298">
        <v>1897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9"/>
        <v/>
      </c>
      <c r="E1898" s="322"/>
      <c r="F1898" s="325"/>
      <c r="G1898" s="302"/>
      <c r="H1898" s="302"/>
      <c r="I1898" s="267"/>
      <c r="J1898" s="323"/>
      <c r="K1898" s="303" t="e">
        <f t="shared" si="176"/>
        <v>#N/A</v>
      </c>
      <c r="L1898" s="302"/>
      <c r="M1898" s="267"/>
      <c r="N1898" s="303" t="e">
        <f t="shared" si="177"/>
        <v>#N/A</v>
      </c>
      <c r="O1898" s="303" t="e">
        <f t="shared" si="178"/>
        <v>#N/A</v>
      </c>
      <c r="P1898" s="249" t="str">
        <f t="shared" si="181"/>
        <v/>
      </c>
      <c r="Q1898" s="302"/>
      <c r="R1898" s="326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364"/>
      <c r="Y1898" s="258"/>
      <c r="Z1898" s="268"/>
      <c r="AA1898" s="269"/>
      <c r="AB1898" s="270"/>
      <c r="AC1898" s="327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2"/>
      <c r="BD1898" s="258"/>
      <c r="BE1898" s="258"/>
      <c r="BF1898" s="258"/>
      <c r="BG1898" s="258"/>
      <c r="BH1898" s="258"/>
    </row>
    <row r="1899" spans="1:60">
      <c r="A1899" s="298">
        <v>1898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9"/>
        <v/>
      </c>
      <c r="E1899" s="322"/>
      <c r="F1899" s="322"/>
      <c r="G1899" s="302"/>
      <c r="H1899" s="302"/>
      <c r="I1899" s="267"/>
      <c r="J1899" s="323"/>
      <c r="K1899" s="303" t="e">
        <f t="shared" si="176"/>
        <v>#N/A</v>
      </c>
      <c r="L1899" s="302"/>
      <c r="M1899" s="267"/>
      <c r="N1899" s="303" t="e">
        <f t="shared" si="177"/>
        <v>#N/A</v>
      </c>
      <c r="O1899" s="303" t="e">
        <f t="shared" si="178"/>
        <v>#N/A</v>
      </c>
      <c r="P1899" s="249" t="str">
        <f t="shared" si="181"/>
        <v/>
      </c>
      <c r="Q1899" s="302"/>
      <c r="R1899" s="328"/>
      <c r="S1899" s="271"/>
      <c r="T1899" s="305" t="str">
        <f>IF(S1899="","-",VLOOKUP(S1899,'Fail list'!$A$5:$B$220,2,FALSE))</f>
        <v>-</v>
      </c>
      <c r="U1899" s="258"/>
      <c r="V1899" s="258"/>
      <c r="W1899" s="258"/>
      <c r="X1899" s="364"/>
      <c r="Y1899" s="258"/>
      <c r="Z1899" s="268"/>
      <c r="AA1899" s="269"/>
      <c r="AB1899" s="270"/>
      <c r="AC1899" s="327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2"/>
      <c r="BD1899" s="258"/>
      <c r="BE1899" s="258"/>
      <c r="BF1899" s="258"/>
      <c r="BG1899" s="258"/>
      <c r="BH1899" s="258"/>
    </row>
    <row r="1900" spans="1:60">
      <c r="A1900" s="298">
        <v>1899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9"/>
        <v/>
      </c>
      <c r="E1900" s="322"/>
      <c r="F1900" s="322"/>
      <c r="G1900" s="302"/>
      <c r="H1900" s="302"/>
      <c r="I1900" s="267"/>
      <c r="J1900" s="323"/>
      <c r="K1900" s="303" t="e">
        <f t="shared" si="176"/>
        <v>#N/A</v>
      </c>
      <c r="L1900" s="302"/>
      <c r="M1900" s="267"/>
      <c r="N1900" s="303" t="e">
        <f t="shared" si="177"/>
        <v>#N/A</v>
      </c>
      <c r="O1900" s="303" t="e">
        <f t="shared" si="178"/>
        <v>#N/A</v>
      </c>
      <c r="P1900" s="249" t="str">
        <f t="shared" si="181"/>
        <v/>
      </c>
      <c r="Q1900" s="302"/>
      <c r="R1900" s="326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364"/>
      <c r="Y1900" s="258"/>
      <c r="Z1900" s="268"/>
      <c r="AA1900" s="269"/>
      <c r="AB1900" s="270"/>
      <c r="AC1900" s="327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2"/>
      <c r="BD1900" s="258"/>
      <c r="BE1900" s="258"/>
      <c r="BF1900" s="258"/>
      <c r="BG1900" s="258"/>
      <c r="BH1900" s="258"/>
    </row>
    <row r="1901" spans="1:60">
      <c r="A1901" s="298">
        <v>1900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9"/>
        <v/>
      </c>
      <c r="E1901" s="322"/>
      <c r="F1901" s="322"/>
      <c r="G1901" s="302"/>
      <c r="H1901" s="302"/>
      <c r="I1901" s="267"/>
      <c r="J1901" s="323"/>
      <c r="K1901" s="303" t="e">
        <f t="shared" si="176"/>
        <v>#N/A</v>
      </c>
      <c r="L1901" s="302"/>
      <c r="M1901" s="267"/>
      <c r="N1901" s="303" t="e">
        <f t="shared" si="177"/>
        <v>#N/A</v>
      </c>
      <c r="O1901" s="303" t="e">
        <f t="shared" si="178"/>
        <v>#N/A</v>
      </c>
      <c r="P1901" s="249" t="str">
        <f t="shared" si="181"/>
        <v/>
      </c>
      <c r="Q1901" s="302"/>
      <c r="R1901" s="329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364"/>
      <c r="Y1901" s="258"/>
      <c r="Z1901" s="268"/>
      <c r="AA1901" s="269"/>
      <c r="AB1901" s="270"/>
      <c r="AC1901" s="327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2"/>
      <c r="BD1901" s="258"/>
      <c r="BE1901" s="258"/>
      <c r="BF1901" s="258"/>
      <c r="BG1901" s="258"/>
      <c r="BH1901" s="258"/>
    </row>
    <row r="1902" spans="1:60">
      <c r="A1902" s="298">
        <v>1901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9"/>
        <v/>
      </c>
      <c r="E1902" s="322"/>
      <c r="F1902" s="322"/>
      <c r="G1902" s="302"/>
      <c r="H1902" s="302"/>
      <c r="I1902" s="267"/>
      <c r="J1902" s="323"/>
      <c r="K1902" s="303" t="e">
        <f t="shared" si="176"/>
        <v>#N/A</v>
      </c>
      <c r="L1902" s="302"/>
      <c r="M1902" s="267"/>
      <c r="N1902" s="303" t="e">
        <f t="shared" si="177"/>
        <v>#N/A</v>
      </c>
      <c r="O1902" s="303" t="e">
        <f t="shared" si="178"/>
        <v>#N/A</v>
      </c>
      <c r="P1902" s="249" t="str">
        <f t="shared" si="181"/>
        <v/>
      </c>
      <c r="Q1902" s="302"/>
      <c r="R1902" s="329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364"/>
      <c r="Y1902" s="258"/>
      <c r="Z1902" s="268"/>
      <c r="AA1902" s="269"/>
      <c r="AB1902" s="270"/>
      <c r="AC1902" s="327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2"/>
      <c r="BD1902" s="258"/>
      <c r="BE1902" s="258"/>
      <c r="BF1902" s="258"/>
      <c r="BG1902" s="258"/>
      <c r="BH1902" s="258"/>
    </row>
    <row r="1903" spans="1:60">
      <c r="A1903" s="298">
        <v>1902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9"/>
        <v/>
      </c>
      <c r="E1903" s="322"/>
      <c r="F1903" s="322"/>
      <c r="G1903" s="302"/>
      <c r="H1903" s="302"/>
      <c r="I1903" s="267"/>
      <c r="J1903" s="323"/>
      <c r="K1903" s="303" t="e">
        <f t="shared" si="176"/>
        <v>#N/A</v>
      </c>
      <c r="L1903" s="302"/>
      <c r="M1903" s="267"/>
      <c r="N1903" s="303" t="e">
        <f t="shared" si="177"/>
        <v>#N/A</v>
      </c>
      <c r="O1903" s="303" t="e">
        <f t="shared" si="178"/>
        <v>#N/A</v>
      </c>
      <c r="P1903" s="249" t="str">
        <f t="shared" si="181"/>
        <v/>
      </c>
      <c r="Q1903" s="302"/>
      <c r="R1903" s="329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364"/>
      <c r="Y1903" s="258"/>
      <c r="Z1903" s="268"/>
      <c r="AA1903" s="269"/>
      <c r="AB1903" s="270"/>
      <c r="AC1903" s="327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2"/>
      <c r="BD1903" s="258"/>
      <c r="BE1903" s="258"/>
      <c r="BF1903" s="258"/>
      <c r="BG1903" s="258"/>
      <c r="BH1903" s="258"/>
    </row>
    <row r="1904" spans="1:60">
      <c r="A1904" s="298">
        <v>1903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9"/>
        <v/>
      </c>
      <c r="E1904" s="322"/>
      <c r="F1904" s="322"/>
      <c r="G1904" s="302"/>
      <c r="H1904" s="302"/>
      <c r="I1904" s="267"/>
      <c r="J1904" s="323"/>
      <c r="K1904" s="303" t="e">
        <f t="shared" si="176"/>
        <v>#N/A</v>
      </c>
      <c r="L1904" s="302"/>
      <c r="M1904" s="267"/>
      <c r="N1904" s="303" t="e">
        <f t="shared" si="177"/>
        <v>#N/A</v>
      </c>
      <c r="O1904" s="303" t="e">
        <f t="shared" si="178"/>
        <v>#N/A</v>
      </c>
      <c r="P1904" s="249" t="str">
        <f t="shared" si="181"/>
        <v/>
      </c>
      <c r="Q1904" s="302"/>
      <c r="R1904" s="329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364"/>
      <c r="Y1904" s="258"/>
      <c r="Z1904" s="268"/>
      <c r="AA1904" s="269"/>
      <c r="AB1904" s="270"/>
      <c r="AC1904" s="327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2"/>
      <c r="BD1904" s="258"/>
      <c r="BE1904" s="258"/>
      <c r="BF1904" s="258"/>
      <c r="BG1904" s="258"/>
      <c r="BH1904" s="258"/>
    </row>
    <row r="1905" spans="1:60">
      <c r="A1905" s="298">
        <v>1904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9"/>
        <v/>
      </c>
      <c r="E1905" s="322"/>
      <c r="F1905" s="322"/>
      <c r="G1905" s="302"/>
      <c r="H1905" s="302"/>
      <c r="I1905" s="267"/>
      <c r="J1905" s="323"/>
      <c r="K1905" s="303" t="e">
        <f t="shared" si="176"/>
        <v>#N/A</v>
      </c>
      <c r="L1905" s="302"/>
      <c r="M1905" s="267"/>
      <c r="N1905" s="303" t="e">
        <f t="shared" si="177"/>
        <v>#N/A</v>
      </c>
      <c r="O1905" s="303" t="e">
        <f t="shared" si="178"/>
        <v>#N/A</v>
      </c>
      <c r="P1905" s="249" t="str">
        <f t="shared" si="181"/>
        <v/>
      </c>
      <c r="Q1905" s="302"/>
      <c r="R1905" s="329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364"/>
      <c r="Y1905" s="258"/>
      <c r="Z1905" s="268"/>
      <c r="AA1905" s="269"/>
      <c r="AB1905" s="270"/>
      <c r="AC1905" s="327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2"/>
      <c r="BD1905" s="258"/>
      <c r="BE1905" s="258"/>
      <c r="BF1905" s="258"/>
      <c r="BG1905" s="258"/>
      <c r="BH1905" s="258"/>
    </row>
    <row r="1906" spans="1:60">
      <c r="A1906" s="298">
        <v>1905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9"/>
        <v/>
      </c>
      <c r="E1906" s="322"/>
      <c r="F1906" s="322"/>
      <c r="G1906" s="302"/>
      <c r="H1906" s="302"/>
      <c r="I1906" s="267"/>
      <c r="J1906" s="323"/>
      <c r="K1906" s="303" t="e">
        <f t="shared" si="176"/>
        <v>#N/A</v>
      </c>
      <c r="L1906" s="302"/>
      <c r="M1906" s="267"/>
      <c r="N1906" s="303" t="e">
        <f t="shared" si="177"/>
        <v>#N/A</v>
      </c>
      <c r="O1906" s="303" t="e">
        <f t="shared" si="178"/>
        <v>#N/A</v>
      </c>
      <c r="P1906" s="249" t="str">
        <f t="shared" si="181"/>
        <v/>
      </c>
      <c r="Q1906" s="302"/>
      <c r="R1906" s="329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364"/>
      <c r="Y1906" s="258"/>
      <c r="Z1906" s="268"/>
      <c r="AA1906" s="269"/>
      <c r="AB1906" s="270"/>
      <c r="AC1906" s="327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2"/>
      <c r="BD1906" s="258"/>
      <c r="BE1906" s="258"/>
      <c r="BF1906" s="258"/>
      <c r="BG1906" s="258"/>
      <c r="BH1906" s="258"/>
    </row>
    <row r="1907" spans="1:60">
      <c r="A1907" s="298">
        <v>1906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9"/>
        <v/>
      </c>
      <c r="E1907" s="322"/>
      <c r="F1907" s="322"/>
      <c r="G1907" s="302"/>
      <c r="H1907" s="302"/>
      <c r="I1907" s="267"/>
      <c r="J1907" s="323"/>
      <c r="K1907" s="303" t="e">
        <f t="shared" si="176"/>
        <v>#N/A</v>
      </c>
      <c r="L1907" s="302"/>
      <c r="M1907" s="267"/>
      <c r="N1907" s="303" t="e">
        <f t="shared" si="177"/>
        <v>#N/A</v>
      </c>
      <c r="O1907" s="303" t="e">
        <f t="shared" si="178"/>
        <v>#N/A</v>
      </c>
      <c r="P1907" s="249" t="str">
        <f t="shared" si="181"/>
        <v/>
      </c>
      <c r="Q1907" s="302"/>
      <c r="R1907" s="329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364"/>
      <c r="Y1907" s="258"/>
      <c r="Z1907" s="268"/>
      <c r="AA1907" s="269"/>
      <c r="AB1907" s="270"/>
      <c r="AC1907" s="327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2"/>
      <c r="BD1907" s="258"/>
      <c r="BE1907" s="258"/>
      <c r="BF1907" s="258"/>
      <c r="BG1907" s="258"/>
      <c r="BH1907" s="258"/>
    </row>
    <row r="1908" spans="1:60">
      <c r="A1908" s="298">
        <v>1907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9"/>
        <v/>
      </c>
      <c r="E1908" s="322"/>
      <c r="F1908" s="322"/>
      <c r="G1908" s="302"/>
      <c r="H1908" s="302"/>
      <c r="I1908" s="267"/>
      <c r="J1908" s="323"/>
      <c r="K1908" s="303" t="e">
        <f t="shared" si="176"/>
        <v>#N/A</v>
      </c>
      <c r="L1908" s="302"/>
      <c r="M1908" s="267"/>
      <c r="N1908" s="303" t="e">
        <f t="shared" si="177"/>
        <v>#N/A</v>
      </c>
      <c r="O1908" s="303" t="e">
        <f t="shared" si="178"/>
        <v>#N/A</v>
      </c>
      <c r="P1908" s="249" t="str">
        <f t="shared" si="181"/>
        <v/>
      </c>
      <c r="Q1908" s="302"/>
      <c r="R1908" s="329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364"/>
      <c r="Y1908" s="258"/>
      <c r="Z1908" s="268"/>
      <c r="AA1908" s="269"/>
      <c r="AB1908" s="270"/>
      <c r="AC1908" s="327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2"/>
      <c r="BD1908" s="258"/>
      <c r="BE1908" s="258"/>
      <c r="BF1908" s="258"/>
      <c r="BG1908" s="258"/>
      <c r="BH1908" s="258"/>
    </row>
    <row r="1909" spans="1:60">
      <c r="A1909" s="298">
        <v>1908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9"/>
        <v/>
      </c>
      <c r="E1909" s="322"/>
      <c r="F1909" s="322"/>
      <c r="G1909" s="302"/>
      <c r="H1909" s="302"/>
      <c r="I1909" s="267"/>
      <c r="J1909" s="323"/>
      <c r="K1909" s="303" t="e">
        <f t="shared" si="176"/>
        <v>#N/A</v>
      </c>
      <c r="L1909" s="302"/>
      <c r="M1909" s="267"/>
      <c r="N1909" s="303" t="e">
        <f t="shared" si="177"/>
        <v>#N/A</v>
      </c>
      <c r="O1909" s="303" t="e">
        <f t="shared" si="178"/>
        <v>#N/A</v>
      </c>
      <c r="P1909" s="249" t="str">
        <f t="shared" si="181"/>
        <v/>
      </c>
      <c r="Q1909" s="302"/>
      <c r="R1909" s="329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364"/>
      <c r="Y1909" s="258"/>
      <c r="Z1909" s="268"/>
      <c r="AA1909" s="269"/>
      <c r="AB1909" s="270"/>
      <c r="AC1909" s="327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2"/>
      <c r="BD1909" s="258"/>
      <c r="BE1909" s="258"/>
      <c r="BF1909" s="258"/>
      <c r="BG1909" s="258"/>
      <c r="BH1909" s="258"/>
    </row>
    <row r="1910" spans="1:60">
      <c r="A1910" s="298">
        <v>1909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si="179"/>
        <v/>
      </c>
      <c r="E1910" s="322"/>
      <c r="F1910" s="322"/>
      <c r="G1910" s="302"/>
      <c r="H1910" s="302"/>
      <c r="I1910" s="267"/>
      <c r="J1910" s="323"/>
      <c r="K1910" s="303" t="e">
        <f t="shared" si="176"/>
        <v>#N/A</v>
      </c>
      <c r="L1910" s="302"/>
      <c r="M1910" s="267"/>
      <c r="N1910" s="303" t="e">
        <f t="shared" si="177"/>
        <v>#N/A</v>
      </c>
      <c r="O1910" s="303" t="e">
        <f t="shared" si="178"/>
        <v>#N/A</v>
      </c>
      <c r="P1910" s="249" t="str">
        <f t="shared" si="181"/>
        <v/>
      </c>
      <c r="Q1910" s="302"/>
      <c r="R1910" s="329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364"/>
      <c r="Y1910" s="258"/>
      <c r="Z1910" s="268"/>
      <c r="AA1910" s="269"/>
      <c r="AB1910" s="270"/>
      <c r="AC1910" s="327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2"/>
      <c r="BD1910" s="258"/>
      <c r="BE1910" s="258"/>
      <c r="BF1910" s="258"/>
      <c r="BG1910" s="258"/>
      <c r="BH1910" s="258"/>
    </row>
    <row r="1911" spans="1:60">
      <c r="A1911" s="298">
        <v>1910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2"/>
      <c r="F1911" s="322"/>
      <c r="G1911" s="302"/>
      <c r="H1911" s="302"/>
      <c r="I1911" s="267"/>
      <c r="J1911" s="323"/>
      <c r="K1911" s="303" t="e">
        <f t="shared" si="176"/>
        <v>#N/A</v>
      </c>
      <c r="L1911" s="302"/>
      <c r="M1911" s="267"/>
      <c r="N1911" s="303" t="e">
        <f t="shared" si="177"/>
        <v>#N/A</v>
      </c>
      <c r="O1911" s="303" t="e">
        <f t="shared" si="178"/>
        <v>#N/A</v>
      </c>
      <c r="P1911" s="249" t="str">
        <f t="shared" si="181"/>
        <v/>
      </c>
      <c r="Q1911" s="302"/>
      <c r="R1911" s="329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364"/>
      <c r="Y1911" s="258"/>
      <c r="Z1911" s="268"/>
      <c r="AA1911" s="269"/>
      <c r="AB1911" s="270"/>
      <c r="AC1911" s="327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2"/>
      <c r="BD1911" s="258"/>
      <c r="BE1911" s="258"/>
      <c r="BF1911" s="258"/>
      <c r="BG1911" s="258"/>
      <c r="BH1911" s="258"/>
    </row>
    <row r="1912" spans="1:60">
      <c r="A1912" s="298">
        <v>1911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ref="D1912:D1922" si="182">IF(LEFT(I1912,1)="L","Inprocess",IF(LEFT(I1912,3)="IQC","Inprocess",IF(LEFT(I1912,2)="QA","QA",IF(LEFT(I1912,3)="TV","TV",""))))</f>
        <v/>
      </c>
      <c r="E1912" s="322"/>
      <c r="F1912" s="322"/>
      <c r="G1912" s="302"/>
      <c r="H1912" s="302"/>
      <c r="I1912" s="267"/>
      <c r="J1912" s="323"/>
      <c r="K1912" s="303" t="e">
        <f t="shared" si="176"/>
        <v>#N/A</v>
      </c>
      <c r="L1912" s="302"/>
      <c r="M1912" s="267"/>
      <c r="N1912" s="303" t="e">
        <f t="shared" si="177"/>
        <v>#N/A</v>
      </c>
      <c r="O1912" s="303" t="e">
        <f t="shared" si="178"/>
        <v>#N/A</v>
      </c>
      <c r="P1912" s="249" t="str">
        <f t="shared" si="181"/>
        <v/>
      </c>
      <c r="Q1912" s="302"/>
      <c r="R1912" s="329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364"/>
      <c r="Y1912" s="258"/>
      <c r="Z1912" s="268"/>
      <c r="AA1912" s="269"/>
      <c r="AB1912" s="270"/>
      <c r="AC1912" s="327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2"/>
      <c r="BD1912" s="258"/>
      <c r="BE1912" s="258"/>
      <c r="BF1912" s="258"/>
      <c r="BG1912" s="258"/>
      <c r="BH1912" s="258"/>
    </row>
    <row r="1913" spans="1:60">
      <c r="A1913" s="298">
        <v>1912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82"/>
        <v/>
      </c>
      <c r="E1913" s="322"/>
      <c r="F1913" s="322"/>
      <c r="G1913" s="302"/>
      <c r="H1913" s="302"/>
      <c r="I1913" s="267"/>
      <c r="J1913" s="323"/>
      <c r="K1913" s="303" t="e">
        <f t="shared" si="176"/>
        <v>#N/A</v>
      </c>
      <c r="L1913" s="302"/>
      <c r="M1913" s="267"/>
      <c r="N1913" s="303" t="e">
        <f t="shared" si="177"/>
        <v>#N/A</v>
      </c>
      <c r="O1913" s="303" t="e">
        <f t="shared" si="178"/>
        <v>#N/A</v>
      </c>
      <c r="P1913" s="249" t="str">
        <f t="shared" si="181"/>
        <v/>
      </c>
      <c r="Q1913" s="302"/>
      <c r="R1913" s="329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364"/>
      <c r="Y1913" s="258"/>
      <c r="Z1913" s="268"/>
      <c r="AA1913" s="269"/>
      <c r="AB1913" s="270"/>
      <c r="AC1913" s="327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2"/>
      <c r="BD1913" s="258"/>
      <c r="BE1913" s="258"/>
      <c r="BF1913" s="258"/>
      <c r="BG1913" s="258"/>
      <c r="BH1913" s="258"/>
    </row>
    <row r="1914" spans="1:60">
      <c r="A1914" s="298">
        <v>1913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82"/>
        <v/>
      </c>
      <c r="E1914" s="322"/>
      <c r="F1914" s="322"/>
      <c r="G1914" s="302"/>
      <c r="H1914" s="302"/>
      <c r="I1914" s="267"/>
      <c r="J1914" s="323"/>
      <c r="K1914" s="303" t="e">
        <f t="shared" si="176"/>
        <v>#N/A</v>
      </c>
      <c r="L1914" s="302"/>
      <c r="M1914" s="267"/>
      <c r="N1914" s="303" t="e">
        <f t="shared" si="177"/>
        <v>#N/A</v>
      </c>
      <c r="O1914" s="303" t="e">
        <f t="shared" si="178"/>
        <v>#N/A</v>
      </c>
      <c r="P1914" s="249" t="str">
        <f t="shared" si="181"/>
        <v/>
      </c>
      <c r="Q1914" s="302"/>
      <c r="R1914" s="329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364"/>
      <c r="Y1914" s="258"/>
      <c r="Z1914" s="268"/>
      <c r="AA1914" s="269"/>
      <c r="AB1914" s="270"/>
      <c r="AC1914" s="327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2"/>
      <c r="BD1914" s="258"/>
      <c r="BE1914" s="258"/>
      <c r="BF1914" s="258"/>
      <c r="BG1914" s="258"/>
      <c r="BH1914" s="258"/>
    </row>
    <row r="1915" spans="1:60">
      <c r="A1915" s="298">
        <v>1914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82"/>
        <v/>
      </c>
      <c r="E1915" s="322"/>
      <c r="F1915" s="322"/>
      <c r="G1915" s="302"/>
      <c r="H1915" s="302"/>
      <c r="I1915" s="267"/>
      <c r="J1915" s="323"/>
      <c r="K1915" s="303" t="e">
        <f t="shared" si="176"/>
        <v>#N/A</v>
      </c>
      <c r="L1915" s="302"/>
      <c r="M1915" s="267"/>
      <c r="N1915" s="303" t="e">
        <f t="shared" si="177"/>
        <v>#N/A</v>
      </c>
      <c r="O1915" s="303" t="e">
        <f t="shared" si="178"/>
        <v>#N/A</v>
      </c>
      <c r="P1915" s="249" t="str">
        <f t="shared" si="181"/>
        <v/>
      </c>
      <c r="Q1915" s="302"/>
      <c r="R1915" s="329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364"/>
      <c r="Y1915" s="258"/>
      <c r="Z1915" s="268"/>
      <c r="AA1915" s="269"/>
      <c r="AB1915" s="270"/>
      <c r="AC1915" s="327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2"/>
      <c r="BD1915" s="258"/>
      <c r="BE1915" s="258"/>
      <c r="BF1915" s="258"/>
      <c r="BG1915" s="258"/>
      <c r="BH1915" s="258"/>
    </row>
    <row r="1916" spans="1:60">
      <c r="A1916" s="298">
        <v>1915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82"/>
        <v/>
      </c>
      <c r="E1916" s="322"/>
      <c r="F1916" s="322"/>
      <c r="G1916" s="302"/>
      <c r="H1916" s="302"/>
      <c r="I1916" s="267"/>
      <c r="J1916" s="323"/>
      <c r="K1916" s="303" t="e">
        <f t="shared" si="176"/>
        <v>#N/A</v>
      </c>
      <c r="L1916" s="302"/>
      <c r="M1916" s="267"/>
      <c r="N1916" s="303" t="e">
        <f t="shared" si="177"/>
        <v>#N/A</v>
      </c>
      <c r="O1916" s="303" t="e">
        <f t="shared" si="178"/>
        <v>#N/A</v>
      </c>
      <c r="P1916" s="249" t="str">
        <f t="shared" si="181"/>
        <v/>
      </c>
      <c r="Q1916" s="302"/>
      <c r="R1916" s="329"/>
      <c r="S1916" s="258"/>
      <c r="T1916" s="305" t="str">
        <f>IF(S1916="","-",VLOOKUP(S1916,'Fail list'!$A$5:$B$220,2,FALSE))</f>
        <v>-</v>
      </c>
      <c r="U1916" s="258"/>
      <c r="V1916" s="258"/>
      <c r="W1916" s="258"/>
      <c r="X1916" s="364"/>
      <c r="Y1916" s="258"/>
      <c r="Z1916" s="268"/>
      <c r="AA1916" s="269"/>
      <c r="AB1916" s="270"/>
      <c r="AC1916" s="327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2"/>
      <c r="BD1916" s="258"/>
      <c r="BE1916" s="258"/>
      <c r="BF1916" s="258"/>
      <c r="BG1916" s="258"/>
      <c r="BH1916" s="258"/>
    </row>
    <row r="1917" spans="1:60">
      <c r="A1917" s="298">
        <v>1916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82"/>
        <v/>
      </c>
      <c r="E1917" s="322"/>
      <c r="F1917" s="322"/>
      <c r="G1917" s="302"/>
      <c r="H1917" s="302"/>
      <c r="I1917" s="267"/>
      <c r="J1917" s="323"/>
      <c r="K1917" s="303" t="e">
        <f t="shared" si="176"/>
        <v>#N/A</v>
      </c>
      <c r="L1917" s="302"/>
      <c r="M1917" s="267"/>
      <c r="N1917" s="303" t="e">
        <f t="shared" si="177"/>
        <v>#N/A</v>
      </c>
      <c r="O1917" s="303" t="e">
        <f t="shared" si="178"/>
        <v>#N/A</v>
      </c>
      <c r="P1917" s="249" t="str">
        <f>MID(M1917,7,2)</f>
        <v/>
      </c>
      <c r="Q1917" s="302"/>
      <c r="R1917" s="329"/>
      <c r="S1917" s="258"/>
      <c r="T1917" s="305" t="str">
        <f>IF(S1917="","-",VLOOKUP(S1917,'Fail list'!$A$5:$B$220,2,FALSE))</f>
        <v>-</v>
      </c>
      <c r="U1917" s="258"/>
      <c r="V1917" s="258"/>
      <c r="W1917" s="258"/>
      <c r="X1917" s="364"/>
      <c r="Y1917" s="258"/>
      <c r="Z1917" s="268"/>
      <c r="AA1917" s="269"/>
      <c r="AB1917" s="270"/>
      <c r="AC1917" s="327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2"/>
      <c r="BD1917" s="258"/>
      <c r="BE1917" s="258"/>
      <c r="BF1917" s="258"/>
      <c r="BG1917" s="258"/>
      <c r="BH1917" s="258"/>
    </row>
    <row r="1918" spans="1:60">
      <c r="A1918" s="298">
        <v>1917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82"/>
        <v/>
      </c>
      <c r="E1918" s="322"/>
      <c r="F1918" s="322"/>
      <c r="G1918" s="302"/>
      <c r="H1918" s="302"/>
      <c r="I1918" s="267"/>
      <c r="J1918" s="323"/>
      <c r="K1918" s="303" t="e">
        <f t="shared" si="176"/>
        <v>#N/A</v>
      </c>
      <c r="L1918" s="302"/>
      <c r="M1918" s="267"/>
      <c r="N1918" s="303" t="e">
        <f t="shared" si="177"/>
        <v>#N/A</v>
      </c>
      <c r="O1918" s="303" t="e">
        <f t="shared" si="178"/>
        <v>#N/A</v>
      </c>
      <c r="P1918" s="249" t="str">
        <f t="shared" si="181"/>
        <v/>
      </c>
      <c r="Q1918" s="302"/>
      <c r="R1918" s="326"/>
      <c r="S1918" s="326"/>
      <c r="T1918" s="305" t="str">
        <f>IF(S1918="","-",VLOOKUP(S1918,'Fail list'!$A$5:$B$220,2,FALSE))</f>
        <v>-</v>
      </c>
      <c r="U1918" s="258"/>
      <c r="V1918" s="258"/>
      <c r="W1918" s="258"/>
      <c r="X1918" s="364"/>
      <c r="Y1918" s="258"/>
      <c r="Z1918" s="268"/>
      <c r="AA1918" s="269"/>
      <c r="AB1918" s="270"/>
      <c r="AC1918" s="327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2"/>
      <c r="BD1918" s="258"/>
      <c r="BE1918" s="258"/>
      <c r="BF1918" s="258"/>
      <c r="BG1918" s="258"/>
      <c r="BH1918" s="258"/>
    </row>
    <row r="1919" spans="1:60">
      <c r="A1919" s="298">
        <v>1918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82"/>
        <v/>
      </c>
      <c r="E1919" s="322"/>
      <c r="F1919" s="322"/>
      <c r="G1919" s="302"/>
      <c r="H1919" s="302"/>
      <c r="I1919" s="267"/>
      <c r="J1919" s="323"/>
      <c r="K1919" s="303" t="e">
        <f t="shared" si="176"/>
        <v>#N/A</v>
      </c>
      <c r="L1919" s="302"/>
      <c r="M1919" s="267"/>
      <c r="N1919" s="303" t="e">
        <f t="shared" si="177"/>
        <v>#N/A</v>
      </c>
      <c r="O1919" s="303" t="e">
        <f t="shared" si="178"/>
        <v>#N/A</v>
      </c>
      <c r="P1919" s="249" t="str">
        <f t="shared" si="181"/>
        <v/>
      </c>
      <c r="Q1919" s="302"/>
      <c r="R1919" s="326"/>
      <c r="S1919" s="326"/>
      <c r="T1919" s="305" t="str">
        <f>IF(S1919="","-",VLOOKUP(S1919,'Fail list'!$A$5:$B$220,2,FALSE))</f>
        <v>-</v>
      </c>
      <c r="U1919" s="258"/>
      <c r="V1919" s="258"/>
      <c r="W1919" s="258"/>
      <c r="X1919" s="364"/>
      <c r="Y1919" s="258"/>
      <c r="Z1919" s="268"/>
      <c r="AA1919" s="269"/>
      <c r="AB1919" s="270"/>
      <c r="AC1919" s="327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2"/>
      <c r="BD1919" s="258"/>
      <c r="BE1919" s="258"/>
      <c r="BF1919" s="258"/>
      <c r="BG1919" s="258"/>
      <c r="BH1919" s="258"/>
    </row>
    <row r="1920" spans="1:60">
      <c r="A1920" s="298">
        <v>1919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82"/>
        <v/>
      </c>
      <c r="E1920" s="322"/>
      <c r="F1920" s="322"/>
      <c r="G1920" s="302"/>
      <c r="H1920" s="302"/>
      <c r="I1920" s="267"/>
      <c r="J1920" s="323"/>
      <c r="K1920" s="303" t="e">
        <f t="shared" si="176"/>
        <v>#N/A</v>
      </c>
      <c r="L1920" s="302"/>
      <c r="M1920" s="267"/>
      <c r="N1920" s="303" t="e">
        <f t="shared" si="177"/>
        <v>#N/A</v>
      </c>
      <c r="O1920" s="303" t="e">
        <f t="shared" si="178"/>
        <v>#N/A</v>
      </c>
      <c r="P1920" s="249" t="str">
        <f t="shared" si="181"/>
        <v/>
      </c>
      <c r="Q1920" s="302"/>
      <c r="R1920" s="329"/>
      <c r="S1920" s="258"/>
      <c r="T1920" s="305" t="str">
        <f>IF(S1920="","-",VLOOKUP(S1920,'Fail list'!$A$5:$B$220,2,FALSE))</f>
        <v>-</v>
      </c>
      <c r="U1920" s="258"/>
      <c r="V1920" s="258"/>
      <c r="W1920" s="258"/>
      <c r="X1920" s="364"/>
      <c r="Y1920" s="258"/>
      <c r="Z1920" s="268"/>
      <c r="AA1920" s="269"/>
      <c r="AB1920" s="270"/>
      <c r="AC1920" s="327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2"/>
      <c r="BD1920" s="258"/>
      <c r="BE1920" s="258"/>
      <c r="BF1920" s="258"/>
      <c r="BG1920" s="258"/>
      <c r="BH1920" s="258"/>
    </row>
    <row r="1921" spans="1:60">
      <c r="A1921" s="298">
        <v>1920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si="182"/>
        <v/>
      </c>
      <c r="E1921" s="322"/>
      <c r="F1921" s="322"/>
      <c r="G1921" s="302"/>
      <c r="H1921" s="302"/>
      <c r="I1921" s="267"/>
      <c r="J1921" s="323"/>
      <c r="K1921" s="303" t="e">
        <f t="shared" si="176"/>
        <v>#N/A</v>
      </c>
      <c r="L1921" s="302"/>
      <c r="M1921" s="267"/>
      <c r="N1921" s="303" t="e">
        <f t="shared" si="177"/>
        <v>#N/A</v>
      </c>
      <c r="O1921" s="303" t="e">
        <f t="shared" si="178"/>
        <v>#N/A</v>
      </c>
      <c r="P1921" s="249" t="str">
        <f t="shared" si="181"/>
        <v/>
      </c>
      <c r="Q1921" s="302"/>
      <c r="R1921" s="329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364"/>
      <c r="Y1921" s="258"/>
      <c r="Z1921" s="268"/>
      <c r="AA1921" s="269"/>
      <c r="AB1921" s="270"/>
      <c r="AC1921" s="327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2"/>
      <c r="BD1921" s="258"/>
      <c r="BE1921" s="258"/>
      <c r="BF1921" s="258"/>
      <c r="BG1921" s="258"/>
      <c r="BH1921" s="258"/>
    </row>
    <row r="1922" spans="1:60">
      <c r="A1922" s="298">
        <v>1921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2"/>
        <v/>
      </c>
      <c r="E1922" s="322"/>
      <c r="F1922" s="322"/>
      <c r="G1922" s="302"/>
      <c r="H1922" s="302"/>
      <c r="I1922" s="267"/>
      <c r="J1922" s="323"/>
      <c r="K1922" s="303" t="e">
        <f t="shared" si="176"/>
        <v>#N/A</v>
      </c>
      <c r="L1922" s="302"/>
      <c r="M1922" s="267"/>
      <c r="N1922" s="303" t="e">
        <f t="shared" si="177"/>
        <v>#N/A</v>
      </c>
      <c r="O1922" s="303" t="e">
        <f t="shared" si="178"/>
        <v>#N/A</v>
      </c>
      <c r="P1922" s="249" t="str">
        <f t="shared" si="181"/>
        <v/>
      </c>
      <c r="Q1922" s="302"/>
      <c r="R1922" s="326"/>
      <c r="S1922" s="326"/>
      <c r="T1922" s="305" t="str">
        <f>IF(S1922="","-",VLOOKUP(S1922,'Fail list'!$A$5:$B$220,2,FALSE))</f>
        <v>-</v>
      </c>
      <c r="U1922" s="258"/>
      <c r="V1922" s="258"/>
      <c r="W1922" s="258"/>
      <c r="X1922" s="364"/>
      <c r="Y1922" s="258"/>
      <c r="Z1922" s="268"/>
      <c r="AA1922" s="269"/>
      <c r="AB1922" s="270"/>
      <c r="AC1922" s="327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2"/>
      <c r="BD1922" s="258"/>
      <c r="BE1922" s="258"/>
      <c r="BF1922" s="258"/>
      <c r="BG1922" s="258"/>
      <c r="BH1922" s="258"/>
    </row>
    <row r="1923" spans="1:60">
      <c r="A1923" s="298">
        <v>1922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ref="D1923:D1986" si="183">IF(LEFT(I1923,1)="L","Inprocess",IF(LEFT(I1923,3)="IQC","Inprocess",IF(LEFT(I1923,2)="QA","QA",IF(LEFT(I1923,3)="TV","TV",""))))</f>
        <v/>
      </c>
      <c r="E1923" s="322"/>
      <c r="F1923" s="322"/>
      <c r="G1923" s="302"/>
      <c r="H1923" s="302"/>
      <c r="I1923" s="302"/>
      <c r="J1923" s="302"/>
      <c r="K1923" s="303" t="e">
        <f t="shared" si="176"/>
        <v>#N/A</v>
      </c>
      <c r="L1923" s="302"/>
      <c r="M1923" s="302"/>
      <c r="N1923" s="303" t="e">
        <f t="shared" si="177"/>
        <v>#N/A</v>
      </c>
      <c r="O1923" s="303" t="e">
        <f t="shared" si="178"/>
        <v>#N/A</v>
      </c>
      <c r="P1923" s="249" t="str">
        <f t="shared" si="181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364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2"/>
      <c r="BD1923" s="258"/>
      <c r="BE1923" s="258"/>
      <c r="BF1923" s="258"/>
      <c r="BG1923" s="258"/>
      <c r="BH1923" s="258"/>
    </row>
    <row r="1924" spans="1:60">
      <c r="A1924" s="298">
        <v>1923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3"/>
        <v/>
      </c>
      <c r="E1924" s="322"/>
      <c r="F1924" s="322"/>
      <c r="G1924" s="302"/>
      <c r="H1924" s="302"/>
      <c r="I1924" s="302"/>
      <c r="J1924" s="302"/>
      <c r="K1924" s="303" t="e">
        <f t="shared" ref="K1924:K1987" si="184">VLOOKUP(J1924,AY:BA,2,0)</f>
        <v>#N/A</v>
      </c>
      <c r="L1924" s="302"/>
      <c r="M1924" s="302"/>
      <c r="N1924" s="303" t="e">
        <f t="shared" ref="N1924:N1987" si="185">VLOOKUP(K1924,AZ:BB,2,0)</f>
        <v>#N/A</v>
      </c>
      <c r="O1924" s="303" t="e">
        <f t="shared" ref="O1924:O1987" si="186">VLOOKUP(K1924,AZ:BB,3,0)</f>
        <v>#N/A</v>
      </c>
      <c r="P1924" s="249" t="str">
        <f t="shared" si="181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364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2"/>
      <c r="BD1924" s="258"/>
      <c r="BE1924" s="258"/>
      <c r="BF1924" s="258"/>
      <c r="BG1924" s="258"/>
      <c r="BH1924" s="258"/>
    </row>
    <row r="1925" spans="1:60">
      <c r="A1925" s="298">
        <v>1924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3"/>
        <v/>
      </c>
      <c r="E1925" s="322"/>
      <c r="F1925" s="322"/>
      <c r="G1925" s="302"/>
      <c r="H1925" s="302"/>
      <c r="I1925" s="302"/>
      <c r="J1925" s="302"/>
      <c r="K1925" s="303" t="e">
        <f t="shared" si="184"/>
        <v>#N/A</v>
      </c>
      <c r="L1925" s="302"/>
      <c r="M1925" s="302"/>
      <c r="N1925" s="303" t="e">
        <f t="shared" si="185"/>
        <v>#N/A</v>
      </c>
      <c r="O1925" s="303" t="e">
        <f t="shared" si="186"/>
        <v>#N/A</v>
      </c>
      <c r="P1925" s="249" t="str">
        <f t="shared" si="181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364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2"/>
      <c r="BD1925" s="258"/>
      <c r="BE1925" s="258"/>
      <c r="BF1925" s="258"/>
      <c r="BG1925" s="258"/>
      <c r="BH1925" s="258"/>
    </row>
    <row r="1926" spans="1:60">
      <c r="A1926" s="298">
        <v>1925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3"/>
        <v/>
      </c>
      <c r="E1926" s="322"/>
      <c r="F1926" s="322"/>
      <c r="G1926" s="302"/>
      <c r="H1926" s="302"/>
      <c r="I1926" s="302"/>
      <c r="J1926" s="302"/>
      <c r="K1926" s="303" t="e">
        <f t="shared" si="184"/>
        <v>#N/A</v>
      </c>
      <c r="L1926" s="302"/>
      <c r="M1926" s="302"/>
      <c r="N1926" s="303" t="e">
        <f t="shared" si="185"/>
        <v>#N/A</v>
      </c>
      <c r="O1926" s="303" t="e">
        <f t="shared" si="186"/>
        <v>#N/A</v>
      </c>
      <c r="P1926" s="249" t="str">
        <f t="shared" si="181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364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2"/>
      <c r="BD1926" s="258"/>
      <c r="BE1926" s="258"/>
      <c r="BF1926" s="258"/>
      <c r="BG1926" s="258"/>
      <c r="BH1926" s="258"/>
    </row>
    <row r="1927" spans="1:60">
      <c r="A1927" s="298">
        <v>1926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3"/>
        <v/>
      </c>
      <c r="E1927" s="322"/>
      <c r="F1927" s="322"/>
      <c r="G1927" s="302"/>
      <c r="H1927" s="302"/>
      <c r="I1927" s="302"/>
      <c r="J1927" s="302"/>
      <c r="K1927" s="303" t="e">
        <f t="shared" si="184"/>
        <v>#N/A</v>
      </c>
      <c r="L1927" s="302"/>
      <c r="M1927" s="302"/>
      <c r="N1927" s="303" t="e">
        <f t="shared" si="185"/>
        <v>#N/A</v>
      </c>
      <c r="O1927" s="303" t="e">
        <f t="shared" si="186"/>
        <v>#N/A</v>
      </c>
      <c r="P1927" s="249" t="str">
        <f t="shared" si="181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364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2"/>
      <c r="BD1927" s="258"/>
      <c r="BE1927" s="258"/>
      <c r="BF1927" s="258"/>
      <c r="BG1927" s="258"/>
      <c r="BH1927" s="258"/>
    </row>
    <row r="1928" spans="1:60">
      <c r="A1928" s="298">
        <v>1927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3"/>
        <v/>
      </c>
      <c r="E1928" s="322"/>
      <c r="F1928" s="322"/>
      <c r="G1928" s="302"/>
      <c r="H1928" s="302"/>
      <c r="I1928" s="302"/>
      <c r="J1928" s="302"/>
      <c r="K1928" s="303" t="e">
        <f t="shared" si="184"/>
        <v>#N/A</v>
      </c>
      <c r="L1928" s="302"/>
      <c r="M1928" s="302"/>
      <c r="N1928" s="303" t="e">
        <f t="shared" si="185"/>
        <v>#N/A</v>
      </c>
      <c r="O1928" s="303" t="e">
        <f t="shared" si="186"/>
        <v>#N/A</v>
      </c>
      <c r="P1928" s="249" t="str">
        <f t="shared" si="181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364"/>
      <c r="Y1928" s="258"/>
      <c r="Z1928" s="258"/>
      <c r="AA1928" s="258"/>
      <c r="AB1928" s="258"/>
      <c r="AC1928" s="258"/>
      <c r="AD1928" s="249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2"/>
      <c r="BD1928" s="258"/>
      <c r="BE1928" s="258"/>
      <c r="BF1928" s="258"/>
      <c r="BG1928" s="258"/>
      <c r="BH1928" s="258"/>
    </row>
    <row r="1929" spans="1:60">
      <c r="A1929" s="298">
        <v>1928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3"/>
        <v/>
      </c>
      <c r="E1929" s="322"/>
      <c r="F1929" s="322"/>
      <c r="G1929" s="302"/>
      <c r="H1929" s="302"/>
      <c r="I1929" s="302"/>
      <c r="J1929" s="302"/>
      <c r="K1929" s="303" t="e">
        <f t="shared" si="184"/>
        <v>#N/A</v>
      </c>
      <c r="L1929" s="302"/>
      <c r="M1929" s="302"/>
      <c r="N1929" s="303" t="e">
        <f t="shared" si="185"/>
        <v>#N/A</v>
      </c>
      <c r="O1929" s="303" t="e">
        <f t="shared" si="186"/>
        <v>#N/A</v>
      </c>
      <c r="P1929" s="249" t="str">
        <f t="shared" si="181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364"/>
      <c r="Y1929" s="258"/>
      <c r="Z1929" s="258"/>
      <c r="AA1929" s="258"/>
      <c r="AB1929" s="258"/>
      <c r="AC1929" s="258"/>
      <c r="AD1929" s="249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2"/>
      <c r="BD1929" s="258"/>
      <c r="BE1929" s="258"/>
      <c r="BF1929" s="258"/>
      <c r="BG1929" s="258"/>
      <c r="BH1929" s="258"/>
    </row>
    <row r="1930" spans="1:60">
      <c r="A1930" s="298">
        <v>1929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3"/>
        <v/>
      </c>
      <c r="E1930" s="322"/>
      <c r="F1930" s="322"/>
      <c r="G1930" s="302"/>
      <c r="H1930" s="302"/>
      <c r="I1930" s="302"/>
      <c r="J1930" s="302"/>
      <c r="K1930" s="303" t="e">
        <f t="shared" si="184"/>
        <v>#N/A</v>
      </c>
      <c r="L1930" s="302"/>
      <c r="M1930" s="302"/>
      <c r="N1930" s="303" t="e">
        <f t="shared" si="185"/>
        <v>#N/A</v>
      </c>
      <c r="O1930" s="303" t="e">
        <f t="shared" si="186"/>
        <v>#N/A</v>
      </c>
      <c r="P1930" s="249" t="str">
        <f t="shared" si="181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364"/>
      <c r="Y1930" s="258"/>
      <c r="Z1930" s="258"/>
      <c r="AA1930" s="258"/>
      <c r="AB1930" s="258"/>
      <c r="AC1930" s="258"/>
      <c r="AD1930" s="258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2"/>
      <c r="BD1930" s="258"/>
      <c r="BE1930" s="258"/>
      <c r="BF1930" s="258"/>
      <c r="BG1930" s="258"/>
      <c r="BH1930" s="258"/>
    </row>
    <row r="1931" spans="1:60">
      <c r="A1931" s="298">
        <v>1930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3"/>
        <v/>
      </c>
      <c r="E1931" s="322"/>
      <c r="F1931" s="322"/>
      <c r="G1931" s="302"/>
      <c r="H1931" s="302"/>
      <c r="I1931" s="302"/>
      <c r="J1931" s="302"/>
      <c r="K1931" s="303" t="e">
        <f t="shared" si="184"/>
        <v>#N/A</v>
      </c>
      <c r="L1931" s="302"/>
      <c r="M1931" s="302"/>
      <c r="N1931" s="303" t="e">
        <f t="shared" si="185"/>
        <v>#N/A</v>
      </c>
      <c r="O1931" s="303" t="e">
        <f t="shared" si="186"/>
        <v>#N/A</v>
      </c>
      <c r="P1931" s="249" t="str">
        <f t="shared" si="181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364"/>
      <c r="Y1931" s="258"/>
      <c r="Z1931" s="258"/>
      <c r="AA1931" s="258"/>
      <c r="AB1931" s="258"/>
      <c r="AC1931" s="258"/>
      <c r="AD1931" s="258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2"/>
      <c r="BD1931" s="258"/>
      <c r="BE1931" s="258"/>
      <c r="BF1931" s="258"/>
      <c r="BG1931" s="258"/>
      <c r="BH1931" s="258"/>
    </row>
    <row r="1932" spans="1:60">
      <c r="A1932" s="298">
        <v>1931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3"/>
        <v/>
      </c>
      <c r="E1932" s="322"/>
      <c r="F1932" s="322"/>
      <c r="G1932" s="302"/>
      <c r="H1932" s="302"/>
      <c r="I1932" s="302"/>
      <c r="J1932" s="302"/>
      <c r="K1932" s="303" t="e">
        <f t="shared" si="184"/>
        <v>#N/A</v>
      </c>
      <c r="L1932" s="302"/>
      <c r="M1932" s="302"/>
      <c r="N1932" s="303" t="e">
        <f t="shared" si="185"/>
        <v>#N/A</v>
      </c>
      <c r="O1932" s="303" t="e">
        <f t="shared" si="186"/>
        <v>#N/A</v>
      </c>
      <c r="P1932" s="249" t="str">
        <f t="shared" si="181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364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2"/>
      <c r="BD1932" s="258"/>
      <c r="BE1932" s="258"/>
      <c r="BF1932" s="258"/>
      <c r="BG1932" s="258"/>
      <c r="BH1932" s="258"/>
    </row>
    <row r="1933" spans="1:60">
      <c r="A1933" s="298">
        <v>1932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3"/>
        <v/>
      </c>
      <c r="E1933" s="322"/>
      <c r="F1933" s="322"/>
      <c r="G1933" s="302"/>
      <c r="H1933" s="302"/>
      <c r="I1933" s="302"/>
      <c r="J1933" s="302"/>
      <c r="K1933" s="303" t="e">
        <f t="shared" si="184"/>
        <v>#N/A</v>
      </c>
      <c r="L1933" s="302"/>
      <c r="M1933" s="302"/>
      <c r="N1933" s="303" t="e">
        <f t="shared" si="185"/>
        <v>#N/A</v>
      </c>
      <c r="O1933" s="303" t="e">
        <f t="shared" si="186"/>
        <v>#N/A</v>
      </c>
      <c r="P1933" s="249" t="str">
        <f t="shared" si="181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364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2"/>
      <c r="BD1933" s="258"/>
      <c r="BE1933" s="258"/>
      <c r="BF1933" s="258"/>
      <c r="BG1933" s="258"/>
      <c r="BH1933" s="258"/>
    </row>
    <row r="1934" spans="1:60">
      <c r="A1934" s="298">
        <v>1933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3"/>
        <v/>
      </c>
      <c r="E1934" s="322"/>
      <c r="F1934" s="322"/>
      <c r="G1934" s="302"/>
      <c r="H1934" s="302"/>
      <c r="I1934" s="302"/>
      <c r="J1934" s="302"/>
      <c r="K1934" s="303" t="e">
        <f t="shared" si="184"/>
        <v>#N/A</v>
      </c>
      <c r="L1934" s="302"/>
      <c r="M1934" s="302"/>
      <c r="N1934" s="303" t="e">
        <f t="shared" si="185"/>
        <v>#N/A</v>
      </c>
      <c r="O1934" s="303" t="e">
        <f t="shared" si="186"/>
        <v>#N/A</v>
      </c>
      <c r="P1934" s="249" t="str">
        <f t="shared" si="181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364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2"/>
      <c r="BD1934" s="258"/>
      <c r="BE1934" s="258"/>
      <c r="BF1934" s="258"/>
      <c r="BG1934" s="258"/>
      <c r="BH1934" s="258"/>
    </row>
    <row r="1935" spans="1:60">
      <c r="A1935" s="298">
        <v>1934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3"/>
        <v/>
      </c>
      <c r="E1935" s="322"/>
      <c r="F1935" s="322"/>
      <c r="G1935" s="302"/>
      <c r="H1935" s="302"/>
      <c r="I1935" s="302"/>
      <c r="J1935" s="302"/>
      <c r="K1935" s="303" t="e">
        <f t="shared" si="184"/>
        <v>#N/A</v>
      </c>
      <c r="L1935" s="302"/>
      <c r="M1935" s="302"/>
      <c r="N1935" s="303" t="e">
        <f t="shared" si="185"/>
        <v>#N/A</v>
      </c>
      <c r="O1935" s="303" t="e">
        <f t="shared" si="186"/>
        <v>#N/A</v>
      </c>
      <c r="P1935" s="249" t="str">
        <f t="shared" si="181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364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2"/>
      <c r="BD1935" s="258"/>
      <c r="BE1935" s="258"/>
      <c r="BF1935" s="258"/>
      <c r="BG1935" s="258"/>
      <c r="BH1935" s="258"/>
    </row>
    <row r="1936" spans="1:60">
      <c r="A1936" s="298">
        <v>1935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3"/>
        <v/>
      </c>
      <c r="E1936" s="322"/>
      <c r="F1936" s="322"/>
      <c r="G1936" s="302"/>
      <c r="H1936" s="302"/>
      <c r="I1936" s="302"/>
      <c r="J1936" s="302"/>
      <c r="K1936" s="303" t="e">
        <f t="shared" si="184"/>
        <v>#N/A</v>
      </c>
      <c r="L1936" s="302"/>
      <c r="M1936" s="302"/>
      <c r="N1936" s="303" t="e">
        <f t="shared" si="185"/>
        <v>#N/A</v>
      </c>
      <c r="O1936" s="303" t="e">
        <f t="shared" si="186"/>
        <v>#N/A</v>
      </c>
      <c r="P1936" s="249" t="str">
        <f t="shared" si="181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364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2"/>
      <c r="BD1936" s="258"/>
      <c r="BE1936" s="258"/>
      <c r="BF1936" s="258"/>
      <c r="BG1936" s="258"/>
      <c r="BH1936" s="258"/>
    </row>
    <row r="1937" spans="1:60">
      <c r="A1937" s="298">
        <v>1936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3"/>
        <v/>
      </c>
      <c r="E1937" s="322"/>
      <c r="F1937" s="322"/>
      <c r="G1937" s="302"/>
      <c r="H1937" s="302"/>
      <c r="I1937" s="302"/>
      <c r="J1937" s="249"/>
      <c r="K1937" s="303" t="e">
        <f t="shared" si="184"/>
        <v>#N/A</v>
      </c>
      <c r="L1937" s="302"/>
      <c r="M1937" s="302"/>
      <c r="N1937" s="303" t="e">
        <f t="shared" si="185"/>
        <v>#N/A</v>
      </c>
      <c r="O1937" s="303" t="e">
        <f t="shared" si="186"/>
        <v>#N/A</v>
      </c>
      <c r="P1937" s="249" t="str">
        <f t="shared" si="181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364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2"/>
      <c r="BD1937" s="258"/>
      <c r="BE1937" s="258"/>
      <c r="BF1937" s="258"/>
      <c r="BG1937" s="258"/>
      <c r="BH1937" s="258"/>
    </row>
    <row r="1938" spans="1:60">
      <c r="A1938" s="298">
        <v>1937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3"/>
        <v/>
      </c>
      <c r="E1938" s="322"/>
      <c r="F1938" s="322"/>
      <c r="G1938" s="302"/>
      <c r="H1938" s="302"/>
      <c r="I1938" s="302"/>
      <c r="J1938" s="249"/>
      <c r="K1938" s="303" t="e">
        <f t="shared" si="184"/>
        <v>#N/A</v>
      </c>
      <c r="L1938" s="302"/>
      <c r="M1938" s="302"/>
      <c r="N1938" s="303" t="e">
        <f t="shared" si="185"/>
        <v>#N/A</v>
      </c>
      <c r="O1938" s="303" t="e">
        <f t="shared" si="186"/>
        <v>#N/A</v>
      </c>
      <c r="P1938" s="249" t="str">
        <f t="shared" si="181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364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2"/>
      <c r="BD1938" s="258"/>
      <c r="BE1938" s="258"/>
      <c r="BF1938" s="258"/>
      <c r="BG1938" s="258"/>
      <c r="BH1938" s="258"/>
    </row>
    <row r="1939" spans="1:60">
      <c r="A1939" s="298">
        <v>1938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3"/>
        <v/>
      </c>
      <c r="E1939" s="322"/>
      <c r="F1939" s="322"/>
      <c r="G1939" s="302"/>
      <c r="H1939" s="302"/>
      <c r="I1939" s="302"/>
      <c r="J1939" s="249"/>
      <c r="K1939" s="303" t="e">
        <f t="shared" si="184"/>
        <v>#N/A</v>
      </c>
      <c r="L1939" s="302"/>
      <c r="M1939" s="302"/>
      <c r="N1939" s="303" t="e">
        <f t="shared" si="185"/>
        <v>#N/A</v>
      </c>
      <c r="O1939" s="303" t="e">
        <f t="shared" si="186"/>
        <v>#N/A</v>
      </c>
      <c r="P1939" s="249" t="str">
        <f t="shared" si="181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364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2"/>
      <c r="BD1939" s="258"/>
      <c r="BE1939" s="258"/>
      <c r="BF1939" s="258"/>
      <c r="BG1939" s="258"/>
      <c r="BH1939" s="258"/>
    </row>
    <row r="1940" spans="1:60">
      <c r="A1940" s="298">
        <v>1939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3"/>
        <v/>
      </c>
      <c r="E1940" s="322"/>
      <c r="F1940" s="322"/>
      <c r="G1940" s="302"/>
      <c r="H1940" s="302"/>
      <c r="I1940" s="302"/>
      <c r="J1940" s="249"/>
      <c r="K1940" s="303" t="e">
        <f t="shared" si="184"/>
        <v>#N/A</v>
      </c>
      <c r="L1940" s="302"/>
      <c r="M1940" s="302"/>
      <c r="N1940" s="303" t="e">
        <f t="shared" si="185"/>
        <v>#N/A</v>
      </c>
      <c r="O1940" s="303" t="e">
        <f t="shared" si="186"/>
        <v>#N/A</v>
      </c>
      <c r="P1940" s="249" t="str">
        <f t="shared" si="181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364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2"/>
      <c r="BD1940" s="258"/>
      <c r="BE1940" s="258"/>
      <c r="BF1940" s="258"/>
      <c r="BG1940" s="258"/>
      <c r="BH1940" s="258"/>
    </row>
    <row r="1941" spans="1:60">
      <c r="A1941" s="298">
        <v>1940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3"/>
        <v/>
      </c>
      <c r="E1941" s="322"/>
      <c r="F1941" s="322"/>
      <c r="G1941" s="302"/>
      <c r="H1941" s="302"/>
      <c r="I1941" s="302"/>
      <c r="J1941" s="249"/>
      <c r="K1941" s="303" t="e">
        <f t="shared" si="184"/>
        <v>#N/A</v>
      </c>
      <c r="L1941" s="302"/>
      <c r="M1941" s="302"/>
      <c r="N1941" s="303" t="e">
        <f t="shared" si="185"/>
        <v>#N/A</v>
      </c>
      <c r="O1941" s="303" t="e">
        <f t="shared" si="186"/>
        <v>#N/A</v>
      </c>
      <c r="P1941" s="249" t="str">
        <f t="shared" si="181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364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2"/>
      <c r="BD1941" s="258"/>
      <c r="BE1941" s="258"/>
      <c r="BF1941" s="258"/>
      <c r="BG1941" s="258"/>
      <c r="BH1941" s="258"/>
    </row>
    <row r="1942" spans="1:60">
      <c r="A1942" s="298">
        <v>1941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3"/>
        <v/>
      </c>
      <c r="E1942" s="322"/>
      <c r="F1942" s="322"/>
      <c r="G1942" s="302"/>
      <c r="H1942" s="302"/>
      <c r="I1942" s="302"/>
      <c r="J1942" s="249"/>
      <c r="K1942" s="303" t="e">
        <f t="shared" si="184"/>
        <v>#N/A</v>
      </c>
      <c r="L1942" s="302"/>
      <c r="M1942" s="302"/>
      <c r="N1942" s="303" t="e">
        <f t="shared" si="185"/>
        <v>#N/A</v>
      </c>
      <c r="O1942" s="303" t="e">
        <f t="shared" si="186"/>
        <v>#N/A</v>
      </c>
      <c r="P1942" s="249" t="str">
        <f t="shared" si="181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364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2"/>
      <c r="BD1942" s="258"/>
      <c r="BE1942" s="258"/>
      <c r="BF1942" s="258"/>
      <c r="BG1942" s="258"/>
      <c r="BH1942" s="258"/>
    </row>
    <row r="1943" spans="1:60">
      <c r="A1943" s="298">
        <v>1942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3"/>
        <v/>
      </c>
      <c r="E1943" s="322"/>
      <c r="F1943" s="322"/>
      <c r="G1943" s="302"/>
      <c r="H1943" s="302"/>
      <c r="I1943" s="302"/>
      <c r="J1943" s="249"/>
      <c r="K1943" s="303" t="e">
        <f t="shared" si="184"/>
        <v>#N/A</v>
      </c>
      <c r="L1943" s="302"/>
      <c r="M1943" s="302"/>
      <c r="N1943" s="303" t="e">
        <f t="shared" si="185"/>
        <v>#N/A</v>
      </c>
      <c r="O1943" s="303" t="e">
        <f t="shared" si="186"/>
        <v>#N/A</v>
      </c>
      <c r="P1943" s="249" t="str">
        <f t="shared" si="181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364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2"/>
      <c r="BD1943" s="258"/>
      <c r="BE1943" s="258"/>
      <c r="BF1943" s="258"/>
      <c r="BG1943" s="258"/>
      <c r="BH1943" s="258"/>
    </row>
    <row r="1944" spans="1:60">
      <c r="A1944" s="298">
        <v>1943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3"/>
        <v/>
      </c>
      <c r="E1944" s="322"/>
      <c r="F1944" s="322"/>
      <c r="G1944" s="302"/>
      <c r="H1944" s="302"/>
      <c r="I1944" s="302"/>
      <c r="J1944" s="249"/>
      <c r="K1944" s="303" t="e">
        <f t="shared" si="184"/>
        <v>#N/A</v>
      </c>
      <c r="L1944" s="302"/>
      <c r="M1944" s="302"/>
      <c r="N1944" s="303" t="e">
        <f t="shared" si="185"/>
        <v>#N/A</v>
      </c>
      <c r="O1944" s="303" t="e">
        <f t="shared" si="186"/>
        <v>#N/A</v>
      </c>
      <c r="P1944" s="249" t="str">
        <f t="shared" si="181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364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2"/>
      <c r="BD1944" s="258"/>
      <c r="BE1944" s="258"/>
      <c r="BF1944" s="258"/>
      <c r="BG1944" s="258"/>
      <c r="BH1944" s="258"/>
    </row>
    <row r="1945" spans="1:60">
      <c r="A1945" s="298">
        <v>1944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3"/>
        <v/>
      </c>
      <c r="E1945" s="322"/>
      <c r="F1945" s="322"/>
      <c r="G1945" s="302"/>
      <c r="H1945" s="302"/>
      <c r="I1945" s="302"/>
      <c r="J1945" s="249"/>
      <c r="K1945" s="303" t="e">
        <f t="shared" si="184"/>
        <v>#N/A</v>
      </c>
      <c r="L1945" s="302"/>
      <c r="M1945" s="302"/>
      <c r="N1945" s="303" t="e">
        <f t="shared" si="185"/>
        <v>#N/A</v>
      </c>
      <c r="O1945" s="303" t="e">
        <f t="shared" si="186"/>
        <v>#N/A</v>
      </c>
      <c r="P1945" s="249" t="str">
        <f t="shared" si="181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364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2"/>
      <c r="BD1945" s="258"/>
      <c r="BE1945" s="258"/>
      <c r="BF1945" s="258"/>
      <c r="BG1945" s="258"/>
      <c r="BH1945" s="258"/>
    </row>
    <row r="1946" spans="1:60">
      <c r="A1946" s="298">
        <v>1945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3"/>
        <v/>
      </c>
      <c r="E1946" s="322"/>
      <c r="F1946" s="322"/>
      <c r="G1946" s="302"/>
      <c r="H1946" s="302"/>
      <c r="I1946" s="302"/>
      <c r="J1946" s="249"/>
      <c r="K1946" s="303" t="e">
        <f t="shared" si="184"/>
        <v>#N/A</v>
      </c>
      <c r="L1946" s="302"/>
      <c r="M1946" s="302"/>
      <c r="N1946" s="303" t="e">
        <f t="shared" si="185"/>
        <v>#N/A</v>
      </c>
      <c r="O1946" s="303" t="e">
        <f t="shared" si="186"/>
        <v>#N/A</v>
      </c>
      <c r="P1946" s="249" t="str">
        <f t="shared" si="181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364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2"/>
      <c r="BD1946" s="258"/>
      <c r="BE1946" s="258"/>
      <c r="BF1946" s="258"/>
      <c r="BG1946" s="258"/>
      <c r="BH1946" s="258"/>
    </row>
    <row r="1947" spans="1:60">
      <c r="A1947" s="298">
        <v>1946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3"/>
        <v/>
      </c>
      <c r="E1947" s="322"/>
      <c r="F1947" s="322"/>
      <c r="G1947" s="302"/>
      <c r="H1947" s="302"/>
      <c r="I1947" s="302"/>
      <c r="J1947" s="249"/>
      <c r="K1947" s="303" t="e">
        <f t="shared" si="184"/>
        <v>#N/A</v>
      </c>
      <c r="L1947" s="302"/>
      <c r="M1947" s="302"/>
      <c r="N1947" s="303" t="e">
        <f t="shared" si="185"/>
        <v>#N/A</v>
      </c>
      <c r="O1947" s="303" t="e">
        <f t="shared" si="186"/>
        <v>#N/A</v>
      </c>
      <c r="P1947" s="249" t="str">
        <f t="shared" si="181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364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2"/>
      <c r="BD1947" s="258"/>
      <c r="BE1947" s="258"/>
      <c r="BF1947" s="258"/>
      <c r="BG1947" s="258"/>
      <c r="BH1947" s="258"/>
    </row>
    <row r="1948" spans="1:60">
      <c r="A1948" s="298">
        <v>1947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3"/>
        <v/>
      </c>
      <c r="E1948" s="322"/>
      <c r="F1948" s="322"/>
      <c r="G1948" s="302"/>
      <c r="H1948" s="302"/>
      <c r="I1948" s="302"/>
      <c r="J1948" s="249"/>
      <c r="K1948" s="303" t="e">
        <f t="shared" si="184"/>
        <v>#N/A</v>
      </c>
      <c r="L1948" s="302"/>
      <c r="M1948" s="302"/>
      <c r="N1948" s="303" t="e">
        <f t="shared" si="185"/>
        <v>#N/A</v>
      </c>
      <c r="O1948" s="303" t="e">
        <f t="shared" si="186"/>
        <v>#N/A</v>
      </c>
      <c r="P1948" s="249" t="str">
        <f t="shared" si="181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364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2"/>
      <c r="BD1948" s="258"/>
      <c r="BE1948" s="258"/>
      <c r="BF1948" s="258"/>
      <c r="BG1948" s="258"/>
      <c r="BH1948" s="258"/>
    </row>
    <row r="1949" spans="1:60">
      <c r="A1949" s="298">
        <v>1948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3"/>
        <v/>
      </c>
      <c r="E1949" s="322"/>
      <c r="F1949" s="322"/>
      <c r="G1949" s="302"/>
      <c r="H1949" s="302"/>
      <c r="I1949" s="302"/>
      <c r="J1949" s="249"/>
      <c r="K1949" s="303" t="e">
        <f t="shared" si="184"/>
        <v>#N/A</v>
      </c>
      <c r="L1949" s="302"/>
      <c r="M1949" s="302"/>
      <c r="N1949" s="303" t="e">
        <f t="shared" si="185"/>
        <v>#N/A</v>
      </c>
      <c r="O1949" s="303" t="e">
        <f t="shared" si="186"/>
        <v>#N/A</v>
      </c>
      <c r="P1949" s="249" t="str">
        <f t="shared" si="181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364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2"/>
      <c r="BD1949" s="258"/>
      <c r="BE1949" s="258"/>
      <c r="BF1949" s="258"/>
      <c r="BG1949" s="258"/>
      <c r="BH1949" s="258"/>
    </row>
    <row r="1950" spans="1:60">
      <c r="A1950" s="298">
        <v>1949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3"/>
        <v/>
      </c>
      <c r="E1950" s="322"/>
      <c r="F1950" s="322"/>
      <c r="G1950" s="302"/>
      <c r="H1950" s="302"/>
      <c r="I1950" s="302"/>
      <c r="J1950" s="249"/>
      <c r="K1950" s="303" t="e">
        <f t="shared" si="184"/>
        <v>#N/A</v>
      </c>
      <c r="L1950" s="302"/>
      <c r="M1950" s="302"/>
      <c r="N1950" s="303" t="e">
        <f t="shared" si="185"/>
        <v>#N/A</v>
      </c>
      <c r="O1950" s="303" t="e">
        <f t="shared" si="186"/>
        <v>#N/A</v>
      </c>
      <c r="P1950" s="249" t="str">
        <f t="shared" si="181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364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2"/>
      <c r="BD1950" s="258"/>
      <c r="BE1950" s="258"/>
      <c r="BF1950" s="258"/>
      <c r="BG1950" s="258"/>
      <c r="BH1950" s="258"/>
    </row>
    <row r="1951" spans="1:60">
      <c r="A1951" s="298">
        <v>1950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3"/>
        <v/>
      </c>
      <c r="E1951" s="322"/>
      <c r="F1951" s="322"/>
      <c r="G1951" s="302"/>
      <c r="H1951" s="302"/>
      <c r="I1951" s="302"/>
      <c r="J1951" s="249"/>
      <c r="K1951" s="303" t="e">
        <f t="shared" si="184"/>
        <v>#N/A</v>
      </c>
      <c r="L1951" s="302"/>
      <c r="M1951" s="302"/>
      <c r="N1951" s="303" t="e">
        <f t="shared" si="185"/>
        <v>#N/A</v>
      </c>
      <c r="O1951" s="303" t="e">
        <f t="shared" si="186"/>
        <v>#N/A</v>
      </c>
      <c r="P1951" s="249" t="str">
        <f t="shared" si="181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364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2"/>
      <c r="BD1951" s="258"/>
      <c r="BE1951" s="258"/>
      <c r="BF1951" s="258"/>
      <c r="BG1951" s="258"/>
      <c r="BH1951" s="258"/>
    </row>
    <row r="1952" spans="1:60">
      <c r="A1952" s="298">
        <v>1951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3"/>
        <v/>
      </c>
      <c r="E1952" s="322"/>
      <c r="F1952" s="322"/>
      <c r="G1952" s="302"/>
      <c r="H1952" s="302"/>
      <c r="I1952" s="302"/>
      <c r="J1952" s="249"/>
      <c r="K1952" s="303" t="e">
        <f t="shared" si="184"/>
        <v>#N/A</v>
      </c>
      <c r="L1952" s="302"/>
      <c r="M1952" s="302"/>
      <c r="N1952" s="303" t="e">
        <f t="shared" si="185"/>
        <v>#N/A</v>
      </c>
      <c r="O1952" s="303" t="e">
        <f t="shared" si="186"/>
        <v>#N/A</v>
      </c>
      <c r="P1952" s="249" t="str">
        <f t="shared" si="181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364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2"/>
      <c r="BD1952" s="258"/>
      <c r="BE1952" s="258"/>
      <c r="BF1952" s="258"/>
      <c r="BG1952" s="258"/>
      <c r="BH1952" s="258"/>
    </row>
    <row r="1953" spans="1:60">
      <c r="A1953" s="298">
        <v>1952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3"/>
        <v/>
      </c>
      <c r="E1953" s="322"/>
      <c r="F1953" s="322"/>
      <c r="G1953" s="302"/>
      <c r="H1953" s="302"/>
      <c r="I1953" s="302"/>
      <c r="J1953" s="249"/>
      <c r="K1953" s="303" t="e">
        <f t="shared" si="184"/>
        <v>#N/A</v>
      </c>
      <c r="L1953" s="302"/>
      <c r="M1953" s="302"/>
      <c r="N1953" s="303" t="e">
        <f t="shared" si="185"/>
        <v>#N/A</v>
      </c>
      <c r="O1953" s="303" t="e">
        <f t="shared" si="186"/>
        <v>#N/A</v>
      </c>
      <c r="P1953" s="249" t="str">
        <f t="shared" si="181"/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364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2"/>
      <c r="BD1953" s="258"/>
      <c r="BE1953" s="258"/>
      <c r="BF1953" s="258"/>
      <c r="BG1953" s="258"/>
      <c r="BH1953" s="258"/>
    </row>
    <row r="1954" spans="1:60">
      <c r="A1954" s="298">
        <v>1953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3"/>
        <v/>
      </c>
      <c r="E1954" s="322"/>
      <c r="F1954" s="322"/>
      <c r="G1954" s="302"/>
      <c r="H1954" s="302"/>
      <c r="I1954" s="302"/>
      <c r="J1954" s="302"/>
      <c r="K1954" s="303" t="e">
        <f t="shared" si="184"/>
        <v>#N/A</v>
      </c>
      <c r="L1954" s="302"/>
      <c r="M1954" s="302"/>
      <c r="N1954" s="303" t="e">
        <f t="shared" si="185"/>
        <v>#N/A</v>
      </c>
      <c r="O1954" s="303" t="e">
        <f t="shared" si="186"/>
        <v>#N/A</v>
      </c>
      <c r="P1954" s="249" t="str">
        <f t="shared" si="181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364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2"/>
      <c r="BD1954" s="258"/>
      <c r="BE1954" s="258"/>
      <c r="BF1954" s="258"/>
      <c r="BG1954" s="258"/>
      <c r="BH1954" s="258"/>
    </row>
    <row r="1955" spans="1:60">
      <c r="A1955" s="298">
        <v>1954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3"/>
        <v/>
      </c>
      <c r="E1955" s="322"/>
      <c r="F1955" s="322"/>
      <c r="G1955" s="302"/>
      <c r="H1955" s="302"/>
      <c r="I1955" s="302"/>
      <c r="J1955" s="302"/>
      <c r="K1955" s="303" t="e">
        <f t="shared" si="184"/>
        <v>#N/A</v>
      </c>
      <c r="L1955" s="302"/>
      <c r="M1955" s="302"/>
      <c r="N1955" s="303" t="e">
        <f t="shared" si="185"/>
        <v>#N/A</v>
      </c>
      <c r="O1955" s="303" t="e">
        <f t="shared" si="186"/>
        <v>#N/A</v>
      </c>
      <c r="P1955" s="249" t="str">
        <f t="shared" ref="P1955:P2018" si="187">MID(M1955,7,2)</f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364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2"/>
      <c r="BD1955" s="258"/>
      <c r="BE1955" s="258"/>
      <c r="BF1955" s="258"/>
      <c r="BG1955" s="258"/>
      <c r="BH1955" s="258"/>
    </row>
    <row r="1956" spans="1:60">
      <c r="A1956" s="298">
        <v>1955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3"/>
        <v/>
      </c>
      <c r="E1956" s="322"/>
      <c r="F1956" s="322"/>
      <c r="G1956" s="302"/>
      <c r="H1956" s="302"/>
      <c r="I1956" s="302"/>
      <c r="J1956" s="302"/>
      <c r="K1956" s="303" t="e">
        <f t="shared" si="184"/>
        <v>#N/A</v>
      </c>
      <c r="L1956" s="302"/>
      <c r="M1956" s="302"/>
      <c r="N1956" s="303" t="e">
        <f t="shared" si="185"/>
        <v>#N/A</v>
      </c>
      <c r="O1956" s="303" t="e">
        <f t="shared" si="186"/>
        <v>#N/A</v>
      </c>
      <c r="P1956" s="249" t="str">
        <f t="shared" si="187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364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2"/>
      <c r="BD1956" s="258"/>
      <c r="BE1956" s="258"/>
      <c r="BF1956" s="258"/>
      <c r="BG1956" s="258"/>
      <c r="BH1956" s="258"/>
    </row>
    <row r="1957" spans="1:60">
      <c r="A1957" s="298">
        <v>1956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3"/>
        <v/>
      </c>
      <c r="E1957" s="322"/>
      <c r="F1957" s="322"/>
      <c r="G1957" s="302"/>
      <c r="H1957" s="302"/>
      <c r="I1957" s="302"/>
      <c r="J1957" s="302"/>
      <c r="K1957" s="303" t="e">
        <f t="shared" si="184"/>
        <v>#N/A</v>
      </c>
      <c r="L1957" s="302"/>
      <c r="M1957" s="302"/>
      <c r="N1957" s="303" t="e">
        <f t="shared" si="185"/>
        <v>#N/A</v>
      </c>
      <c r="O1957" s="303" t="e">
        <f t="shared" si="186"/>
        <v>#N/A</v>
      </c>
      <c r="P1957" s="249" t="str">
        <f t="shared" si="187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364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2"/>
      <c r="BD1957" s="258"/>
      <c r="BE1957" s="258"/>
      <c r="BF1957" s="258"/>
      <c r="BG1957" s="258"/>
      <c r="BH1957" s="258"/>
    </row>
    <row r="1958" spans="1:60">
      <c r="A1958" s="298">
        <v>1957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3"/>
        <v/>
      </c>
      <c r="E1958" s="322"/>
      <c r="F1958" s="322"/>
      <c r="G1958" s="302"/>
      <c r="H1958" s="302"/>
      <c r="I1958" s="302"/>
      <c r="J1958" s="302"/>
      <c r="K1958" s="303" t="e">
        <f t="shared" si="184"/>
        <v>#N/A</v>
      </c>
      <c r="L1958" s="302"/>
      <c r="M1958" s="302"/>
      <c r="N1958" s="303" t="e">
        <f t="shared" si="185"/>
        <v>#N/A</v>
      </c>
      <c r="O1958" s="303" t="e">
        <f t="shared" si="186"/>
        <v>#N/A</v>
      </c>
      <c r="P1958" s="249" t="str">
        <f t="shared" si="187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364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2"/>
      <c r="BD1958" s="258"/>
      <c r="BE1958" s="258"/>
      <c r="BF1958" s="258"/>
      <c r="BG1958" s="258"/>
      <c r="BH1958" s="258"/>
    </row>
    <row r="1959" spans="1:60">
      <c r="A1959" s="298">
        <v>1958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3"/>
        <v/>
      </c>
      <c r="E1959" s="322"/>
      <c r="F1959" s="322"/>
      <c r="G1959" s="302"/>
      <c r="H1959" s="302"/>
      <c r="I1959" s="302"/>
      <c r="J1959" s="302"/>
      <c r="K1959" s="303" t="e">
        <f t="shared" si="184"/>
        <v>#N/A</v>
      </c>
      <c r="L1959" s="302"/>
      <c r="M1959" s="302"/>
      <c r="N1959" s="303" t="e">
        <f t="shared" si="185"/>
        <v>#N/A</v>
      </c>
      <c r="O1959" s="303" t="e">
        <f t="shared" si="186"/>
        <v>#N/A</v>
      </c>
      <c r="P1959" s="249" t="str">
        <f t="shared" si="187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364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2"/>
      <c r="BD1959" s="258"/>
      <c r="BE1959" s="258"/>
      <c r="BF1959" s="258"/>
      <c r="BG1959" s="258"/>
      <c r="BH1959" s="258"/>
    </row>
    <row r="1960" spans="1:60">
      <c r="A1960" s="298">
        <v>1959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3"/>
        <v/>
      </c>
      <c r="E1960" s="322"/>
      <c r="F1960" s="322"/>
      <c r="G1960" s="302"/>
      <c r="H1960" s="302"/>
      <c r="I1960" s="302"/>
      <c r="J1960" s="302"/>
      <c r="K1960" s="303" t="e">
        <f t="shared" si="184"/>
        <v>#N/A</v>
      </c>
      <c r="L1960" s="302"/>
      <c r="M1960" s="302"/>
      <c r="N1960" s="303" t="e">
        <f t="shared" si="185"/>
        <v>#N/A</v>
      </c>
      <c r="O1960" s="303" t="e">
        <f t="shared" si="186"/>
        <v>#N/A</v>
      </c>
      <c r="P1960" s="249" t="str">
        <f t="shared" si="187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364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2"/>
      <c r="BD1960" s="258"/>
      <c r="BE1960" s="258"/>
      <c r="BF1960" s="258"/>
      <c r="BG1960" s="258"/>
      <c r="BH1960" s="258"/>
    </row>
    <row r="1961" spans="1:60">
      <c r="A1961" s="298">
        <v>1960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3"/>
        <v/>
      </c>
      <c r="E1961" s="322"/>
      <c r="F1961" s="322"/>
      <c r="G1961" s="302"/>
      <c r="H1961" s="302"/>
      <c r="I1961" s="302"/>
      <c r="J1961" s="302"/>
      <c r="K1961" s="303" t="e">
        <f t="shared" si="184"/>
        <v>#N/A</v>
      </c>
      <c r="L1961" s="302"/>
      <c r="M1961" s="302"/>
      <c r="N1961" s="303" t="e">
        <f t="shared" si="185"/>
        <v>#N/A</v>
      </c>
      <c r="O1961" s="303" t="e">
        <f t="shared" si="186"/>
        <v>#N/A</v>
      </c>
      <c r="P1961" s="249" t="str">
        <f t="shared" si="187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364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2"/>
      <c r="BD1961" s="258"/>
      <c r="BE1961" s="258"/>
      <c r="BF1961" s="258"/>
      <c r="BG1961" s="258"/>
      <c r="BH1961" s="258"/>
    </row>
    <row r="1962" spans="1:60">
      <c r="A1962" s="298">
        <v>1961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3"/>
        <v/>
      </c>
      <c r="E1962" s="322"/>
      <c r="F1962" s="322"/>
      <c r="G1962" s="302"/>
      <c r="H1962" s="302"/>
      <c r="I1962" s="302"/>
      <c r="J1962" s="302"/>
      <c r="K1962" s="303" t="e">
        <f t="shared" si="184"/>
        <v>#N/A</v>
      </c>
      <c r="L1962" s="302"/>
      <c r="M1962" s="302"/>
      <c r="N1962" s="303" t="e">
        <f t="shared" si="185"/>
        <v>#N/A</v>
      </c>
      <c r="O1962" s="303" t="e">
        <f t="shared" si="186"/>
        <v>#N/A</v>
      </c>
      <c r="P1962" s="249" t="str">
        <f t="shared" si="187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364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2"/>
      <c r="BD1962" s="258"/>
      <c r="BE1962" s="258"/>
      <c r="BF1962" s="258"/>
      <c r="BG1962" s="258"/>
      <c r="BH1962" s="258"/>
    </row>
    <row r="1963" spans="1:60">
      <c r="A1963" s="298">
        <v>1962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3"/>
        <v/>
      </c>
      <c r="E1963" s="322"/>
      <c r="F1963" s="322"/>
      <c r="G1963" s="302"/>
      <c r="H1963" s="302"/>
      <c r="I1963" s="302"/>
      <c r="J1963" s="302"/>
      <c r="K1963" s="303" t="e">
        <f t="shared" si="184"/>
        <v>#N/A</v>
      </c>
      <c r="L1963" s="302"/>
      <c r="M1963" s="302"/>
      <c r="N1963" s="303" t="e">
        <f t="shared" si="185"/>
        <v>#N/A</v>
      </c>
      <c r="O1963" s="303" t="e">
        <f t="shared" si="186"/>
        <v>#N/A</v>
      </c>
      <c r="P1963" s="249" t="str">
        <f t="shared" si="187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364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2"/>
      <c r="BD1963" s="258"/>
      <c r="BE1963" s="258"/>
      <c r="BF1963" s="258"/>
      <c r="BG1963" s="258"/>
      <c r="BH1963" s="258"/>
    </row>
    <row r="1964" spans="1:60">
      <c r="A1964" s="298">
        <v>1963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3"/>
        <v/>
      </c>
      <c r="E1964" s="322"/>
      <c r="F1964" s="322"/>
      <c r="G1964" s="302"/>
      <c r="H1964" s="302"/>
      <c r="I1964" s="302"/>
      <c r="J1964" s="302"/>
      <c r="K1964" s="303" t="e">
        <f t="shared" si="184"/>
        <v>#N/A</v>
      </c>
      <c r="L1964" s="302"/>
      <c r="M1964" s="302"/>
      <c r="N1964" s="303" t="e">
        <f t="shared" si="185"/>
        <v>#N/A</v>
      </c>
      <c r="O1964" s="303" t="e">
        <f t="shared" si="186"/>
        <v>#N/A</v>
      </c>
      <c r="P1964" s="249" t="str">
        <f t="shared" si="187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364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2"/>
      <c r="BD1964" s="258"/>
      <c r="BE1964" s="258"/>
      <c r="BF1964" s="258"/>
      <c r="BG1964" s="258"/>
      <c r="BH1964" s="258"/>
    </row>
    <row r="1965" spans="1:60">
      <c r="A1965" s="298">
        <v>1964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3"/>
        <v/>
      </c>
      <c r="E1965" s="322"/>
      <c r="F1965" s="322"/>
      <c r="G1965" s="302"/>
      <c r="H1965" s="302"/>
      <c r="I1965" s="302"/>
      <c r="J1965" s="302"/>
      <c r="K1965" s="303" t="e">
        <f t="shared" si="184"/>
        <v>#N/A</v>
      </c>
      <c r="L1965" s="302"/>
      <c r="M1965" s="302"/>
      <c r="N1965" s="303" t="e">
        <f t="shared" si="185"/>
        <v>#N/A</v>
      </c>
      <c r="O1965" s="303" t="e">
        <f t="shared" si="186"/>
        <v>#N/A</v>
      </c>
      <c r="P1965" s="249" t="str">
        <f t="shared" si="187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364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2"/>
      <c r="BD1965" s="258"/>
      <c r="BE1965" s="258"/>
      <c r="BF1965" s="258"/>
      <c r="BG1965" s="258"/>
      <c r="BH1965" s="258"/>
    </row>
    <row r="1966" spans="1:60">
      <c r="A1966" s="298">
        <v>1965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3"/>
        <v/>
      </c>
      <c r="E1966" s="322"/>
      <c r="F1966" s="322"/>
      <c r="G1966" s="302"/>
      <c r="H1966" s="302"/>
      <c r="I1966" s="302"/>
      <c r="J1966" s="302"/>
      <c r="K1966" s="303" t="e">
        <f t="shared" si="184"/>
        <v>#N/A</v>
      </c>
      <c r="L1966" s="302"/>
      <c r="M1966" s="302"/>
      <c r="N1966" s="303" t="e">
        <f t="shared" si="185"/>
        <v>#N/A</v>
      </c>
      <c r="O1966" s="303" t="e">
        <f t="shared" si="186"/>
        <v>#N/A</v>
      </c>
      <c r="P1966" s="249" t="str">
        <f t="shared" si="187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364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2"/>
      <c r="BD1966" s="258"/>
      <c r="BE1966" s="258"/>
      <c r="BF1966" s="258"/>
      <c r="BG1966" s="258"/>
      <c r="BH1966" s="258"/>
    </row>
    <row r="1967" spans="1:60">
      <c r="A1967" s="298">
        <v>1966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3"/>
        <v/>
      </c>
      <c r="E1967" s="302"/>
      <c r="F1967" s="302"/>
      <c r="G1967" s="302"/>
      <c r="H1967" s="302"/>
      <c r="I1967" s="302"/>
      <c r="J1967" s="302"/>
      <c r="K1967" s="303" t="e">
        <f t="shared" si="184"/>
        <v>#N/A</v>
      </c>
      <c r="L1967" s="302"/>
      <c r="M1967" s="302"/>
      <c r="N1967" s="303" t="e">
        <f t="shared" si="185"/>
        <v>#N/A</v>
      </c>
      <c r="O1967" s="303" t="e">
        <f t="shared" si="186"/>
        <v>#N/A</v>
      </c>
      <c r="P1967" s="249" t="str">
        <f t="shared" si="187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364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2"/>
      <c r="BD1967" s="258"/>
      <c r="BE1967" s="258"/>
      <c r="BF1967" s="258"/>
      <c r="BG1967" s="258"/>
      <c r="BH1967" s="258"/>
    </row>
    <row r="1968" spans="1:60">
      <c r="A1968" s="298">
        <v>1967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3"/>
        <v/>
      </c>
      <c r="E1968" s="302"/>
      <c r="F1968" s="302"/>
      <c r="G1968" s="302"/>
      <c r="H1968" s="302"/>
      <c r="I1968" s="302"/>
      <c r="J1968" s="302"/>
      <c r="K1968" s="303" t="e">
        <f t="shared" si="184"/>
        <v>#N/A</v>
      </c>
      <c r="L1968" s="302"/>
      <c r="M1968" s="302"/>
      <c r="N1968" s="303" t="e">
        <f t="shared" si="185"/>
        <v>#N/A</v>
      </c>
      <c r="O1968" s="303" t="e">
        <f t="shared" si="186"/>
        <v>#N/A</v>
      </c>
      <c r="P1968" s="249" t="str">
        <f t="shared" si="187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364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2"/>
      <c r="BD1968" s="258"/>
      <c r="BE1968" s="258"/>
      <c r="BF1968" s="258"/>
      <c r="BG1968" s="258"/>
      <c r="BH1968" s="258"/>
    </row>
    <row r="1969" spans="1:60">
      <c r="A1969" s="298">
        <v>1968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3"/>
        <v/>
      </c>
      <c r="E1969" s="302"/>
      <c r="F1969" s="302"/>
      <c r="G1969" s="302"/>
      <c r="H1969" s="302"/>
      <c r="I1969" s="302"/>
      <c r="J1969" s="302"/>
      <c r="K1969" s="303" t="e">
        <f t="shared" si="184"/>
        <v>#N/A</v>
      </c>
      <c r="L1969" s="302"/>
      <c r="M1969" s="302"/>
      <c r="N1969" s="303" t="e">
        <f t="shared" si="185"/>
        <v>#N/A</v>
      </c>
      <c r="O1969" s="303" t="e">
        <f t="shared" si="186"/>
        <v>#N/A</v>
      </c>
      <c r="P1969" s="249" t="str">
        <f t="shared" si="187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364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2"/>
      <c r="BD1969" s="258"/>
      <c r="BE1969" s="258"/>
      <c r="BF1969" s="258"/>
      <c r="BG1969" s="258"/>
      <c r="BH1969" s="258"/>
    </row>
    <row r="1970" spans="1:60">
      <c r="A1970" s="298">
        <v>1969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3"/>
        <v/>
      </c>
      <c r="E1970" s="302"/>
      <c r="F1970" s="302"/>
      <c r="G1970" s="302"/>
      <c r="H1970" s="302"/>
      <c r="I1970" s="302"/>
      <c r="J1970" s="302"/>
      <c r="K1970" s="303" t="e">
        <f t="shared" si="184"/>
        <v>#N/A</v>
      </c>
      <c r="L1970" s="302"/>
      <c r="M1970" s="302"/>
      <c r="N1970" s="303" t="e">
        <f t="shared" si="185"/>
        <v>#N/A</v>
      </c>
      <c r="O1970" s="303" t="e">
        <f t="shared" si="186"/>
        <v>#N/A</v>
      </c>
      <c r="P1970" s="249" t="str">
        <f t="shared" si="187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364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2"/>
      <c r="BD1970" s="258"/>
      <c r="BE1970" s="258"/>
      <c r="BF1970" s="258"/>
      <c r="BG1970" s="258"/>
      <c r="BH1970" s="258"/>
    </row>
    <row r="1971" spans="1:60">
      <c r="A1971" s="298">
        <v>1970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3"/>
        <v/>
      </c>
      <c r="E1971" s="320"/>
      <c r="F1971" s="320"/>
      <c r="G1971" s="302"/>
      <c r="H1971" s="302"/>
      <c r="I1971" s="302"/>
      <c r="J1971" s="302"/>
      <c r="K1971" s="303" t="e">
        <f t="shared" si="184"/>
        <v>#N/A</v>
      </c>
      <c r="L1971" s="302"/>
      <c r="M1971" s="302"/>
      <c r="N1971" s="303" t="e">
        <f t="shared" si="185"/>
        <v>#N/A</v>
      </c>
      <c r="O1971" s="303" t="e">
        <f t="shared" si="186"/>
        <v>#N/A</v>
      </c>
      <c r="P1971" s="249" t="str">
        <f t="shared" si="187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364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2"/>
      <c r="BD1971" s="258"/>
      <c r="BE1971" s="258"/>
      <c r="BF1971" s="258"/>
      <c r="BG1971" s="258"/>
      <c r="BH1971" s="258"/>
    </row>
    <row r="1972" spans="1:60">
      <c r="A1972" s="298">
        <v>1971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3"/>
        <v/>
      </c>
      <c r="E1972" s="320"/>
      <c r="F1972" s="320"/>
      <c r="G1972" s="302"/>
      <c r="H1972" s="302"/>
      <c r="I1972" s="302"/>
      <c r="J1972" s="302"/>
      <c r="K1972" s="303" t="e">
        <f t="shared" si="184"/>
        <v>#N/A</v>
      </c>
      <c r="L1972" s="302"/>
      <c r="M1972" s="302"/>
      <c r="N1972" s="303" t="e">
        <f t="shared" si="185"/>
        <v>#N/A</v>
      </c>
      <c r="O1972" s="303" t="e">
        <f t="shared" si="186"/>
        <v>#N/A</v>
      </c>
      <c r="P1972" s="249" t="str">
        <f t="shared" si="187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364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2"/>
      <c r="BD1972" s="258"/>
      <c r="BE1972" s="258"/>
      <c r="BF1972" s="258"/>
      <c r="BG1972" s="258"/>
      <c r="BH1972" s="258"/>
    </row>
    <row r="1973" spans="1:60">
      <c r="A1973" s="298">
        <v>1972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3"/>
        <v/>
      </c>
      <c r="E1973" s="320"/>
      <c r="F1973" s="320"/>
      <c r="G1973" s="302"/>
      <c r="H1973" s="302"/>
      <c r="I1973" s="302"/>
      <c r="J1973" s="302"/>
      <c r="K1973" s="303" t="e">
        <f t="shared" si="184"/>
        <v>#N/A</v>
      </c>
      <c r="L1973" s="302"/>
      <c r="M1973" s="302"/>
      <c r="N1973" s="303" t="e">
        <f t="shared" si="185"/>
        <v>#N/A</v>
      </c>
      <c r="O1973" s="303" t="e">
        <f t="shared" si="186"/>
        <v>#N/A</v>
      </c>
      <c r="P1973" s="249" t="str">
        <f t="shared" si="187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364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2"/>
      <c r="BD1973" s="258"/>
      <c r="BE1973" s="258"/>
      <c r="BF1973" s="258"/>
      <c r="BG1973" s="258"/>
      <c r="BH1973" s="258"/>
    </row>
    <row r="1974" spans="1:60">
      <c r="A1974" s="298">
        <v>1973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3"/>
        <v/>
      </c>
      <c r="E1974" s="320"/>
      <c r="F1974" s="320"/>
      <c r="G1974" s="302"/>
      <c r="H1974" s="302"/>
      <c r="I1974" s="302"/>
      <c r="J1974" s="302"/>
      <c r="K1974" s="303" t="e">
        <f t="shared" si="184"/>
        <v>#N/A</v>
      </c>
      <c r="L1974" s="302"/>
      <c r="M1974" s="302"/>
      <c r="N1974" s="303" t="e">
        <f t="shared" si="185"/>
        <v>#N/A</v>
      </c>
      <c r="O1974" s="303" t="e">
        <f t="shared" si="186"/>
        <v>#N/A</v>
      </c>
      <c r="P1974" s="249" t="str">
        <f t="shared" si="187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364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2"/>
      <c r="BD1974" s="258"/>
      <c r="BE1974" s="258"/>
      <c r="BF1974" s="258"/>
      <c r="BG1974" s="258"/>
      <c r="BH1974" s="258"/>
    </row>
    <row r="1975" spans="1:60">
      <c r="A1975" s="298">
        <v>1974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3"/>
        <v/>
      </c>
      <c r="E1975" s="320"/>
      <c r="F1975" s="320"/>
      <c r="G1975" s="302"/>
      <c r="H1975" s="302"/>
      <c r="I1975" s="302"/>
      <c r="J1975" s="302"/>
      <c r="K1975" s="303" t="e">
        <f t="shared" si="184"/>
        <v>#N/A</v>
      </c>
      <c r="L1975" s="302"/>
      <c r="M1975" s="302"/>
      <c r="N1975" s="303" t="e">
        <f t="shared" si="185"/>
        <v>#N/A</v>
      </c>
      <c r="O1975" s="303" t="e">
        <f t="shared" si="186"/>
        <v>#N/A</v>
      </c>
      <c r="P1975" s="249" t="str">
        <f t="shared" si="187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364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2"/>
      <c r="BD1975" s="258"/>
      <c r="BE1975" s="258"/>
      <c r="BF1975" s="258"/>
      <c r="BG1975" s="258"/>
      <c r="BH1975" s="258"/>
    </row>
    <row r="1976" spans="1:60">
      <c r="A1976" s="298">
        <v>1975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3"/>
        <v/>
      </c>
      <c r="E1976" s="320"/>
      <c r="F1976" s="320"/>
      <c r="G1976" s="302"/>
      <c r="H1976" s="302"/>
      <c r="I1976" s="302"/>
      <c r="J1976" s="302"/>
      <c r="K1976" s="303" t="e">
        <f t="shared" si="184"/>
        <v>#N/A</v>
      </c>
      <c r="L1976" s="302"/>
      <c r="M1976" s="302"/>
      <c r="N1976" s="303" t="e">
        <f t="shared" si="185"/>
        <v>#N/A</v>
      </c>
      <c r="O1976" s="303" t="e">
        <f t="shared" si="186"/>
        <v>#N/A</v>
      </c>
      <c r="P1976" s="249" t="str">
        <f t="shared" si="187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364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2"/>
      <c r="BD1976" s="258"/>
      <c r="BE1976" s="258"/>
      <c r="BF1976" s="258"/>
      <c r="BG1976" s="258"/>
      <c r="BH1976" s="258"/>
    </row>
    <row r="1977" spans="1:60">
      <c r="A1977" s="298">
        <v>1976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3"/>
        <v/>
      </c>
      <c r="E1977" s="320"/>
      <c r="F1977" s="320"/>
      <c r="G1977" s="302"/>
      <c r="H1977" s="302"/>
      <c r="I1977" s="302"/>
      <c r="J1977" s="302"/>
      <c r="K1977" s="303" t="e">
        <f t="shared" si="184"/>
        <v>#N/A</v>
      </c>
      <c r="L1977" s="302"/>
      <c r="M1977" s="302"/>
      <c r="N1977" s="303" t="e">
        <f t="shared" si="185"/>
        <v>#N/A</v>
      </c>
      <c r="O1977" s="303" t="e">
        <f t="shared" si="186"/>
        <v>#N/A</v>
      </c>
      <c r="P1977" s="249" t="str">
        <f t="shared" si="187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364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2"/>
      <c r="BD1977" s="258"/>
      <c r="BE1977" s="258"/>
      <c r="BF1977" s="258"/>
      <c r="BG1977" s="258"/>
      <c r="BH1977" s="258"/>
    </row>
    <row r="1978" spans="1:60">
      <c r="A1978" s="298">
        <v>1977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3"/>
        <v/>
      </c>
      <c r="E1978" s="320"/>
      <c r="F1978" s="320"/>
      <c r="G1978" s="302"/>
      <c r="H1978" s="302"/>
      <c r="I1978" s="302"/>
      <c r="J1978" s="302"/>
      <c r="K1978" s="303" t="e">
        <f t="shared" si="184"/>
        <v>#N/A</v>
      </c>
      <c r="L1978" s="302"/>
      <c r="M1978" s="302"/>
      <c r="N1978" s="303" t="e">
        <f t="shared" si="185"/>
        <v>#N/A</v>
      </c>
      <c r="O1978" s="303" t="e">
        <f t="shared" si="186"/>
        <v>#N/A</v>
      </c>
      <c r="P1978" s="249" t="str">
        <f t="shared" si="187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364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2"/>
      <c r="BD1978" s="258"/>
      <c r="BE1978" s="258"/>
      <c r="BF1978" s="258"/>
      <c r="BG1978" s="258"/>
      <c r="BH1978" s="258"/>
    </row>
    <row r="1979" spans="1:60">
      <c r="A1979" s="298">
        <v>1978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3"/>
        <v/>
      </c>
      <c r="E1979" s="320"/>
      <c r="F1979" s="320"/>
      <c r="G1979" s="302"/>
      <c r="H1979" s="302"/>
      <c r="I1979" s="302"/>
      <c r="J1979" s="302"/>
      <c r="K1979" s="303" t="e">
        <f t="shared" si="184"/>
        <v>#N/A</v>
      </c>
      <c r="L1979" s="302"/>
      <c r="M1979" s="302"/>
      <c r="N1979" s="303" t="e">
        <f t="shared" si="185"/>
        <v>#N/A</v>
      </c>
      <c r="O1979" s="303" t="e">
        <f t="shared" si="186"/>
        <v>#N/A</v>
      </c>
      <c r="P1979" s="249" t="str">
        <f t="shared" si="187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364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2"/>
      <c r="BD1979" s="258"/>
      <c r="BE1979" s="258"/>
      <c r="BF1979" s="258"/>
      <c r="BG1979" s="258"/>
      <c r="BH1979" s="258"/>
    </row>
    <row r="1980" spans="1:60">
      <c r="A1980" s="298">
        <v>1979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3"/>
        <v/>
      </c>
      <c r="E1980" s="320"/>
      <c r="F1980" s="320"/>
      <c r="G1980" s="302"/>
      <c r="H1980" s="302"/>
      <c r="I1980" s="302"/>
      <c r="J1980" s="302"/>
      <c r="K1980" s="303" t="e">
        <f t="shared" si="184"/>
        <v>#N/A</v>
      </c>
      <c r="L1980" s="302"/>
      <c r="M1980" s="302"/>
      <c r="N1980" s="303" t="e">
        <f t="shared" si="185"/>
        <v>#N/A</v>
      </c>
      <c r="O1980" s="303" t="e">
        <f t="shared" si="186"/>
        <v>#N/A</v>
      </c>
      <c r="P1980" s="249" t="str">
        <f t="shared" si="187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364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2"/>
      <c r="BD1980" s="258"/>
      <c r="BE1980" s="258"/>
      <c r="BF1980" s="258"/>
      <c r="BG1980" s="258"/>
      <c r="BH1980" s="258"/>
    </row>
    <row r="1981" spans="1:60">
      <c r="A1981" s="298">
        <v>1980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3"/>
        <v/>
      </c>
      <c r="E1981" s="320"/>
      <c r="F1981" s="320"/>
      <c r="G1981" s="302"/>
      <c r="H1981" s="302"/>
      <c r="I1981" s="302"/>
      <c r="J1981" s="302"/>
      <c r="K1981" s="303" t="e">
        <f t="shared" si="184"/>
        <v>#N/A</v>
      </c>
      <c r="L1981" s="302"/>
      <c r="M1981" s="302"/>
      <c r="N1981" s="303" t="e">
        <f t="shared" si="185"/>
        <v>#N/A</v>
      </c>
      <c r="O1981" s="303" t="e">
        <f t="shared" si="186"/>
        <v>#N/A</v>
      </c>
      <c r="P1981" s="249" t="str">
        <f t="shared" si="187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364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2"/>
      <c r="BD1981" s="258"/>
      <c r="BE1981" s="258"/>
      <c r="BF1981" s="258"/>
      <c r="BG1981" s="258"/>
      <c r="BH1981" s="258"/>
    </row>
    <row r="1982" spans="1:60">
      <c r="A1982" s="298">
        <v>1981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3"/>
        <v/>
      </c>
      <c r="E1982" s="320"/>
      <c r="F1982" s="320"/>
      <c r="G1982" s="302"/>
      <c r="H1982" s="302"/>
      <c r="I1982" s="302"/>
      <c r="J1982" s="302"/>
      <c r="K1982" s="303" t="e">
        <f t="shared" si="184"/>
        <v>#N/A</v>
      </c>
      <c r="L1982" s="302"/>
      <c r="M1982" s="302"/>
      <c r="N1982" s="303" t="e">
        <f t="shared" si="185"/>
        <v>#N/A</v>
      </c>
      <c r="O1982" s="303" t="e">
        <f t="shared" si="186"/>
        <v>#N/A</v>
      </c>
      <c r="P1982" s="249" t="str">
        <f t="shared" si="187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364"/>
      <c r="Y1982" s="258"/>
      <c r="Z1982" s="258"/>
      <c r="AA1982" s="258"/>
      <c r="AB1982" s="258"/>
      <c r="AC1982" s="258"/>
      <c r="AD1982" s="249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2"/>
      <c r="BD1982" s="258"/>
      <c r="BE1982" s="258"/>
      <c r="BF1982" s="258"/>
      <c r="BG1982" s="258"/>
      <c r="BH1982" s="258"/>
    </row>
    <row r="1983" spans="1:60">
      <c r="A1983" s="298">
        <v>1982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3"/>
        <v/>
      </c>
      <c r="E1983" s="320"/>
      <c r="F1983" s="320"/>
      <c r="G1983" s="302"/>
      <c r="H1983" s="302"/>
      <c r="I1983" s="302"/>
      <c r="J1983" s="302"/>
      <c r="K1983" s="303" t="e">
        <f t="shared" si="184"/>
        <v>#N/A</v>
      </c>
      <c r="L1983" s="302"/>
      <c r="M1983" s="302"/>
      <c r="N1983" s="303" t="e">
        <f t="shared" si="185"/>
        <v>#N/A</v>
      </c>
      <c r="O1983" s="303" t="e">
        <f t="shared" si="186"/>
        <v>#N/A</v>
      </c>
      <c r="P1983" s="249" t="str">
        <f t="shared" si="187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364"/>
      <c r="Y1983" s="258"/>
      <c r="Z1983" s="258"/>
      <c r="AA1983" s="258"/>
      <c r="AB1983" s="258"/>
      <c r="AC1983" s="258"/>
      <c r="AD1983" s="249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2"/>
      <c r="BD1983" s="258"/>
      <c r="BE1983" s="258"/>
      <c r="BF1983" s="258"/>
      <c r="BG1983" s="258"/>
      <c r="BH1983" s="258"/>
    </row>
    <row r="1984" spans="1:60">
      <c r="A1984" s="298">
        <v>1983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3"/>
        <v/>
      </c>
      <c r="E1984" s="320"/>
      <c r="F1984" s="320"/>
      <c r="G1984" s="302"/>
      <c r="H1984" s="302"/>
      <c r="I1984" s="302"/>
      <c r="J1984" s="249"/>
      <c r="K1984" s="303" t="e">
        <f t="shared" si="184"/>
        <v>#N/A</v>
      </c>
      <c r="L1984" s="302"/>
      <c r="M1984" s="302"/>
      <c r="N1984" s="303" t="e">
        <f t="shared" si="185"/>
        <v>#N/A</v>
      </c>
      <c r="O1984" s="303" t="e">
        <f t="shared" si="186"/>
        <v>#N/A</v>
      </c>
      <c r="P1984" s="249" t="str">
        <f t="shared" si="187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364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2"/>
      <c r="BD1984" s="258"/>
      <c r="BE1984" s="258"/>
      <c r="BF1984" s="258"/>
      <c r="BG1984" s="258"/>
      <c r="BH1984" s="258"/>
    </row>
    <row r="1985" spans="1:60">
      <c r="A1985" s="298">
        <v>1984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si="183"/>
        <v/>
      </c>
      <c r="E1985" s="320"/>
      <c r="F1985" s="320"/>
      <c r="G1985" s="302"/>
      <c r="H1985" s="302"/>
      <c r="I1985" s="302"/>
      <c r="J1985" s="249"/>
      <c r="K1985" s="303" t="e">
        <f t="shared" si="184"/>
        <v>#N/A</v>
      </c>
      <c r="L1985" s="302"/>
      <c r="M1985" s="302"/>
      <c r="N1985" s="303" t="e">
        <f t="shared" si="185"/>
        <v>#N/A</v>
      </c>
      <c r="O1985" s="303" t="e">
        <f t="shared" si="186"/>
        <v>#N/A</v>
      </c>
      <c r="P1985" s="249" t="str">
        <f t="shared" si="187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364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2"/>
      <c r="BD1985" s="258"/>
      <c r="BE1985" s="258"/>
      <c r="BF1985" s="258"/>
      <c r="BG1985" s="258"/>
      <c r="BH1985" s="258"/>
    </row>
    <row r="1986" spans="1:60">
      <c r="A1986" s="298">
        <v>1985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3"/>
        <v/>
      </c>
      <c r="E1986" s="320"/>
      <c r="F1986" s="320"/>
      <c r="G1986" s="302"/>
      <c r="H1986" s="302"/>
      <c r="I1986" s="302"/>
      <c r="J1986" s="249"/>
      <c r="K1986" s="303" t="e">
        <f t="shared" si="184"/>
        <v>#N/A</v>
      </c>
      <c r="L1986" s="302"/>
      <c r="M1986" s="302"/>
      <c r="N1986" s="303" t="e">
        <f t="shared" si="185"/>
        <v>#N/A</v>
      </c>
      <c r="O1986" s="303" t="e">
        <f t="shared" si="186"/>
        <v>#N/A</v>
      </c>
      <c r="P1986" s="249" t="str">
        <f t="shared" si="187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364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2"/>
      <c r="BD1986" s="258"/>
      <c r="BE1986" s="258"/>
      <c r="BF1986" s="258"/>
      <c r="BG1986" s="258"/>
      <c r="BH1986" s="258"/>
    </row>
    <row r="1987" spans="1:60">
      <c r="A1987" s="298">
        <v>1986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ref="D1987:D2050" si="188">IF(LEFT(I1987,1)="L","Inprocess",IF(LEFT(I1987,3)="IQC","Inprocess",IF(LEFT(I1987,2)="QA","QA",IF(LEFT(I1987,3)="TV","TV",""))))</f>
        <v/>
      </c>
      <c r="E1987" s="320"/>
      <c r="F1987" s="320"/>
      <c r="G1987" s="302"/>
      <c r="H1987" s="302"/>
      <c r="I1987" s="302"/>
      <c r="J1987" s="249"/>
      <c r="K1987" s="303" t="e">
        <f t="shared" si="184"/>
        <v>#N/A</v>
      </c>
      <c r="L1987" s="302"/>
      <c r="M1987" s="302"/>
      <c r="N1987" s="303" t="e">
        <f t="shared" si="185"/>
        <v>#N/A</v>
      </c>
      <c r="O1987" s="303" t="e">
        <f t="shared" si="186"/>
        <v>#N/A</v>
      </c>
      <c r="P1987" s="249" t="str">
        <f t="shared" si="187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364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2"/>
      <c r="BD1987" s="258"/>
      <c r="BE1987" s="258"/>
      <c r="BF1987" s="258"/>
      <c r="BG1987" s="258"/>
      <c r="BH1987" s="258"/>
    </row>
    <row r="1988" spans="1:60">
      <c r="A1988" s="298">
        <v>1987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8"/>
        <v/>
      </c>
      <c r="E1988" s="320"/>
      <c r="F1988" s="320"/>
      <c r="G1988" s="302"/>
      <c r="H1988" s="302"/>
      <c r="I1988" s="302"/>
      <c r="J1988" s="249"/>
      <c r="K1988" s="303" t="e">
        <f t="shared" ref="K1988:K2051" si="189">VLOOKUP(J1988,AY:BA,2,0)</f>
        <v>#N/A</v>
      </c>
      <c r="L1988" s="302"/>
      <c r="M1988" s="302"/>
      <c r="N1988" s="303" t="e">
        <f t="shared" ref="N1988:N2051" si="190">VLOOKUP(K1988,AZ:BB,2,0)</f>
        <v>#N/A</v>
      </c>
      <c r="O1988" s="303" t="e">
        <f t="shared" ref="O1988:O2051" si="191">VLOOKUP(K1988,AZ:BB,3,0)</f>
        <v>#N/A</v>
      </c>
      <c r="P1988" s="249" t="str">
        <f t="shared" si="187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364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2"/>
      <c r="BD1988" s="258"/>
      <c r="BE1988" s="258"/>
      <c r="BF1988" s="258"/>
      <c r="BG1988" s="258"/>
      <c r="BH1988" s="258"/>
    </row>
    <row r="1989" spans="1:60">
      <c r="A1989" s="298">
        <v>1988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8"/>
        <v/>
      </c>
      <c r="E1989" s="320"/>
      <c r="F1989" s="320"/>
      <c r="G1989" s="302"/>
      <c r="H1989" s="302"/>
      <c r="I1989" s="302"/>
      <c r="J1989" s="249"/>
      <c r="K1989" s="303" t="e">
        <f t="shared" si="189"/>
        <v>#N/A</v>
      </c>
      <c r="L1989" s="302"/>
      <c r="M1989" s="302"/>
      <c r="N1989" s="303" t="e">
        <f t="shared" si="190"/>
        <v>#N/A</v>
      </c>
      <c r="O1989" s="303" t="e">
        <f t="shared" si="191"/>
        <v>#N/A</v>
      </c>
      <c r="P1989" s="249" t="str">
        <f t="shared" si="187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364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2"/>
      <c r="BD1989" s="258"/>
      <c r="BE1989" s="258"/>
      <c r="BF1989" s="258"/>
      <c r="BG1989" s="258"/>
      <c r="BH1989" s="258"/>
    </row>
    <row r="1990" spans="1:60">
      <c r="A1990" s="298">
        <v>1989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8"/>
        <v/>
      </c>
      <c r="E1990" s="320"/>
      <c r="F1990" s="320"/>
      <c r="G1990" s="302"/>
      <c r="H1990" s="302"/>
      <c r="I1990" s="302"/>
      <c r="J1990" s="249"/>
      <c r="K1990" s="303" t="e">
        <f t="shared" si="189"/>
        <v>#N/A</v>
      </c>
      <c r="L1990" s="302"/>
      <c r="M1990" s="302"/>
      <c r="N1990" s="303" t="e">
        <f t="shared" si="190"/>
        <v>#N/A</v>
      </c>
      <c r="O1990" s="303" t="e">
        <f t="shared" si="191"/>
        <v>#N/A</v>
      </c>
      <c r="P1990" s="249" t="str">
        <f t="shared" si="187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364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2"/>
      <c r="BD1990" s="258"/>
      <c r="BE1990" s="258"/>
      <c r="BF1990" s="258"/>
      <c r="BG1990" s="258"/>
      <c r="BH1990" s="258"/>
    </row>
    <row r="1991" spans="1:60">
      <c r="A1991" s="298">
        <v>1990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8"/>
        <v/>
      </c>
      <c r="E1991" s="320"/>
      <c r="F1991" s="320"/>
      <c r="G1991" s="302"/>
      <c r="H1991" s="302"/>
      <c r="I1991" s="302"/>
      <c r="J1991" s="249"/>
      <c r="K1991" s="303" t="e">
        <f t="shared" si="189"/>
        <v>#N/A</v>
      </c>
      <c r="L1991" s="302"/>
      <c r="M1991" s="302"/>
      <c r="N1991" s="303" t="e">
        <f t="shared" si="190"/>
        <v>#N/A</v>
      </c>
      <c r="O1991" s="303" t="e">
        <f t="shared" si="191"/>
        <v>#N/A</v>
      </c>
      <c r="P1991" s="249" t="str">
        <f t="shared" si="187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364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2"/>
      <c r="BD1991" s="258"/>
      <c r="BE1991" s="258"/>
      <c r="BF1991" s="258"/>
      <c r="BG1991" s="258"/>
      <c r="BH1991" s="258"/>
    </row>
    <row r="1992" spans="1:60">
      <c r="A1992" s="298">
        <v>1991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8"/>
        <v/>
      </c>
      <c r="E1992" s="320"/>
      <c r="F1992" s="320"/>
      <c r="G1992" s="302"/>
      <c r="H1992" s="302"/>
      <c r="I1992" s="302"/>
      <c r="J1992" s="249"/>
      <c r="K1992" s="303" t="e">
        <f t="shared" si="189"/>
        <v>#N/A</v>
      </c>
      <c r="L1992" s="302"/>
      <c r="M1992" s="302"/>
      <c r="N1992" s="303" t="e">
        <f t="shared" si="190"/>
        <v>#N/A</v>
      </c>
      <c r="O1992" s="303" t="e">
        <f t="shared" si="191"/>
        <v>#N/A</v>
      </c>
      <c r="P1992" s="249" t="str">
        <f t="shared" si="187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364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2"/>
      <c r="BD1992" s="258"/>
      <c r="BE1992" s="258"/>
      <c r="BF1992" s="258"/>
      <c r="BG1992" s="258"/>
      <c r="BH1992" s="258"/>
    </row>
    <row r="1993" spans="1:60">
      <c r="A1993" s="298">
        <v>1992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8"/>
        <v/>
      </c>
      <c r="E1993" s="320"/>
      <c r="F1993" s="320"/>
      <c r="G1993" s="302"/>
      <c r="H1993" s="302"/>
      <c r="I1993" s="302"/>
      <c r="J1993" s="249"/>
      <c r="K1993" s="303" t="e">
        <f t="shared" si="189"/>
        <v>#N/A</v>
      </c>
      <c r="L1993" s="302"/>
      <c r="M1993" s="302"/>
      <c r="N1993" s="303" t="e">
        <f t="shared" si="190"/>
        <v>#N/A</v>
      </c>
      <c r="O1993" s="303" t="e">
        <f t="shared" si="191"/>
        <v>#N/A</v>
      </c>
      <c r="P1993" s="249" t="str">
        <f t="shared" si="187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364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2"/>
      <c r="BD1993" s="258"/>
      <c r="BE1993" s="258"/>
      <c r="BF1993" s="258"/>
      <c r="BG1993" s="258"/>
      <c r="BH1993" s="258"/>
    </row>
    <row r="1994" spans="1:60">
      <c r="A1994" s="298">
        <v>1993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8"/>
        <v/>
      </c>
      <c r="E1994" s="320"/>
      <c r="F1994" s="320"/>
      <c r="G1994" s="302"/>
      <c r="H1994" s="302"/>
      <c r="I1994" s="302"/>
      <c r="J1994" s="249"/>
      <c r="K1994" s="303" t="e">
        <f t="shared" si="189"/>
        <v>#N/A</v>
      </c>
      <c r="L1994" s="302"/>
      <c r="M1994" s="302"/>
      <c r="N1994" s="303" t="e">
        <f t="shared" si="190"/>
        <v>#N/A</v>
      </c>
      <c r="O1994" s="303" t="e">
        <f t="shared" si="191"/>
        <v>#N/A</v>
      </c>
      <c r="P1994" s="249" t="str">
        <f t="shared" si="187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364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2"/>
      <c r="BD1994" s="258"/>
      <c r="BE1994" s="258"/>
      <c r="BF1994" s="258"/>
      <c r="BG1994" s="258"/>
      <c r="BH1994" s="258"/>
    </row>
    <row r="1995" spans="1:60">
      <c r="A1995" s="298">
        <v>1994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8"/>
        <v/>
      </c>
      <c r="E1995" s="320"/>
      <c r="F1995" s="320"/>
      <c r="G1995" s="302"/>
      <c r="H1995" s="302"/>
      <c r="I1995" s="302"/>
      <c r="J1995" s="249"/>
      <c r="K1995" s="303" t="e">
        <f t="shared" si="189"/>
        <v>#N/A</v>
      </c>
      <c r="L1995" s="302"/>
      <c r="M1995" s="302"/>
      <c r="N1995" s="303" t="e">
        <f t="shared" si="190"/>
        <v>#N/A</v>
      </c>
      <c r="O1995" s="303" t="e">
        <f t="shared" si="191"/>
        <v>#N/A</v>
      </c>
      <c r="P1995" s="249" t="str">
        <f t="shared" si="187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364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2"/>
      <c r="BD1995" s="258"/>
      <c r="BE1995" s="258"/>
      <c r="BF1995" s="258"/>
      <c r="BG1995" s="258"/>
      <c r="BH1995" s="258"/>
    </row>
    <row r="1996" spans="1:60">
      <c r="A1996" s="298">
        <v>1995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8"/>
        <v/>
      </c>
      <c r="E1996" s="320"/>
      <c r="F1996" s="320"/>
      <c r="G1996" s="302"/>
      <c r="H1996" s="302"/>
      <c r="I1996" s="302"/>
      <c r="J1996" s="249"/>
      <c r="K1996" s="303" t="e">
        <f t="shared" si="189"/>
        <v>#N/A</v>
      </c>
      <c r="L1996" s="302"/>
      <c r="M1996" s="302"/>
      <c r="N1996" s="303" t="e">
        <f t="shared" si="190"/>
        <v>#N/A</v>
      </c>
      <c r="O1996" s="303" t="e">
        <f t="shared" si="191"/>
        <v>#N/A</v>
      </c>
      <c r="P1996" s="249" t="str">
        <f t="shared" si="187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364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2"/>
      <c r="BD1996" s="258"/>
      <c r="BE1996" s="258"/>
      <c r="BF1996" s="258"/>
      <c r="BG1996" s="258"/>
      <c r="BH1996" s="258"/>
    </row>
    <row r="1997" spans="1:60">
      <c r="A1997" s="298">
        <v>1996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8"/>
        <v/>
      </c>
      <c r="E1997" s="320"/>
      <c r="F1997" s="320"/>
      <c r="G1997" s="302"/>
      <c r="H1997" s="302"/>
      <c r="I1997" s="302"/>
      <c r="J1997" s="249"/>
      <c r="K1997" s="303" t="e">
        <f t="shared" si="189"/>
        <v>#N/A</v>
      </c>
      <c r="L1997" s="302"/>
      <c r="M1997" s="302"/>
      <c r="N1997" s="303" t="e">
        <f t="shared" si="190"/>
        <v>#N/A</v>
      </c>
      <c r="O1997" s="303" t="e">
        <f t="shared" si="191"/>
        <v>#N/A</v>
      </c>
      <c r="P1997" s="249" t="str">
        <f t="shared" si="187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364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2"/>
      <c r="BD1997" s="258"/>
      <c r="BE1997" s="258"/>
      <c r="BF1997" s="258"/>
      <c r="BG1997" s="258"/>
      <c r="BH1997" s="258"/>
    </row>
    <row r="1998" spans="1:60">
      <c r="A1998" s="298">
        <v>1997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8"/>
        <v/>
      </c>
      <c r="E1998" s="320"/>
      <c r="F1998" s="320"/>
      <c r="G1998" s="302"/>
      <c r="H1998" s="302"/>
      <c r="I1998" s="302"/>
      <c r="J1998" s="249"/>
      <c r="K1998" s="303" t="e">
        <f t="shared" si="189"/>
        <v>#N/A</v>
      </c>
      <c r="L1998" s="302"/>
      <c r="M1998" s="302"/>
      <c r="N1998" s="303" t="e">
        <f t="shared" si="190"/>
        <v>#N/A</v>
      </c>
      <c r="O1998" s="303" t="e">
        <f t="shared" si="191"/>
        <v>#N/A</v>
      </c>
      <c r="P1998" s="249" t="str">
        <f t="shared" si="187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364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2"/>
      <c r="BD1998" s="258"/>
      <c r="BE1998" s="258"/>
      <c r="BF1998" s="258"/>
      <c r="BG1998" s="258"/>
      <c r="BH1998" s="258"/>
    </row>
    <row r="1999" spans="1:60">
      <c r="A1999" s="298">
        <v>1998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8"/>
        <v/>
      </c>
      <c r="E1999" s="320"/>
      <c r="F1999" s="320"/>
      <c r="G1999" s="302"/>
      <c r="H1999" s="302"/>
      <c r="I1999" s="302"/>
      <c r="J1999" s="249"/>
      <c r="K1999" s="303" t="e">
        <f t="shared" si="189"/>
        <v>#N/A</v>
      </c>
      <c r="L1999" s="302"/>
      <c r="M1999" s="302"/>
      <c r="N1999" s="303" t="e">
        <f t="shared" si="190"/>
        <v>#N/A</v>
      </c>
      <c r="O1999" s="303" t="e">
        <f t="shared" si="191"/>
        <v>#N/A</v>
      </c>
      <c r="P1999" s="249" t="str">
        <f t="shared" si="187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364"/>
      <c r="Y1999" s="258"/>
      <c r="Z1999" s="258"/>
      <c r="AA1999" s="258"/>
      <c r="AB1999" s="258"/>
      <c r="AC1999" s="258"/>
      <c r="AD1999" s="258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2"/>
      <c r="BD1999" s="258"/>
      <c r="BE1999" s="258"/>
      <c r="BF1999" s="258"/>
      <c r="BG1999" s="258"/>
      <c r="BH1999" s="258"/>
    </row>
    <row r="2000" spans="1:60">
      <c r="A2000" s="298">
        <v>1999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8"/>
        <v/>
      </c>
      <c r="E2000" s="320"/>
      <c r="F2000" s="320"/>
      <c r="G2000" s="302"/>
      <c r="H2000" s="302"/>
      <c r="I2000" s="302"/>
      <c r="J2000" s="249"/>
      <c r="K2000" s="303" t="e">
        <f t="shared" si="189"/>
        <v>#N/A</v>
      </c>
      <c r="L2000" s="302"/>
      <c r="M2000" s="302"/>
      <c r="N2000" s="303" t="e">
        <f t="shared" si="190"/>
        <v>#N/A</v>
      </c>
      <c r="O2000" s="303" t="e">
        <f t="shared" si="191"/>
        <v>#N/A</v>
      </c>
      <c r="P2000" s="249" t="str">
        <f t="shared" si="187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364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2"/>
      <c r="BD2000" s="258"/>
      <c r="BE2000" s="258"/>
      <c r="BF2000" s="258"/>
      <c r="BG2000" s="258"/>
      <c r="BH2000" s="258"/>
    </row>
    <row r="2001" spans="1:60">
      <c r="A2001" s="298">
        <v>2000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8"/>
        <v/>
      </c>
      <c r="E2001" s="320"/>
      <c r="F2001" s="320"/>
      <c r="G2001" s="302"/>
      <c r="H2001" s="302"/>
      <c r="I2001" s="302"/>
      <c r="J2001" s="302"/>
      <c r="K2001" s="303" t="e">
        <f t="shared" si="189"/>
        <v>#N/A</v>
      </c>
      <c r="L2001" s="302"/>
      <c r="M2001" s="302"/>
      <c r="N2001" s="303" t="e">
        <f t="shared" si="190"/>
        <v>#N/A</v>
      </c>
      <c r="O2001" s="303" t="e">
        <f t="shared" si="191"/>
        <v>#N/A</v>
      </c>
      <c r="P2001" s="249" t="str">
        <f t="shared" si="187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364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2"/>
      <c r="BD2001" s="258"/>
      <c r="BE2001" s="258"/>
      <c r="BF2001" s="258"/>
      <c r="BG2001" s="258"/>
      <c r="BH2001" s="258"/>
    </row>
    <row r="2002" spans="1:60">
      <c r="A2002" s="298">
        <v>2001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8"/>
        <v/>
      </c>
      <c r="E2002" s="320"/>
      <c r="F2002" s="320"/>
      <c r="G2002" s="302"/>
      <c r="H2002" s="302"/>
      <c r="I2002" s="302"/>
      <c r="J2002" s="302"/>
      <c r="K2002" s="303" t="e">
        <f t="shared" si="189"/>
        <v>#N/A</v>
      </c>
      <c r="L2002" s="302"/>
      <c r="M2002" s="302"/>
      <c r="N2002" s="303" t="e">
        <f t="shared" si="190"/>
        <v>#N/A</v>
      </c>
      <c r="O2002" s="303" t="e">
        <f t="shared" si="191"/>
        <v>#N/A</v>
      </c>
      <c r="P2002" s="249" t="str">
        <f t="shared" si="187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364"/>
      <c r="Y2002" s="258"/>
      <c r="Z2002" s="258"/>
      <c r="AA2002" s="258"/>
      <c r="AB2002" s="258"/>
      <c r="AC2002" s="258"/>
      <c r="AD2002" s="258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2"/>
      <c r="BD2002" s="258"/>
      <c r="BE2002" s="258"/>
      <c r="BF2002" s="258"/>
      <c r="BG2002" s="258"/>
      <c r="BH2002" s="258"/>
    </row>
    <row r="2003" spans="1:60">
      <c r="A2003" s="298">
        <v>2002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8"/>
        <v/>
      </c>
      <c r="E2003" s="320"/>
      <c r="F2003" s="320"/>
      <c r="G2003" s="302"/>
      <c r="H2003" s="302"/>
      <c r="I2003" s="302"/>
      <c r="J2003" s="302"/>
      <c r="K2003" s="303" t="e">
        <f t="shared" si="189"/>
        <v>#N/A</v>
      </c>
      <c r="L2003" s="302"/>
      <c r="M2003" s="302"/>
      <c r="N2003" s="303" t="e">
        <f t="shared" si="190"/>
        <v>#N/A</v>
      </c>
      <c r="O2003" s="303" t="e">
        <f t="shared" si="191"/>
        <v>#N/A</v>
      </c>
      <c r="P2003" s="249" t="str">
        <f t="shared" si="187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364"/>
      <c r="Y2003" s="258"/>
      <c r="Z2003" s="258"/>
      <c r="AA2003" s="258"/>
      <c r="AB2003" s="258"/>
      <c r="AC2003" s="258"/>
      <c r="AD2003" s="249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2"/>
      <c r="BD2003" s="258"/>
      <c r="BE2003" s="258"/>
      <c r="BF2003" s="258"/>
      <c r="BG2003" s="258"/>
      <c r="BH2003" s="258"/>
    </row>
    <row r="2004" spans="1:60">
      <c r="A2004" s="298">
        <v>2003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8"/>
        <v/>
      </c>
      <c r="E2004" s="320"/>
      <c r="F2004" s="320"/>
      <c r="G2004" s="302"/>
      <c r="H2004" s="302"/>
      <c r="I2004" s="302"/>
      <c r="J2004" s="302"/>
      <c r="K2004" s="303" t="e">
        <f t="shared" si="189"/>
        <v>#N/A</v>
      </c>
      <c r="L2004" s="302"/>
      <c r="M2004" s="302"/>
      <c r="N2004" s="303" t="e">
        <f t="shared" si="190"/>
        <v>#N/A</v>
      </c>
      <c r="O2004" s="303" t="e">
        <f t="shared" si="191"/>
        <v>#N/A</v>
      </c>
      <c r="P2004" s="249" t="str">
        <f t="shared" si="187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364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2"/>
      <c r="BD2004" s="258"/>
      <c r="BE2004" s="258"/>
      <c r="BF2004" s="258"/>
      <c r="BG2004" s="258"/>
      <c r="BH2004" s="258"/>
    </row>
    <row r="2005" spans="1:60">
      <c r="A2005" s="298">
        <v>2004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8"/>
        <v/>
      </c>
      <c r="E2005" s="320"/>
      <c r="F2005" s="320"/>
      <c r="G2005" s="302"/>
      <c r="H2005" s="302"/>
      <c r="I2005" s="302"/>
      <c r="J2005" s="302"/>
      <c r="K2005" s="303" t="e">
        <f t="shared" si="189"/>
        <v>#N/A</v>
      </c>
      <c r="L2005" s="302"/>
      <c r="M2005" s="302"/>
      <c r="N2005" s="303" t="e">
        <f t="shared" si="190"/>
        <v>#N/A</v>
      </c>
      <c r="O2005" s="303" t="e">
        <f t="shared" si="191"/>
        <v>#N/A</v>
      </c>
      <c r="P2005" s="249" t="str">
        <f t="shared" si="187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364"/>
      <c r="Y2005" s="258"/>
      <c r="Z2005" s="258"/>
      <c r="AA2005" s="258"/>
      <c r="AB2005" s="258"/>
      <c r="AC2005" s="258"/>
      <c r="AD2005" s="258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2"/>
      <c r="BD2005" s="258"/>
      <c r="BE2005" s="258"/>
      <c r="BF2005" s="258"/>
      <c r="BG2005" s="258"/>
      <c r="BH2005" s="258"/>
    </row>
    <row r="2006" spans="1:60">
      <c r="A2006" s="298">
        <v>2005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8"/>
        <v/>
      </c>
      <c r="E2006" s="320"/>
      <c r="F2006" s="320"/>
      <c r="G2006" s="302"/>
      <c r="H2006" s="302"/>
      <c r="I2006" s="302"/>
      <c r="J2006" s="302"/>
      <c r="K2006" s="303" t="e">
        <f t="shared" si="189"/>
        <v>#N/A</v>
      </c>
      <c r="L2006" s="302"/>
      <c r="M2006" s="302"/>
      <c r="N2006" s="303" t="e">
        <f t="shared" si="190"/>
        <v>#N/A</v>
      </c>
      <c r="O2006" s="303" t="e">
        <f t="shared" si="191"/>
        <v>#N/A</v>
      </c>
      <c r="P2006" s="249" t="str">
        <f t="shared" si="187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364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2"/>
      <c r="BD2006" s="258"/>
      <c r="BE2006" s="258"/>
      <c r="BF2006" s="258"/>
      <c r="BG2006" s="258"/>
      <c r="BH2006" s="258"/>
    </row>
    <row r="2007" spans="1:60">
      <c r="A2007" s="298">
        <v>2006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8"/>
        <v/>
      </c>
      <c r="E2007" s="320"/>
      <c r="F2007" s="320"/>
      <c r="G2007" s="302"/>
      <c r="H2007" s="302"/>
      <c r="I2007" s="302"/>
      <c r="J2007" s="302"/>
      <c r="K2007" s="303" t="e">
        <f t="shared" si="189"/>
        <v>#N/A</v>
      </c>
      <c r="L2007" s="302"/>
      <c r="M2007" s="302"/>
      <c r="N2007" s="303" t="e">
        <f t="shared" si="190"/>
        <v>#N/A</v>
      </c>
      <c r="O2007" s="303" t="e">
        <f t="shared" si="191"/>
        <v>#N/A</v>
      </c>
      <c r="P2007" s="249" t="str">
        <f t="shared" si="187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364"/>
      <c r="Y2007" s="258"/>
      <c r="Z2007" s="258"/>
      <c r="AA2007" s="258"/>
      <c r="AB2007" s="258"/>
      <c r="AC2007" s="258"/>
      <c r="AD2007" s="249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2"/>
      <c r="BD2007" s="258"/>
      <c r="BE2007" s="258"/>
      <c r="BF2007" s="258"/>
      <c r="BG2007" s="258"/>
      <c r="BH2007" s="258"/>
    </row>
    <row r="2008" spans="1:60">
      <c r="A2008" s="298">
        <v>2007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8"/>
        <v/>
      </c>
      <c r="E2008" s="320"/>
      <c r="F2008" s="320"/>
      <c r="G2008" s="302"/>
      <c r="H2008" s="302"/>
      <c r="I2008" s="302"/>
      <c r="J2008" s="302"/>
      <c r="K2008" s="303" t="e">
        <f t="shared" si="189"/>
        <v>#N/A</v>
      </c>
      <c r="L2008" s="302"/>
      <c r="M2008" s="302"/>
      <c r="N2008" s="303" t="e">
        <f t="shared" si="190"/>
        <v>#N/A</v>
      </c>
      <c r="O2008" s="303" t="e">
        <f t="shared" si="191"/>
        <v>#N/A</v>
      </c>
      <c r="P2008" s="249" t="str">
        <f t="shared" si="187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364"/>
      <c r="Y2008" s="258"/>
      <c r="Z2008" s="258"/>
      <c r="AA2008" s="258"/>
      <c r="AB2008" s="258"/>
      <c r="AC2008" s="258"/>
      <c r="AD2008" s="249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2"/>
      <c r="BD2008" s="258"/>
      <c r="BE2008" s="258"/>
      <c r="BF2008" s="258"/>
      <c r="BG2008" s="258"/>
      <c r="BH2008" s="258"/>
    </row>
    <row r="2009" spans="1:60">
      <c r="A2009" s="298">
        <v>2008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8"/>
        <v/>
      </c>
      <c r="E2009" s="320"/>
      <c r="F2009" s="320"/>
      <c r="G2009" s="302"/>
      <c r="H2009" s="302"/>
      <c r="I2009" s="302"/>
      <c r="J2009" s="302"/>
      <c r="K2009" s="303" t="e">
        <f t="shared" si="189"/>
        <v>#N/A</v>
      </c>
      <c r="L2009" s="302"/>
      <c r="M2009" s="302"/>
      <c r="N2009" s="303" t="e">
        <f t="shared" si="190"/>
        <v>#N/A</v>
      </c>
      <c r="O2009" s="303" t="e">
        <f t="shared" si="191"/>
        <v>#N/A</v>
      </c>
      <c r="P2009" s="249" t="str">
        <f t="shared" si="187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364"/>
      <c r="Y2009" s="258"/>
      <c r="Z2009" s="258"/>
      <c r="AA2009" s="258"/>
      <c r="AB2009" s="258"/>
      <c r="AC2009" s="258"/>
      <c r="AD2009" s="258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2"/>
      <c r="BD2009" s="258"/>
      <c r="BE2009" s="258"/>
      <c r="BF2009" s="258"/>
      <c r="BG2009" s="258"/>
      <c r="BH2009" s="258"/>
    </row>
    <row r="2010" spans="1:60">
      <c r="A2010" s="298">
        <v>2009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8"/>
        <v/>
      </c>
      <c r="E2010" s="320"/>
      <c r="F2010" s="320"/>
      <c r="G2010" s="302"/>
      <c r="H2010" s="302"/>
      <c r="I2010" s="302"/>
      <c r="J2010" s="302"/>
      <c r="K2010" s="303" t="e">
        <f t="shared" si="189"/>
        <v>#N/A</v>
      </c>
      <c r="L2010" s="302"/>
      <c r="M2010" s="302"/>
      <c r="N2010" s="303" t="e">
        <f t="shared" si="190"/>
        <v>#N/A</v>
      </c>
      <c r="O2010" s="303" t="e">
        <f t="shared" si="191"/>
        <v>#N/A</v>
      </c>
      <c r="P2010" s="249" t="str">
        <f t="shared" si="187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364"/>
      <c r="Y2010" s="258"/>
      <c r="Z2010" s="258"/>
      <c r="AA2010" s="258"/>
      <c r="AB2010" s="258"/>
      <c r="AC2010" s="258"/>
      <c r="AD2010" s="258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2"/>
      <c r="BD2010" s="258"/>
      <c r="BE2010" s="258"/>
      <c r="BF2010" s="258"/>
      <c r="BG2010" s="258"/>
      <c r="BH2010" s="258"/>
    </row>
    <row r="2011" spans="1:60">
      <c r="A2011" s="298">
        <v>2010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8"/>
        <v/>
      </c>
      <c r="E2011" s="320"/>
      <c r="F2011" s="320"/>
      <c r="G2011" s="302"/>
      <c r="H2011" s="302"/>
      <c r="I2011" s="302"/>
      <c r="J2011" s="302"/>
      <c r="K2011" s="303" t="e">
        <f t="shared" si="189"/>
        <v>#N/A</v>
      </c>
      <c r="L2011" s="302"/>
      <c r="M2011" s="302"/>
      <c r="N2011" s="303" t="e">
        <f t="shared" si="190"/>
        <v>#N/A</v>
      </c>
      <c r="O2011" s="303" t="e">
        <f t="shared" si="191"/>
        <v>#N/A</v>
      </c>
      <c r="P2011" s="249" t="str">
        <f t="shared" si="187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364"/>
      <c r="Y2011" s="258"/>
      <c r="Z2011" s="258"/>
      <c r="AA2011" s="258"/>
      <c r="AB2011" s="258"/>
      <c r="AC2011" s="258"/>
      <c r="AD2011" s="249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2"/>
      <c r="BD2011" s="258"/>
      <c r="BE2011" s="258"/>
      <c r="BF2011" s="258"/>
      <c r="BG2011" s="258"/>
      <c r="BH2011" s="258"/>
    </row>
    <row r="2012" spans="1:60">
      <c r="A2012" s="298">
        <v>2011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8"/>
        <v/>
      </c>
      <c r="E2012" s="320"/>
      <c r="F2012" s="320"/>
      <c r="G2012" s="302"/>
      <c r="H2012" s="302"/>
      <c r="I2012" s="302"/>
      <c r="J2012" s="302"/>
      <c r="K2012" s="303" t="e">
        <f t="shared" si="189"/>
        <v>#N/A</v>
      </c>
      <c r="L2012" s="302"/>
      <c r="M2012" s="302"/>
      <c r="N2012" s="303" t="e">
        <f t="shared" si="190"/>
        <v>#N/A</v>
      </c>
      <c r="O2012" s="303" t="e">
        <f t="shared" si="191"/>
        <v>#N/A</v>
      </c>
      <c r="P2012" s="249" t="str">
        <f t="shared" si="187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364"/>
      <c r="Y2012" s="258"/>
      <c r="Z2012" s="258"/>
      <c r="AA2012" s="258"/>
      <c r="AB2012" s="258"/>
      <c r="AC2012" s="258"/>
      <c r="AD2012" s="249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2"/>
      <c r="BD2012" s="258"/>
      <c r="BE2012" s="258"/>
      <c r="BF2012" s="258"/>
      <c r="BG2012" s="258"/>
      <c r="BH2012" s="258"/>
    </row>
    <row r="2013" spans="1:60">
      <c r="A2013" s="298">
        <v>2012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8"/>
        <v/>
      </c>
      <c r="E2013" s="320"/>
      <c r="F2013" s="320"/>
      <c r="G2013" s="302"/>
      <c r="H2013" s="302"/>
      <c r="I2013" s="302"/>
      <c r="J2013" s="302"/>
      <c r="K2013" s="303" t="e">
        <f t="shared" si="189"/>
        <v>#N/A</v>
      </c>
      <c r="L2013" s="302"/>
      <c r="M2013" s="302"/>
      <c r="N2013" s="303" t="e">
        <f t="shared" si="190"/>
        <v>#N/A</v>
      </c>
      <c r="O2013" s="303" t="e">
        <f t="shared" si="191"/>
        <v>#N/A</v>
      </c>
      <c r="P2013" s="249" t="str">
        <f t="shared" si="187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364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2"/>
      <c r="BD2013" s="258"/>
      <c r="BE2013" s="258"/>
      <c r="BF2013" s="258"/>
      <c r="BG2013" s="258"/>
      <c r="BH2013" s="258"/>
    </row>
    <row r="2014" spans="1:60">
      <c r="A2014" s="298">
        <v>2013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8"/>
        <v/>
      </c>
      <c r="E2014" s="320"/>
      <c r="F2014" s="320"/>
      <c r="G2014" s="302"/>
      <c r="H2014" s="302"/>
      <c r="I2014" s="302"/>
      <c r="J2014" s="302"/>
      <c r="K2014" s="303" t="e">
        <f t="shared" si="189"/>
        <v>#N/A</v>
      </c>
      <c r="L2014" s="302"/>
      <c r="M2014" s="302"/>
      <c r="N2014" s="303" t="e">
        <f t="shared" si="190"/>
        <v>#N/A</v>
      </c>
      <c r="O2014" s="303" t="e">
        <f t="shared" si="191"/>
        <v>#N/A</v>
      </c>
      <c r="P2014" s="249" t="str">
        <f t="shared" si="187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364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2"/>
      <c r="BD2014" s="258"/>
      <c r="BE2014" s="258"/>
      <c r="BF2014" s="258"/>
      <c r="BG2014" s="258"/>
      <c r="BH2014" s="258"/>
    </row>
    <row r="2015" spans="1:60">
      <c r="A2015" s="298">
        <v>2014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8"/>
        <v/>
      </c>
      <c r="E2015" s="320"/>
      <c r="F2015" s="320"/>
      <c r="G2015" s="302"/>
      <c r="H2015" s="302"/>
      <c r="I2015" s="302"/>
      <c r="J2015" s="302"/>
      <c r="K2015" s="303" t="e">
        <f t="shared" si="189"/>
        <v>#N/A</v>
      </c>
      <c r="L2015" s="302"/>
      <c r="M2015" s="302"/>
      <c r="N2015" s="303" t="e">
        <f t="shared" si="190"/>
        <v>#N/A</v>
      </c>
      <c r="O2015" s="303" t="e">
        <f t="shared" si="191"/>
        <v>#N/A</v>
      </c>
      <c r="P2015" s="249" t="str">
        <f t="shared" si="187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364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2"/>
      <c r="BD2015" s="258"/>
      <c r="BE2015" s="258"/>
      <c r="BF2015" s="258"/>
      <c r="BG2015" s="258"/>
      <c r="BH2015" s="258"/>
    </row>
    <row r="2016" spans="1:60">
      <c r="A2016" s="298">
        <v>2015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8"/>
        <v/>
      </c>
      <c r="E2016" s="320"/>
      <c r="F2016" s="320"/>
      <c r="G2016" s="302"/>
      <c r="H2016" s="302"/>
      <c r="I2016" s="302"/>
      <c r="J2016" s="302"/>
      <c r="K2016" s="303" t="e">
        <f t="shared" si="189"/>
        <v>#N/A</v>
      </c>
      <c r="L2016" s="302"/>
      <c r="M2016" s="302"/>
      <c r="N2016" s="303" t="e">
        <f t="shared" si="190"/>
        <v>#N/A</v>
      </c>
      <c r="O2016" s="303" t="e">
        <f t="shared" si="191"/>
        <v>#N/A</v>
      </c>
      <c r="P2016" s="249" t="str">
        <f t="shared" si="187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364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2"/>
      <c r="BD2016" s="258"/>
      <c r="BE2016" s="258"/>
      <c r="BF2016" s="258"/>
      <c r="BG2016" s="258"/>
      <c r="BH2016" s="258"/>
    </row>
    <row r="2017" spans="1:60">
      <c r="A2017" s="298">
        <v>2016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8"/>
        <v/>
      </c>
      <c r="E2017" s="320"/>
      <c r="F2017" s="320"/>
      <c r="G2017" s="302"/>
      <c r="H2017" s="302"/>
      <c r="I2017" s="302"/>
      <c r="J2017" s="302"/>
      <c r="K2017" s="303" t="e">
        <f t="shared" si="189"/>
        <v>#N/A</v>
      </c>
      <c r="L2017" s="302"/>
      <c r="M2017" s="302"/>
      <c r="N2017" s="303" t="e">
        <f t="shared" si="190"/>
        <v>#N/A</v>
      </c>
      <c r="O2017" s="303" t="e">
        <f t="shared" si="191"/>
        <v>#N/A</v>
      </c>
      <c r="P2017" s="249" t="str">
        <f t="shared" si="187"/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364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2"/>
      <c r="BD2017" s="258"/>
      <c r="BE2017" s="258"/>
      <c r="BF2017" s="258"/>
      <c r="BG2017" s="258"/>
      <c r="BH2017" s="258"/>
    </row>
    <row r="2018" spans="1:60">
      <c r="A2018" s="298">
        <v>2017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8"/>
        <v/>
      </c>
      <c r="E2018" s="320"/>
      <c r="F2018" s="320"/>
      <c r="G2018" s="302"/>
      <c r="H2018" s="302"/>
      <c r="I2018" s="302"/>
      <c r="J2018" s="302"/>
      <c r="K2018" s="303" t="e">
        <f t="shared" si="189"/>
        <v>#N/A</v>
      </c>
      <c r="L2018" s="302"/>
      <c r="M2018" s="302"/>
      <c r="N2018" s="303" t="e">
        <f t="shared" si="190"/>
        <v>#N/A</v>
      </c>
      <c r="O2018" s="303" t="e">
        <f t="shared" si="191"/>
        <v>#N/A</v>
      </c>
      <c r="P2018" s="249" t="str">
        <f t="shared" si="187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364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2"/>
      <c r="BD2018" s="258"/>
      <c r="BE2018" s="258"/>
      <c r="BF2018" s="258"/>
      <c r="BG2018" s="258"/>
      <c r="BH2018" s="258"/>
    </row>
    <row r="2019" spans="1:60">
      <c r="A2019" s="298">
        <v>2018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8"/>
        <v/>
      </c>
      <c r="E2019" s="320"/>
      <c r="F2019" s="320"/>
      <c r="G2019" s="302"/>
      <c r="H2019" s="302"/>
      <c r="I2019" s="302"/>
      <c r="J2019" s="302"/>
      <c r="K2019" s="303" t="e">
        <f t="shared" si="189"/>
        <v>#N/A</v>
      </c>
      <c r="L2019" s="302"/>
      <c r="M2019" s="302"/>
      <c r="N2019" s="303" t="e">
        <f t="shared" si="190"/>
        <v>#N/A</v>
      </c>
      <c r="O2019" s="303" t="e">
        <f t="shared" si="191"/>
        <v>#N/A</v>
      </c>
      <c r="P2019" s="249" t="str">
        <f t="shared" ref="P2019:P2082" si="192">MID(M2019,7,2)</f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364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2"/>
      <c r="BD2019" s="258"/>
      <c r="BE2019" s="258"/>
      <c r="BF2019" s="258"/>
      <c r="BG2019" s="258"/>
      <c r="BH2019" s="258"/>
    </row>
    <row r="2020" spans="1:60">
      <c r="A2020" s="298">
        <v>2019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8"/>
        <v/>
      </c>
      <c r="E2020" s="320"/>
      <c r="F2020" s="320"/>
      <c r="G2020" s="302"/>
      <c r="H2020" s="302"/>
      <c r="I2020" s="302"/>
      <c r="J2020" s="302"/>
      <c r="K2020" s="303" t="e">
        <f t="shared" si="189"/>
        <v>#N/A</v>
      </c>
      <c r="L2020" s="302"/>
      <c r="M2020" s="302"/>
      <c r="N2020" s="303" t="e">
        <f t="shared" si="190"/>
        <v>#N/A</v>
      </c>
      <c r="O2020" s="303" t="e">
        <f t="shared" si="191"/>
        <v>#N/A</v>
      </c>
      <c r="P2020" s="249" t="str">
        <f t="shared" si="192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364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2"/>
      <c r="BD2020" s="258"/>
      <c r="BE2020" s="258"/>
      <c r="BF2020" s="258"/>
      <c r="BG2020" s="258"/>
      <c r="BH2020" s="258"/>
    </row>
    <row r="2021" spans="1:60">
      <c r="A2021" s="298">
        <v>2020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8"/>
        <v/>
      </c>
      <c r="E2021" s="320"/>
      <c r="F2021" s="320"/>
      <c r="G2021" s="302"/>
      <c r="H2021" s="302"/>
      <c r="I2021" s="302"/>
      <c r="J2021" s="302"/>
      <c r="K2021" s="303" t="e">
        <f t="shared" si="189"/>
        <v>#N/A</v>
      </c>
      <c r="L2021" s="302"/>
      <c r="M2021" s="302"/>
      <c r="N2021" s="303" t="e">
        <f t="shared" si="190"/>
        <v>#N/A</v>
      </c>
      <c r="O2021" s="303" t="e">
        <f t="shared" si="191"/>
        <v>#N/A</v>
      </c>
      <c r="P2021" s="249" t="str">
        <f t="shared" si="192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364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2"/>
      <c r="BD2021" s="258"/>
      <c r="BE2021" s="258"/>
      <c r="BF2021" s="258"/>
      <c r="BG2021" s="258"/>
      <c r="BH2021" s="258"/>
    </row>
    <row r="2022" spans="1:60">
      <c r="A2022" s="298">
        <v>2021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8"/>
        <v/>
      </c>
      <c r="E2022" s="320"/>
      <c r="F2022" s="320"/>
      <c r="G2022" s="302"/>
      <c r="H2022" s="302"/>
      <c r="I2022" s="302"/>
      <c r="J2022" s="302"/>
      <c r="K2022" s="303" t="e">
        <f t="shared" si="189"/>
        <v>#N/A</v>
      </c>
      <c r="L2022" s="302"/>
      <c r="M2022" s="302"/>
      <c r="N2022" s="303" t="e">
        <f t="shared" si="190"/>
        <v>#N/A</v>
      </c>
      <c r="O2022" s="303" t="e">
        <f t="shared" si="191"/>
        <v>#N/A</v>
      </c>
      <c r="P2022" s="249" t="str">
        <f t="shared" si="192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364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2"/>
      <c r="BD2022" s="258"/>
      <c r="BE2022" s="258"/>
      <c r="BF2022" s="258"/>
      <c r="BG2022" s="258"/>
      <c r="BH2022" s="258"/>
    </row>
    <row r="2023" spans="1:60">
      <c r="A2023" s="298">
        <v>2022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8"/>
        <v/>
      </c>
      <c r="E2023" s="302"/>
      <c r="F2023" s="302"/>
      <c r="G2023" s="302"/>
      <c r="H2023" s="302"/>
      <c r="I2023" s="302"/>
      <c r="J2023" s="302"/>
      <c r="K2023" s="303" t="e">
        <f t="shared" si="189"/>
        <v>#N/A</v>
      </c>
      <c r="L2023" s="302"/>
      <c r="M2023" s="302"/>
      <c r="N2023" s="303" t="e">
        <f t="shared" si="190"/>
        <v>#N/A</v>
      </c>
      <c r="O2023" s="303" t="e">
        <f t="shared" si="191"/>
        <v>#N/A</v>
      </c>
      <c r="P2023" s="249" t="str">
        <f t="shared" si="192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364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2"/>
      <c r="BD2023" s="258"/>
      <c r="BE2023" s="258"/>
      <c r="BF2023" s="258"/>
      <c r="BG2023" s="258"/>
      <c r="BH2023" s="258"/>
    </row>
    <row r="2024" spans="1:60">
      <c r="A2024" s="298">
        <v>2023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8"/>
        <v/>
      </c>
      <c r="E2024" s="302"/>
      <c r="F2024" s="302"/>
      <c r="G2024" s="302"/>
      <c r="H2024" s="302"/>
      <c r="I2024" s="302"/>
      <c r="J2024" s="302"/>
      <c r="K2024" s="303" t="e">
        <f t="shared" si="189"/>
        <v>#N/A</v>
      </c>
      <c r="L2024" s="302"/>
      <c r="M2024" s="302"/>
      <c r="N2024" s="303" t="e">
        <f t="shared" si="190"/>
        <v>#N/A</v>
      </c>
      <c r="O2024" s="303" t="e">
        <f t="shared" si="191"/>
        <v>#N/A</v>
      </c>
      <c r="P2024" s="249" t="str">
        <f t="shared" si="192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364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2"/>
      <c r="BD2024" s="258"/>
      <c r="BE2024" s="258"/>
      <c r="BF2024" s="258"/>
      <c r="BG2024" s="258"/>
      <c r="BH2024" s="258"/>
    </row>
    <row r="2025" spans="1:60">
      <c r="A2025" s="298">
        <v>2024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8"/>
        <v/>
      </c>
      <c r="E2025" s="302"/>
      <c r="F2025" s="302"/>
      <c r="G2025" s="302"/>
      <c r="H2025" s="302"/>
      <c r="I2025" s="302"/>
      <c r="J2025" s="302"/>
      <c r="K2025" s="303" t="e">
        <f t="shared" si="189"/>
        <v>#N/A</v>
      </c>
      <c r="L2025" s="302"/>
      <c r="M2025" s="302"/>
      <c r="N2025" s="303" t="e">
        <f t="shared" si="190"/>
        <v>#N/A</v>
      </c>
      <c r="O2025" s="303" t="e">
        <f t="shared" si="191"/>
        <v>#N/A</v>
      </c>
      <c r="P2025" s="249" t="str">
        <f t="shared" si="192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364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2"/>
      <c r="BD2025" s="258"/>
      <c r="BE2025" s="258"/>
      <c r="BF2025" s="258"/>
      <c r="BG2025" s="258"/>
      <c r="BH2025" s="258"/>
    </row>
    <row r="2026" spans="1:60">
      <c r="A2026" s="298">
        <v>2025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8"/>
        <v/>
      </c>
      <c r="E2026" s="302"/>
      <c r="F2026" s="302"/>
      <c r="G2026" s="302"/>
      <c r="H2026" s="302"/>
      <c r="I2026" s="302"/>
      <c r="J2026" s="302"/>
      <c r="K2026" s="303" t="e">
        <f t="shared" si="189"/>
        <v>#N/A</v>
      </c>
      <c r="L2026" s="302"/>
      <c r="M2026" s="302"/>
      <c r="N2026" s="303" t="e">
        <f t="shared" si="190"/>
        <v>#N/A</v>
      </c>
      <c r="O2026" s="303" t="e">
        <f t="shared" si="191"/>
        <v>#N/A</v>
      </c>
      <c r="P2026" s="249" t="str">
        <f t="shared" si="192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364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2"/>
      <c r="BD2026" s="258"/>
      <c r="BE2026" s="258"/>
      <c r="BF2026" s="258"/>
      <c r="BG2026" s="258"/>
      <c r="BH2026" s="258"/>
    </row>
    <row r="2027" spans="1:60">
      <c r="A2027" s="298">
        <v>2026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8"/>
        <v/>
      </c>
      <c r="E2027" s="330"/>
      <c r="F2027" s="330"/>
      <c r="G2027" s="302"/>
      <c r="H2027" s="302"/>
      <c r="I2027" s="302"/>
      <c r="J2027" s="249"/>
      <c r="K2027" s="303" t="e">
        <f t="shared" si="189"/>
        <v>#N/A</v>
      </c>
      <c r="L2027" s="302"/>
      <c r="M2027" s="302"/>
      <c r="N2027" s="303" t="e">
        <f t="shared" si="190"/>
        <v>#N/A</v>
      </c>
      <c r="O2027" s="303" t="e">
        <f t="shared" si="191"/>
        <v>#N/A</v>
      </c>
      <c r="P2027" s="249" t="str">
        <f t="shared" si="192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364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2"/>
      <c r="BD2027" s="258"/>
      <c r="BE2027" s="258"/>
      <c r="BF2027" s="258"/>
      <c r="BG2027" s="258"/>
      <c r="BH2027" s="258"/>
    </row>
    <row r="2028" spans="1:60">
      <c r="A2028" s="298">
        <v>2027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8"/>
        <v/>
      </c>
      <c r="E2028" s="330"/>
      <c r="F2028" s="330"/>
      <c r="G2028" s="302"/>
      <c r="H2028" s="302"/>
      <c r="I2028" s="302"/>
      <c r="J2028" s="249"/>
      <c r="K2028" s="303" t="e">
        <f t="shared" si="189"/>
        <v>#N/A</v>
      </c>
      <c r="L2028" s="302"/>
      <c r="M2028" s="302"/>
      <c r="N2028" s="303" t="e">
        <f t="shared" si="190"/>
        <v>#N/A</v>
      </c>
      <c r="O2028" s="303" t="e">
        <f t="shared" si="191"/>
        <v>#N/A</v>
      </c>
      <c r="P2028" s="249" t="str">
        <f t="shared" si="192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364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2"/>
      <c r="BD2028" s="258"/>
      <c r="BE2028" s="258"/>
      <c r="BF2028" s="258"/>
      <c r="BG2028" s="258"/>
      <c r="BH2028" s="258"/>
    </row>
    <row r="2029" spans="1:60">
      <c r="A2029" s="298">
        <v>2028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8"/>
        <v/>
      </c>
      <c r="E2029" s="330"/>
      <c r="F2029" s="330"/>
      <c r="G2029" s="302"/>
      <c r="H2029" s="302"/>
      <c r="I2029" s="302"/>
      <c r="J2029" s="249"/>
      <c r="K2029" s="303" t="e">
        <f t="shared" si="189"/>
        <v>#N/A</v>
      </c>
      <c r="L2029" s="302"/>
      <c r="M2029" s="302"/>
      <c r="N2029" s="303" t="e">
        <f t="shared" si="190"/>
        <v>#N/A</v>
      </c>
      <c r="O2029" s="303" t="e">
        <f t="shared" si="191"/>
        <v>#N/A</v>
      </c>
      <c r="P2029" s="249" t="str">
        <f t="shared" si="192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364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2"/>
      <c r="BD2029" s="258"/>
      <c r="BE2029" s="258"/>
      <c r="BF2029" s="258"/>
      <c r="BG2029" s="258"/>
      <c r="BH2029" s="258"/>
    </row>
    <row r="2030" spans="1:60">
      <c r="A2030" s="298">
        <v>2029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8"/>
        <v/>
      </c>
      <c r="E2030" s="330"/>
      <c r="F2030" s="330"/>
      <c r="G2030" s="302"/>
      <c r="H2030" s="302"/>
      <c r="I2030" s="302"/>
      <c r="J2030" s="249"/>
      <c r="K2030" s="303" t="e">
        <f t="shared" si="189"/>
        <v>#N/A</v>
      </c>
      <c r="L2030" s="302"/>
      <c r="M2030" s="302"/>
      <c r="N2030" s="303" t="e">
        <f t="shared" si="190"/>
        <v>#N/A</v>
      </c>
      <c r="O2030" s="303" t="e">
        <f t="shared" si="191"/>
        <v>#N/A</v>
      </c>
      <c r="P2030" s="249" t="str">
        <f t="shared" si="192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364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2"/>
      <c r="BD2030" s="258"/>
      <c r="BE2030" s="258"/>
      <c r="BF2030" s="258"/>
      <c r="BG2030" s="258"/>
      <c r="BH2030" s="258"/>
    </row>
    <row r="2031" spans="1:60">
      <c r="A2031" s="298">
        <v>2030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8"/>
        <v/>
      </c>
      <c r="E2031" s="330"/>
      <c r="F2031" s="330"/>
      <c r="G2031" s="302"/>
      <c r="H2031" s="302"/>
      <c r="I2031" s="302"/>
      <c r="J2031" s="249"/>
      <c r="K2031" s="303" t="e">
        <f t="shared" si="189"/>
        <v>#N/A</v>
      </c>
      <c r="L2031" s="302"/>
      <c r="M2031" s="302"/>
      <c r="N2031" s="303" t="e">
        <f t="shared" si="190"/>
        <v>#N/A</v>
      </c>
      <c r="O2031" s="303" t="e">
        <f t="shared" si="191"/>
        <v>#N/A</v>
      </c>
      <c r="P2031" s="249" t="str">
        <f t="shared" si="192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364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2"/>
      <c r="BD2031" s="258"/>
      <c r="BE2031" s="258"/>
      <c r="BF2031" s="258"/>
      <c r="BG2031" s="258"/>
      <c r="BH2031" s="258"/>
    </row>
    <row r="2032" spans="1:60">
      <c r="A2032" s="298">
        <v>2031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8"/>
        <v/>
      </c>
      <c r="E2032" s="330"/>
      <c r="F2032" s="330"/>
      <c r="G2032" s="302"/>
      <c r="H2032" s="302"/>
      <c r="I2032" s="302"/>
      <c r="J2032" s="249"/>
      <c r="K2032" s="303" t="e">
        <f t="shared" si="189"/>
        <v>#N/A</v>
      </c>
      <c r="L2032" s="302"/>
      <c r="M2032" s="302"/>
      <c r="N2032" s="303" t="e">
        <f t="shared" si="190"/>
        <v>#N/A</v>
      </c>
      <c r="O2032" s="303" t="e">
        <f t="shared" si="191"/>
        <v>#N/A</v>
      </c>
      <c r="P2032" s="249" t="str">
        <f t="shared" si="192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364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2"/>
      <c r="BD2032" s="258"/>
      <c r="BE2032" s="258"/>
      <c r="BF2032" s="258"/>
      <c r="BG2032" s="258"/>
      <c r="BH2032" s="258"/>
    </row>
    <row r="2033" spans="1:60">
      <c r="A2033" s="298">
        <v>2032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8"/>
        <v/>
      </c>
      <c r="E2033" s="330"/>
      <c r="F2033" s="330"/>
      <c r="G2033" s="302"/>
      <c r="H2033" s="302"/>
      <c r="I2033" s="302"/>
      <c r="J2033" s="249"/>
      <c r="K2033" s="303" t="e">
        <f t="shared" si="189"/>
        <v>#N/A</v>
      </c>
      <c r="L2033" s="302"/>
      <c r="M2033" s="302"/>
      <c r="N2033" s="303" t="e">
        <f t="shared" si="190"/>
        <v>#N/A</v>
      </c>
      <c r="O2033" s="303" t="e">
        <f t="shared" si="191"/>
        <v>#N/A</v>
      </c>
      <c r="P2033" s="249" t="str">
        <f t="shared" si="192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364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2"/>
      <c r="BD2033" s="258"/>
      <c r="BE2033" s="258"/>
      <c r="BF2033" s="258"/>
      <c r="BG2033" s="258"/>
      <c r="BH2033" s="258"/>
    </row>
    <row r="2034" spans="1:60">
      <c r="A2034" s="298">
        <v>2033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8"/>
        <v/>
      </c>
      <c r="E2034" s="330"/>
      <c r="F2034" s="330"/>
      <c r="G2034" s="302"/>
      <c r="H2034" s="302"/>
      <c r="I2034" s="302"/>
      <c r="J2034" s="249"/>
      <c r="K2034" s="303" t="e">
        <f t="shared" si="189"/>
        <v>#N/A</v>
      </c>
      <c r="L2034" s="302"/>
      <c r="M2034" s="302"/>
      <c r="N2034" s="303" t="e">
        <f t="shared" si="190"/>
        <v>#N/A</v>
      </c>
      <c r="O2034" s="303" t="e">
        <f t="shared" si="191"/>
        <v>#N/A</v>
      </c>
      <c r="P2034" s="249" t="str">
        <f t="shared" si="192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364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2"/>
      <c r="BD2034" s="258"/>
      <c r="BE2034" s="258"/>
      <c r="BF2034" s="258"/>
      <c r="BG2034" s="258"/>
      <c r="BH2034" s="258"/>
    </row>
    <row r="2035" spans="1:60">
      <c r="A2035" s="298">
        <v>2034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8"/>
        <v/>
      </c>
      <c r="E2035" s="330"/>
      <c r="F2035" s="330"/>
      <c r="G2035" s="302"/>
      <c r="H2035" s="302"/>
      <c r="I2035" s="302"/>
      <c r="J2035" s="249"/>
      <c r="K2035" s="303" t="e">
        <f t="shared" si="189"/>
        <v>#N/A</v>
      </c>
      <c r="L2035" s="302"/>
      <c r="M2035" s="302"/>
      <c r="N2035" s="303" t="e">
        <f t="shared" si="190"/>
        <v>#N/A</v>
      </c>
      <c r="O2035" s="303" t="e">
        <f t="shared" si="191"/>
        <v>#N/A</v>
      </c>
      <c r="P2035" s="249" t="str">
        <f t="shared" si="192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364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2"/>
      <c r="BD2035" s="258"/>
      <c r="BE2035" s="258"/>
      <c r="BF2035" s="258"/>
      <c r="BG2035" s="258"/>
      <c r="BH2035" s="258"/>
    </row>
    <row r="2036" spans="1:60">
      <c r="A2036" s="298">
        <v>2035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8"/>
        <v/>
      </c>
      <c r="E2036" s="330"/>
      <c r="F2036" s="330"/>
      <c r="G2036" s="302"/>
      <c r="H2036" s="302"/>
      <c r="I2036" s="302"/>
      <c r="J2036" s="249"/>
      <c r="K2036" s="303" t="e">
        <f t="shared" si="189"/>
        <v>#N/A</v>
      </c>
      <c r="L2036" s="302"/>
      <c r="M2036" s="302"/>
      <c r="N2036" s="303" t="e">
        <f t="shared" si="190"/>
        <v>#N/A</v>
      </c>
      <c r="O2036" s="303" t="e">
        <f t="shared" si="191"/>
        <v>#N/A</v>
      </c>
      <c r="P2036" s="249" t="str">
        <f t="shared" si="192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364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2"/>
      <c r="BD2036" s="258"/>
      <c r="BE2036" s="258"/>
      <c r="BF2036" s="258"/>
      <c r="BG2036" s="258"/>
      <c r="BH2036" s="258"/>
    </row>
    <row r="2037" spans="1:60">
      <c r="A2037" s="298">
        <v>2036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8"/>
        <v/>
      </c>
      <c r="E2037" s="330"/>
      <c r="F2037" s="330"/>
      <c r="G2037" s="302"/>
      <c r="H2037" s="302"/>
      <c r="I2037" s="302"/>
      <c r="J2037" s="249"/>
      <c r="K2037" s="303" t="e">
        <f t="shared" si="189"/>
        <v>#N/A</v>
      </c>
      <c r="L2037" s="302"/>
      <c r="M2037" s="302"/>
      <c r="N2037" s="303" t="e">
        <f t="shared" si="190"/>
        <v>#N/A</v>
      </c>
      <c r="O2037" s="303" t="e">
        <f t="shared" si="191"/>
        <v>#N/A</v>
      </c>
      <c r="P2037" s="249" t="str">
        <f t="shared" si="192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364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2"/>
      <c r="BD2037" s="258"/>
      <c r="BE2037" s="258"/>
      <c r="BF2037" s="258"/>
      <c r="BG2037" s="258"/>
      <c r="BH2037" s="258"/>
    </row>
    <row r="2038" spans="1:60">
      <c r="A2038" s="298">
        <v>2037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8"/>
        <v/>
      </c>
      <c r="E2038" s="330"/>
      <c r="F2038" s="330"/>
      <c r="G2038" s="302"/>
      <c r="H2038" s="302"/>
      <c r="I2038" s="302"/>
      <c r="J2038" s="249"/>
      <c r="K2038" s="303" t="e">
        <f t="shared" si="189"/>
        <v>#N/A</v>
      </c>
      <c r="L2038" s="302"/>
      <c r="M2038" s="302"/>
      <c r="N2038" s="303" t="e">
        <f t="shared" si="190"/>
        <v>#N/A</v>
      </c>
      <c r="O2038" s="303" t="e">
        <f t="shared" si="191"/>
        <v>#N/A</v>
      </c>
      <c r="P2038" s="249" t="str">
        <f t="shared" si="192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364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2"/>
      <c r="BD2038" s="258"/>
      <c r="BE2038" s="258"/>
      <c r="BF2038" s="258"/>
      <c r="BG2038" s="258"/>
      <c r="BH2038" s="258"/>
    </row>
    <row r="2039" spans="1:60">
      <c r="A2039" s="298">
        <v>2038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8"/>
        <v/>
      </c>
      <c r="E2039" s="330"/>
      <c r="F2039" s="330"/>
      <c r="G2039" s="302"/>
      <c r="H2039" s="302"/>
      <c r="I2039" s="302"/>
      <c r="J2039" s="249"/>
      <c r="K2039" s="303" t="e">
        <f t="shared" si="189"/>
        <v>#N/A</v>
      </c>
      <c r="L2039" s="302"/>
      <c r="M2039" s="302"/>
      <c r="N2039" s="303" t="e">
        <f t="shared" si="190"/>
        <v>#N/A</v>
      </c>
      <c r="O2039" s="303" t="e">
        <f t="shared" si="191"/>
        <v>#N/A</v>
      </c>
      <c r="P2039" s="249" t="str">
        <f t="shared" si="192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364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2"/>
      <c r="BD2039" s="258"/>
      <c r="BE2039" s="258"/>
      <c r="BF2039" s="258"/>
      <c r="BG2039" s="258"/>
      <c r="BH2039" s="258"/>
    </row>
    <row r="2040" spans="1:60">
      <c r="A2040" s="298">
        <v>2039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8"/>
        <v/>
      </c>
      <c r="E2040" s="330"/>
      <c r="F2040" s="330"/>
      <c r="G2040" s="302"/>
      <c r="H2040" s="302"/>
      <c r="I2040" s="302"/>
      <c r="J2040" s="249"/>
      <c r="K2040" s="303" t="e">
        <f t="shared" si="189"/>
        <v>#N/A</v>
      </c>
      <c r="L2040" s="302"/>
      <c r="M2040" s="302"/>
      <c r="N2040" s="303" t="e">
        <f t="shared" si="190"/>
        <v>#N/A</v>
      </c>
      <c r="O2040" s="303" t="e">
        <f t="shared" si="191"/>
        <v>#N/A</v>
      </c>
      <c r="P2040" s="249" t="str">
        <f t="shared" si="192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364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2"/>
      <c r="BD2040" s="258"/>
      <c r="BE2040" s="258"/>
      <c r="BF2040" s="258"/>
      <c r="BG2040" s="258"/>
      <c r="BH2040" s="258"/>
    </row>
    <row r="2041" spans="1:60">
      <c r="A2041" s="298">
        <v>2040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8"/>
        <v/>
      </c>
      <c r="E2041" s="330"/>
      <c r="F2041" s="330"/>
      <c r="G2041" s="302"/>
      <c r="H2041" s="302"/>
      <c r="I2041" s="302"/>
      <c r="J2041" s="249"/>
      <c r="K2041" s="303" t="e">
        <f t="shared" si="189"/>
        <v>#N/A</v>
      </c>
      <c r="L2041" s="302"/>
      <c r="M2041" s="302"/>
      <c r="N2041" s="303" t="e">
        <f t="shared" si="190"/>
        <v>#N/A</v>
      </c>
      <c r="O2041" s="303" t="e">
        <f t="shared" si="191"/>
        <v>#N/A</v>
      </c>
      <c r="P2041" s="249" t="str">
        <f t="shared" si="192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364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2"/>
      <c r="BD2041" s="258"/>
      <c r="BE2041" s="258"/>
      <c r="BF2041" s="258"/>
      <c r="BG2041" s="258"/>
      <c r="BH2041" s="258"/>
    </row>
    <row r="2042" spans="1:60">
      <c r="A2042" s="298">
        <v>2041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8"/>
        <v/>
      </c>
      <c r="E2042" s="330"/>
      <c r="F2042" s="330"/>
      <c r="G2042" s="302"/>
      <c r="H2042" s="302"/>
      <c r="I2042" s="302"/>
      <c r="J2042" s="249"/>
      <c r="K2042" s="303" t="e">
        <f t="shared" si="189"/>
        <v>#N/A</v>
      </c>
      <c r="L2042" s="302"/>
      <c r="M2042" s="302"/>
      <c r="N2042" s="303" t="e">
        <f t="shared" si="190"/>
        <v>#N/A</v>
      </c>
      <c r="O2042" s="303" t="e">
        <f t="shared" si="191"/>
        <v>#N/A</v>
      </c>
      <c r="P2042" s="249" t="str">
        <f t="shared" si="192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364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2"/>
      <c r="BD2042" s="258"/>
      <c r="BE2042" s="258"/>
      <c r="BF2042" s="258"/>
      <c r="BG2042" s="258"/>
      <c r="BH2042" s="258"/>
    </row>
    <row r="2043" spans="1:60">
      <c r="A2043" s="298">
        <v>2042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8"/>
        <v/>
      </c>
      <c r="E2043" s="330"/>
      <c r="F2043" s="330"/>
      <c r="G2043" s="302"/>
      <c r="H2043" s="302"/>
      <c r="I2043" s="302"/>
      <c r="J2043" s="249"/>
      <c r="K2043" s="303" t="e">
        <f t="shared" si="189"/>
        <v>#N/A</v>
      </c>
      <c r="L2043" s="302"/>
      <c r="M2043" s="302"/>
      <c r="N2043" s="303" t="e">
        <f t="shared" si="190"/>
        <v>#N/A</v>
      </c>
      <c r="O2043" s="303" t="e">
        <f t="shared" si="191"/>
        <v>#N/A</v>
      </c>
      <c r="P2043" s="249" t="str">
        <f t="shared" si="192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364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2"/>
      <c r="BD2043" s="258"/>
      <c r="BE2043" s="258"/>
      <c r="BF2043" s="258"/>
      <c r="BG2043" s="258"/>
      <c r="BH2043" s="258"/>
    </row>
    <row r="2044" spans="1:60">
      <c r="A2044" s="298">
        <v>2043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8"/>
        <v/>
      </c>
      <c r="E2044" s="330"/>
      <c r="F2044" s="330"/>
      <c r="G2044" s="302"/>
      <c r="H2044" s="302"/>
      <c r="I2044" s="302"/>
      <c r="J2044" s="249"/>
      <c r="K2044" s="303" t="e">
        <f t="shared" si="189"/>
        <v>#N/A</v>
      </c>
      <c r="L2044" s="302"/>
      <c r="M2044" s="302"/>
      <c r="N2044" s="303" t="e">
        <f t="shared" si="190"/>
        <v>#N/A</v>
      </c>
      <c r="O2044" s="303" t="e">
        <f t="shared" si="191"/>
        <v>#N/A</v>
      </c>
      <c r="P2044" s="249" t="str">
        <f t="shared" si="192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364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2"/>
      <c r="BD2044" s="258"/>
      <c r="BE2044" s="258"/>
      <c r="BF2044" s="258"/>
      <c r="BG2044" s="258"/>
      <c r="BH2044" s="258"/>
    </row>
    <row r="2045" spans="1:60">
      <c r="A2045" s="298">
        <v>2044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8"/>
        <v/>
      </c>
      <c r="E2045" s="330"/>
      <c r="F2045" s="330"/>
      <c r="G2045" s="302"/>
      <c r="H2045" s="302"/>
      <c r="I2045" s="302"/>
      <c r="J2045" s="249"/>
      <c r="K2045" s="303" t="e">
        <f t="shared" si="189"/>
        <v>#N/A</v>
      </c>
      <c r="L2045" s="302"/>
      <c r="M2045" s="302"/>
      <c r="N2045" s="303" t="e">
        <f t="shared" si="190"/>
        <v>#N/A</v>
      </c>
      <c r="O2045" s="303" t="e">
        <f t="shared" si="191"/>
        <v>#N/A</v>
      </c>
      <c r="P2045" s="249" t="str">
        <f t="shared" si="192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364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2"/>
      <c r="BD2045" s="258"/>
      <c r="BE2045" s="258"/>
      <c r="BF2045" s="258"/>
      <c r="BG2045" s="258"/>
      <c r="BH2045" s="258"/>
    </row>
    <row r="2046" spans="1:60">
      <c r="A2046" s="298">
        <v>2045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8"/>
        <v/>
      </c>
      <c r="E2046" s="330"/>
      <c r="F2046" s="330"/>
      <c r="G2046" s="302"/>
      <c r="H2046" s="302"/>
      <c r="I2046" s="302"/>
      <c r="J2046" s="249"/>
      <c r="K2046" s="303" t="e">
        <f t="shared" si="189"/>
        <v>#N/A</v>
      </c>
      <c r="L2046" s="302"/>
      <c r="M2046" s="302"/>
      <c r="N2046" s="303" t="e">
        <f t="shared" si="190"/>
        <v>#N/A</v>
      </c>
      <c r="O2046" s="303" t="e">
        <f t="shared" si="191"/>
        <v>#N/A</v>
      </c>
      <c r="P2046" s="249" t="str">
        <f t="shared" si="192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364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2"/>
      <c r="BD2046" s="258"/>
      <c r="BE2046" s="258"/>
      <c r="BF2046" s="258"/>
      <c r="BG2046" s="258"/>
      <c r="BH2046" s="258"/>
    </row>
    <row r="2047" spans="1:60">
      <c r="A2047" s="298">
        <v>2046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8"/>
        <v/>
      </c>
      <c r="E2047" s="330"/>
      <c r="F2047" s="330"/>
      <c r="G2047" s="302"/>
      <c r="H2047" s="302"/>
      <c r="I2047" s="302"/>
      <c r="J2047" s="249"/>
      <c r="K2047" s="303" t="e">
        <f t="shared" si="189"/>
        <v>#N/A</v>
      </c>
      <c r="L2047" s="302"/>
      <c r="M2047" s="302"/>
      <c r="N2047" s="303" t="e">
        <f t="shared" si="190"/>
        <v>#N/A</v>
      </c>
      <c r="O2047" s="303" t="e">
        <f t="shared" si="191"/>
        <v>#N/A</v>
      </c>
      <c r="P2047" s="249" t="str">
        <f t="shared" si="192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364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2"/>
      <c r="BD2047" s="258"/>
      <c r="BE2047" s="258"/>
      <c r="BF2047" s="258"/>
      <c r="BG2047" s="258"/>
      <c r="BH2047" s="258"/>
    </row>
    <row r="2048" spans="1:60">
      <c r="A2048" s="298">
        <v>2047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8"/>
        <v/>
      </c>
      <c r="E2048" s="330"/>
      <c r="F2048" s="330"/>
      <c r="G2048" s="302"/>
      <c r="H2048" s="302"/>
      <c r="I2048" s="302"/>
      <c r="J2048" s="249"/>
      <c r="K2048" s="303" t="e">
        <f t="shared" si="189"/>
        <v>#N/A</v>
      </c>
      <c r="L2048" s="302"/>
      <c r="M2048" s="302"/>
      <c r="N2048" s="303" t="e">
        <f t="shared" si="190"/>
        <v>#N/A</v>
      </c>
      <c r="O2048" s="303" t="e">
        <f t="shared" si="191"/>
        <v>#N/A</v>
      </c>
      <c r="P2048" s="249" t="str">
        <f t="shared" si="192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364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2"/>
      <c r="BD2048" s="258"/>
      <c r="BE2048" s="258"/>
      <c r="BF2048" s="258"/>
      <c r="BG2048" s="258"/>
      <c r="BH2048" s="258"/>
    </row>
    <row r="2049" spans="1:60">
      <c r="A2049" s="298">
        <v>2048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si="188"/>
        <v/>
      </c>
      <c r="E2049" s="330"/>
      <c r="F2049" s="330"/>
      <c r="G2049" s="302"/>
      <c r="H2049" s="302"/>
      <c r="I2049" s="302"/>
      <c r="J2049" s="302"/>
      <c r="K2049" s="303" t="e">
        <f t="shared" si="189"/>
        <v>#N/A</v>
      </c>
      <c r="L2049" s="302"/>
      <c r="M2049" s="302"/>
      <c r="N2049" s="303" t="e">
        <f t="shared" si="190"/>
        <v>#N/A</v>
      </c>
      <c r="O2049" s="303" t="e">
        <f t="shared" si="191"/>
        <v>#N/A</v>
      </c>
      <c r="P2049" s="249" t="str">
        <f t="shared" si="192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364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2"/>
      <c r="BD2049" s="258"/>
      <c r="BE2049" s="258"/>
      <c r="BF2049" s="258"/>
      <c r="BG2049" s="258"/>
      <c r="BH2049" s="258"/>
    </row>
    <row r="2050" spans="1:60">
      <c r="A2050" s="298">
        <v>2049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88"/>
        <v/>
      </c>
      <c r="E2050" s="330"/>
      <c r="F2050" s="330"/>
      <c r="G2050" s="302"/>
      <c r="H2050" s="302"/>
      <c r="I2050" s="302"/>
      <c r="J2050" s="302"/>
      <c r="K2050" s="303" t="e">
        <f t="shared" si="189"/>
        <v>#N/A</v>
      </c>
      <c r="L2050" s="302"/>
      <c r="M2050" s="302"/>
      <c r="N2050" s="303" t="e">
        <f t="shared" si="190"/>
        <v>#N/A</v>
      </c>
      <c r="O2050" s="303" t="e">
        <f t="shared" si="191"/>
        <v>#N/A</v>
      </c>
      <c r="P2050" s="249" t="str">
        <f t="shared" si="192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364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2"/>
      <c r="BD2050" s="258"/>
      <c r="BE2050" s="258"/>
      <c r="BF2050" s="258"/>
      <c r="BG2050" s="258"/>
      <c r="BH2050" s="258"/>
    </row>
    <row r="2051" spans="1:60">
      <c r="A2051" s="298">
        <v>2050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ref="D2051:D2114" si="193">IF(LEFT(I2051,1)="L","Inprocess",IF(LEFT(I2051,3)="IQC","Inprocess",IF(LEFT(I2051,2)="QA","QA",IF(LEFT(I2051,3)="TV","TV",""))))</f>
        <v/>
      </c>
      <c r="E2051" s="330"/>
      <c r="F2051" s="330"/>
      <c r="G2051" s="302"/>
      <c r="H2051" s="302"/>
      <c r="I2051" s="302"/>
      <c r="J2051" s="302"/>
      <c r="K2051" s="303" t="e">
        <f t="shared" si="189"/>
        <v>#N/A</v>
      </c>
      <c r="L2051" s="302"/>
      <c r="M2051" s="302"/>
      <c r="N2051" s="303" t="e">
        <f t="shared" si="190"/>
        <v>#N/A</v>
      </c>
      <c r="O2051" s="303" t="e">
        <f t="shared" si="191"/>
        <v>#N/A</v>
      </c>
      <c r="P2051" s="249" t="str">
        <f t="shared" si="192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364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2"/>
      <c r="BD2051" s="258"/>
      <c r="BE2051" s="258"/>
      <c r="BF2051" s="258"/>
      <c r="BG2051" s="258"/>
      <c r="BH2051" s="258"/>
    </row>
    <row r="2052" spans="1:60">
      <c r="A2052" s="298">
        <v>2051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3"/>
        <v/>
      </c>
      <c r="E2052" s="330"/>
      <c r="F2052" s="330"/>
      <c r="G2052" s="302"/>
      <c r="H2052" s="302"/>
      <c r="I2052" s="302"/>
      <c r="J2052" s="302"/>
      <c r="K2052" s="303" t="e">
        <f t="shared" ref="K2052:K2115" si="194">VLOOKUP(J2052,AY:BA,2,0)</f>
        <v>#N/A</v>
      </c>
      <c r="L2052" s="302"/>
      <c r="M2052" s="302"/>
      <c r="N2052" s="303" t="e">
        <f t="shared" ref="N2052:N2115" si="195">VLOOKUP(K2052,AZ:BB,2,0)</f>
        <v>#N/A</v>
      </c>
      <c r="O2052" s="303" t="e">
        <f t="shared" ref="O2052:O2115" si="196">VLOOKUP(K2052,AZ:BB,3,0)</f>
        <v>#N/A</v>
      </c>
      <c r="P2052" s="249" t="str">
        <f t="shared" si="192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364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2"/>
      <c r="BD2052" s="258"/>
      <c r="BE2052" s="258"/>
      <c r="BF2052" s="258"/>
      <c r="BG2052" s="258"/>
      <c r="BH2052" s="258"/>
    </row>
    <row r="2053" spans="1:60">
      <c r="A2053" s="298">
        <v>2052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3"/>
        <v/>
      </c>
      <c r="E2053" s="330"/>
      <c r="F2053" s="330"/>
      <c r="G2053" s="302"/>
      <c r="H2053" s="302"/>
      <c r="I2053" s="302"/>
      <c r="J2053" s="302"/>
      <c r="K2053" s="303" t="e">
        <f t="shared" si="194"/>
        <v>#N/A</v>
      </c>
      <c r="L2053" s="302"/>
      <c r="M2053" s="302"/>
      <c r="N2053" s="303" t="e">
        <f t="shared" si="195"/>
        <v>#N/A</v>
      </c>
      <c r="O2053" s="303" t="e">
        <f t="shared" si="196"/>
        <v>#N/A</v>
      </c>
      <c r="P2053" s="249" t="str">
        <f t="shared" si="192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364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2"/>
      <c r="BD2053" s="258"/>
      <c r="BE2053" s="258"/>
      <c r="BF2053" s="258"/>
      <c r="BG2053" s="258"/>
      <c r="BH2053" s="258"/>
    </row>
    <row r="2054" spans="1:60">
      <c r="A2054" s="298">
        <v>2053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3"/>
        <v/>
      </c>
      <c r="E2054" s="330"/>
      <c r="F2054" s="330"/>
      <c r="G2054" s="302"/>
      <c r="H2054" s="302"/>
      <c r="I2054" s="302"/>
      <c r="J2054" s="249"/>
      <c r="K2054" s="303" t="e">
        <f t="shared" si="194"/>
        <v>#N/A</v>
      </c>
      <c r="L2054" s="302"/>
      <c r="M2054" s="302"/>
      <c r="N2054" s="303" t="e">
        <f t="shared" si="195"/>
        <v>#N/A</v>
      </c>
      <c r="O2054" s="303" t="e">
        <f t="shared" si="196"/>
        <v>#N/A</v>
      </c>
      <c r="P2054" s="249" t="str">
        <f t="shared" si="192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364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2"/>
      <c r="BD2054" s="258"/>
      <c r="BE2054" s="258"/>
      <c r="BF2054" s="258"/>
      <c r="BG2054" s="258"/>
      <c r="BH2054" s="258"/>
    </row>
    <row r="2055" spans="1:60">
      <c r="A2055" s="298">
        <v>2054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3"/>
        <v/>
      </c>
      <c r="E2055" s="330"/>
      <c r="F2055" s="330"/>
      <c r="G2055" s="302"/>
      <c r="H2055" s="302"/>
      <c r="I2055" s="302"/>
      <c r="J2055" s="249"/>
      <c r="K2055" s="303" t="e">
        <f t="shared" si="194"/>
        <v>#N/A</v>
      </c>
      <c r="L2055" s="302"/>
      <c r="M2055" s="302"/>
      <c r="N2055" s="303" t="e">
        <f t="shared" si="195"/>
        <v>#N/A</v>
      </c>
      <c r="O2055" s="303" t="e">
        <f t="shared" si="196"/>
        <v>#N/A</v>
      </c>
      <c r="P2055" s="249" t="str">
        <f t="shared" si="192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364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2"/>
      <c r="BD2055" s="258"/>
      <c r="BE2055" s="258"/>
      <c r="BF2055" s="258"/>
      <c r="BG2055" s="258"/>
      <c r="BH2055" s="258"/>
    </row>
    <row r="2056" spans="1:60">
      <c r="A2056" s="298">
        <v>2055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3"/>
        <v/>
      </c>
      <c r="E2056" s="330"/>
      <c r="F2056" s="330"/>
      <c r="G2056" s="302"/>
      <c r="H2056" s="302"/>
      <c r="I2056" s="302"/>
      <c r="J2056" s="249"/>
      <c r="K2056" s="303" t="e">
        <f t="shared" si="194"/>
        <v>#N/A</v>
      </c>
      <c r="L2056" s="302"/>
      <c r="M2056" s="302"/>
      <c r="N2056" s="303" t="e">
        <f t="shared" si="195"/>
        <v>#N/A</v>
      </c>
      <c r="O2056" s="303" t="e">
        <f t="shared" si="196"/>
        <v>#N/A</v>
      </c>
      <c r="P2056" s="249" t="str">
        <f t="shared" si="192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364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2"/>
      <c r="BD2056" s="258"/>
      <c r="BE2056" s="258"/>
      <c r="BF2056" s="258"/>
      <c r="BG2056" s="258"/>
      <c r="BH2056" s="258"/>
    </row>
    <row r="2057" spans="1:60">
      <c r="A2057" s="298">
        <v>2056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3"/>
        <v/>
      </c>
      <c r="E2057" s="330"/>
      <c r="F2057" s="330"/>
      <c r="G2057" s="302"/>
      <c r="H2057" s="302"/>
      <c r="I2057" s="302"/>
      <c r="J2057" s="249"/>
      <c r="K2057" s="303" t="e">
        <f t="shared" si="194"/>
        <v>#N/A</v>
      </c>
      <c r="L2057" s="302"/>
      <c r="M2057" s="302"/>
      <c r="N2057" s="303" t="e">
        <f t="shared" si="195"/>
        <v>#N/A</v>
      </c>
      <c r="O2057" s="303" t="e">
        <f t="shared" si="196"/>
        <v>#N/A</v>
      </c>
      <c r="P2057" s="249" t="str">
        <f t="shared" si="192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364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2"/>
      <c r="BD2057" s="258"/>
      <c r="BE2057" s="258"/>
      <c r="BF2057" s="258"/>
      <c r="BG2057" s="258"/>
      <c r="BH2057" s="258"/>
    </row>
    <row r="2058" spans="1:60">
      <c r="A2058" s="298">
        <v>2057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3"/>
        <v/>
      </c>
      <c r="E2058" s="330"/>
      <c r="F2058" s="330"/>
      <c r="G2058" s="302"/>
      <c r="H2058" s="302"/>
      <c r="I2058" s="302"/>
      <c r="J2058" s="249"/>
      <c r="K2058" s="303" t="e">
        <f t="shared" si="194"/>
        <v>#N/A</v>
      </c>
      <c r="L2058" s="302"/>
      <c r="M2058" s="302"/>
      <c r="N2058" s="303" t="e">
        <f t="shared" si="195"/>
        <v>#N/A</v>
      </c>
      <c r="O2058" s="303" t="e">
        <f t="shared" si="196"/>
        <v>#N/A</v>
      </c>
      <c r="P2058" s="249" t="str">
        <f t="shared" si="192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364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2"/>
      <c r="BD2058" s="258"/>
      <c r="BE2058" s="258"/>
      <c r="BF2058" s="258"/>
      <c r="BG2058" s="258"/>
      <c r="BH2058" s="258"/>
    </row>
    <row r="2059" spans="1:60">
      <c r="A2059" s="298">
        <v>2058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3"/>
        <v/>
      </c>
      <c r="E2059" s="330"/>
      <c r="F2059" s="330"/>
      <c r="G2059" s="302"/>
      <c r="H2059" s="302"/>
      <c r="I2059" s="302"/>
      <c r="J2059" s="249"/>
      <c r="K2059" s="303" t="e">
        <f t="shared" si="194"/>
        <v>#N/A</v>
      </c>
      <c r="L2059" s="302"/>
      <c r="M2059" s="302"/>
      <c r="N2059" s="303" t="e">
        <f t="shared" si="195"/>
        <v>#N/A</v>
      </c>
      <c r="O2059" s="303" t="e">
        <f t="shared" si="196"/>
        <v>#N/A</v>
      </c>
      <c r="P2059" s="249" t="str">
        <f t="shared" si="192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364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2"/>
      <c r="BD2059" s="258"/>
      <c r="BE2059" s="258"/>
      <c r="BF2059" s="258"/>
      <c r="BG2059" s="258"/>
      <c r="BH2059" s="258"/>
    </row>
    <row r="2060" spans="1:60">
      <c r="A2060" s="298">
        <v>2059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3"/>
        <v/>
      </c>
      <c r="E2060" s="330"/>
      <c r="F2060" s="330"/>
      <c r="G2060" s="302"/>
      <c r="H2060" s="302"/>
      <c r="I2060" s="302"/>
      <c r="J2060" s="249"/>
      <c r="K2060" s="303" t="e">
        <f t="shared" si="194"/>
        <v>#N/A</v>
      </c>
      <c r="L2060" s="302"/>
      <c r="M2060" s="302"/>
      <c r="N2060" s="303" t="e">
        <f t="shared" si="195"/>
        <v>#N/A</v>
      </c>
      <c r="O2060" s="303" t="e">
        <f t="shared" si="196"/>
        <v>#N/A</v>
      </c>
      <c r="P2060" s="249" t="str">
        <f t="shared" si="192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364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2"/>
      <c r="BD2060" s="258"/>
      <c r="BE2060" s="258"/>
      <c r="BF2060" s="258"/>
      <c r="BG2060" s="258"/>
      <c r="BH2060" s="258"/>
    </row>
    <row r="2061" spans="1:60">
      <c r="A2061" s="298">
        <v>2060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3"/>
        <v/>
      </c>
      <c r="E2061" s="302"/>
      <c r="F2061" s="302"/>
      <c r="G2061" s="302"/>
      <c r="H2061" s="302"/>
      <c r="I2061" s="302"/>
      <c r="J2061" s="249"/>
      <c r="K2061" s="303" t="e">
        <f t="shared" si="194"/>
        <v>#N/A</v>
      </c>
      <c r="L2061" s="302"/>
      <c r="M2061" s="302"/>
      <c r="N2061" s="303" t="e">
        <f t="shared" si="195"/>
        <v>#N/A</v>
      </c>
      <c r="O2061" s="303" t="e">
        <f t="shared" si="196"/>
        <v>#N/A</v>
      </c>
      <c r="P2061" s="249" t="str">
        <f t="shared" si="192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364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2"/>
      <c r="BD2061" s="258"/>
      <c r="BE2061" s="258"/>
      <c r="BF2061" s="258"/>
      <c r="BG2061" s="258"/>
      <c r="BH2061" s="258"/>
    </row>
    <row r="2062" spans="1:60">
      <c r="A2062" s="298">
        <v>2061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3"/>
        <v/>
      </c>
      <c r="E2062" s="320"/>
      <c r="F2062" s="320"/>
      <c r="G2062" s="302"/>
      <c r="H2062" s="302"/>
      <c r="I2062" s="302"/>
      <c r="J2062" s="249"/>
      <c r="K2062" s="303" t="e">
        <f t="shared" si="194"/>
        <v>#N/A</v>
      </c>
      <c r="L2062" s="302"/>
      <c r="M2062" s="302"/>
      <c r="N2062" s="303" t="e">
        <f t="shared" si="195"/>
        <v>#N/A</v>
      </c>
      <c r="O2062" s="303" t="e">
        <f t="shared" si="196"/>
        <v>#N/A</v>
      </c>
      <c r="P2062" s="249" t="str">
        <f t="shared" si="192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364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2"/>
      <c r="BD2062" s="258"/>
      <c r="BE2062" s="258"/>
      <c r="BF2062" s="258"/>
      <c r="BG2062" s="258"/>
      <c r="BH2062" s="258"/>
    </row>
    <row r="2063" spans="1:60">
      <c r="A2063" s="298">
        <v>2062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3"/>
        <v/>
      </c>
      <c r="E2063" s="320"/>
      <c r="F2063" s="320"/>
      <c r="G2063" s="302"/>
      <c r="H2063" s="302"/>
      <c r="I2063" s="302"/>
      <c r="J2063" s="249"/>
      <c r="K2063" s="303" t="e">
        <f t="shared" si="194"/>
        <v>#N/A</v>
      </c>
      <c r="L2063" s="302"/>
      <c r="M2063" s="302"/>
      <c r="N2063" s="303" t="e">
        <f t="shared" si="195"/>
        <v>#N/A</v>
      </c>
      <c r="O2063" s="303" t="e">
        <f t="shared" si="196"/>
        <v>#N/A</v>
      </c>
      <c r="P2063" s="249" t="str">
        <f t="shared" si="192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364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2"/>
      <c r="BD2063" s="258"/>
      <c r="BE2063" s="258"/>
      <c r="BF2063" s="258"/>
      <c r="BG2063" s="258"/>
      <c r="BH2063" s="258"/>
    </row>
    <row r="2064" spans="1:60">
      <c r="A2064" s="298">
        <v>2063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3"/>
        <v/>
      </c>
      <c r="E2064" s="320"/>
      <c r="F2064" s="320"/>
      <c r="G2064" s="302"/>
      <c r="H2064" s="302"/>
      <c r="I2064" s="302"/>
      <c r="J2064" s="249"/>
      <c r="K2064" s="303" t="e">
        <f t="shared" si="194"/>
        <v>#N/A</v>
      </c>
      <c r="L2064" s="302"/>
      <c r="M2064" s="302"/>
      <c r="N2064" s="303" t="e">
        <f t="shared" si="195"/>
        <v>#N/A</v>
      </c>
      <c r="O2064" s="303" t="e">
        <f t="shared" si="196"/>
        <v>#N/A</v>
      </c>
      <c r="P2064" s="249" t="str">
        <f t="shared" si="192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364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2"/>
      <c r="BD2064" s="258"/>
      <c r="BE2064" s="258"/>
      <c r="BF2064" s="258"/>
      <c r="BG2064" s="258"/>
      <c r="BH2064" s="258"/>
    </row>
    <row r="2065" spans="1:60">
      <c r="A2065" s="298">
        <v>2064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3"/>
        <v/>
      </c>
      <c r="E2065" s="320"/>
      <c r="F2065" s="320"/>
      <c r="G2065" s="302"/>
      <c r="H2065" s="302"/>
      <c r="I2065" s="302"/>
      <c r="J2065" s="249"/>
      <c r="K2065" s="303" t="e">
        <f t="shared" si="194"/>
        <v>#N/A</v>
      </c>
      <c r="L2065" s="302"/>
      <c r="M2065" s="302"/>
      <c r="N2065" s="303" t="e">
        <f t="shared" si="195"/>
        <v>#N/A</v>
      </c>
      <c r="O2065" s="303" t="e">
        <f t="shared" si="196"/>
        <v>#N/A</v>
      </c>
      <c r="P2065" s="249" t="str">
        <f t="shared" si="192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364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2"/>
      <c r="BD2065" s="258"/>
      <c r="BE2065" s="258"/>
      <c r="BF2065" s="258"/>
      <c r="BG2065" s="258"/>
      <c r="BH2065" s="258"/>
    </row>
    <row r="2066" spans="1:60">
      <c r="A2066" s="298">
        <v>2065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3"/>
        <v/>
      </c>
      <c r="E2066" s="320"/>
      <c r="F2066" s="320"/>
      <c r="G2066" s="302"/>
      <c r="H2066" s="302"/>
      <c r="I2066" s="302"/>
      <c r="J2066" s="249"/>
      <c r="K2066" s="303" t="e">
        <f t="shared" si="194"/>
        <v>#N/A</v>
      </c>
      <c r="L2066" s="302"/>
      <c r="M2066" s="302"/>
      <c r="N2066" s="303" t="e">
        <f t="shared" si="195"/>
        <v>#N/A</v>
      </c>
      <c r="O2066" s="303" t="e">
        <f t="shared" si="196"/>
        <v>#N/A</v>
      </c>
      <c r="P2066" s="249" t="str">
        <f t="shared" si="192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364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2"/>
      <c r="BD2066" s="258"/>
      <c r="BE2066" s="258"/>
      <c r="BF2066" s="258"/>
      <c r="BG2066" s="258"/>
      <c r="BH2066" s="258"/>
    </row>
    <row r="2067" spans="1:60">
      <c r="A2067" s="298">
        <v>2066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3"/>
        <v/>
      </c>
      <c r="E2067" s="320"/>
      <c r="F2067" s="320"/>
      <c r="G2067" s="302"/>
      <c r="H2067" s="302"/>
      <c r="I2067" s="302"/>
      <c r="J2067" s="249"/>
      <c r="K2067" s="303" t="e">
        <f t="shared" si="194"/>
        <v>#N/A</v>
      </c>
      <c r="L2067" s="302"/>
      <c r="M2067" s="302"/>
      <c r="N2067" s="303" t="e">
        <f t="shared" si="195"/>
        <v>#N/A</v>
      </c>
      <c r="O2067" s="303" t="e">
        <f t="shared" si="196"/>
        <v>#N/A</v>
      </c>
      <c r="P2067" s="249" t="str">
        <f t="shared" si="192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364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2"/>
      <c r="BD2067" s="258"/>
      <c r="BE2067" s="258"/>
      <c r="BF2067" s="258"/>
      <c r="BG2067" s="258"/>
      <c r="BH2067" s="258"/>
    </row>
    <row r="2068" spans="1:60">
      <c r="A2068" s="298">
        <v>2067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3"/>
        <v/>
      </c>
      <c r="E2068" s="320"/>
      <c r="F2068" s="320"/>
      <c r="G2068" s="302"/>
      <c r="H2068" s="302"/>
      <c r="I2068" s="302"/>
      <c r="J2068" s="302"/>
      <c r="K2068" s="303" t="e">
        <f t="shared" si="194"/>
        <v>#N/A</v>
      </c>
      <c r="L2068" s="302"/>
      <c r="M2068" s="302"/>
      <c r="N2068" s="303" t="e">
        <f t="shared" si="195"/>
        <v>#N/A</v>
      </c>
      <c r="O2068" s="303" t="e">
        <f t="shared" si="196"/>
        <v>#N/A</v>
      </c>
      <c r="P2068" s="249" t="str">
        <f t="shared" si="192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364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2"/>
      <c r="BD2068" s="258"/>
      <c r="BE2068" s="258"/>
      <c r="BF2068" s="258"/>
      <c r="BG2068" s="258"/>
      <c r="BH2068" s="258"/>
    </row>
    <row r="2069" spans="1:60">
      <c r="A2069" s="298">
        <v>2068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3"/>
        <v/>
      </c>
      <c r="E2069" s="320"/>
      <c r="F2069" s="320"/>
      <c r="G2069" s="302"/>
      <c r="H2069" s="302"/>
      <c r="I2069" s="302"/>
      <c r="J2069" s="302"/>
      <c r="K2069" s="303" t="e">
        <f t="shared" si="194"/>
        <v>#N/A</v>
      </c>
      <c r="L2069" s="302"/>
      <c r="M2069" s="302"/>
      <c r="N2069" s="303" t="e">
        <f t="shared" si="195"/>
        <v>#N/A</v>
      </c>
      <c r="O2069" s="303" t="e">
        <f t="shared" si="196"/>
        <v>#N/A</v>
      </c>
      <c r="P2069" s="249" t="str">
        <f t="shared" si="192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364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2"/>
      <c r="BD2069" s="258"/>
      <c r="BE2069" s="258"/>
      <c r="BF2069" s="258"/>
      <c r="BG2069" s="258"/>
      <c r="BH2069" s="258"/>
    </row>
    <row r="2070" spans="1:60">
      <c r="A2070" s="298">
        <v>2069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3"/>
        <v/>
      </c>
      <c r="E2070" s="320"/>
      <c r="F2070" s="320"/>
      <c r="G2070" s="302"/>
      <c r="H2070" s="302"/>
      <c r="I2070" s="302"/>
      <c r="J2070" s="302"/>
      <c r="K2070" s="303" t="e">
        <f t="shared" si="194"/>
        <v>#N/A</v>
      </c>
      <c r="L2070" s="302"/>
      <c r="M2070" s="302"/>
      <c r="N2070" s="303" t="e">
        <f t="shared" si="195"/>
        <v>#N/A</v>
      </c>
      <c r="O2070" s="303" t="e">
        <f t="shared" si="196"/>
        <v>#N/A</v>
      </c>
      <c r="P2070" s="249" t="str">
        <f t="shared" si="192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364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2"/>
      <c r="BD2070" s="258"/>
      <c r="BE2070" s="258"/>
      <c r="BF2070" s="258"/>
      <c r="BG2070" s="258"/>
      <c r="BH2070" s="258"/>
    </row>
    <row r="2071" spans="1:60">
      <c r="A2071" s="298">
        <v>2070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3"/>
        <v/>
      </c>
      <c r="E2071" s="320"/>
      <c r="F2071" s="320"/>
      <c r="G2071" s="302"/>
      <c r="H2071" s="302"/>
      <c r="I2071" s="302"/>
      <c r="J2071" s="302"/>
      <c r="K2071" s="303" t="e">
        <f t="shared" si="194"/>
        <v>#N/A</v>
      </c>
      <c r="L2071" s="302"/>
      <c r="M2071" s="302"/>
      <c r="N2071" s="303" t="e">
        <f t="shared" si="195"/>
        <v>#N/A</v>
      </c>
      <c r="O2071" s="303" t="e">
        <f t="shared" si="196"/>
        <v>#N/A</v>
      </c>
      <c r="P2071" s="249" t="str">
        <f t="shared" si="192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364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2"/>
      <c r="BD2071" s="258"/>
      <c r="BE2071" s="258"/>
      <c r="BF2071" s="258"/>
      <c r="BG2071" s="258"/>
      <c r="BH2071" s="258"/>
    </row>
    <row r="2072" spans="1:60">
      <c r="A2072" s="298">
        <v>2071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3"/>
        <v/>
      </c>
      <c r="E2072" s="320"/>
      <c r="F2072" s="320"/>
      <c r="G2072" s="302"/>
      <c r="H2072" s="302"/>
      <c r="I2072" s="302"/>
      <c r="J2072" s="302"/>
      <c r="K2072" s="303" t="e">
        <f t="shared" si="194"/>
        <v>#N/A</v>
      </c>
      <c r="L2072" s="302"/>
      <c r="M2072" s="302"/>
      <c r="N2072" s="303" t="e">
        <f t="shared" si="195"/>
        <v>#N/A</v>
      </c>
      <c r="O2072" s="303" t="e">
        <f t="shared" si="196"/>
        <v>#N/A</v>
      </c>
      <c r="P2072" s="249" t="str">
        <f t="shared" si="192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364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2"/>
      <c r="BD2072" s="258"/>
      <c r="BE2072" s="258"/>
      <c r="BF2072" s="258"/>
      <c r="BG2072" s="258"/>
      <c r="BH2072" s="258"/>
    </row>
    <row r="2073" spans="1:60">
      <c r="A2073" s="298">
        <v>2072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3"/>
        <v/>
      </c>
      <c r="E2073" s="320"/>
      <c r="F2073" s="320"/>
      <c r="G2073" s="302"/>
      <c r="H2073" s="302"/>
      <c r="I2073" s="302"/>
      <c r="J2073" s="302"/>
      <c r="K2073" s="303" t="e">
        <f t="shared" si="194"/>
        <v>#N/A</v>
      </c>
      <c r="L2073" s="302"/>
      <c r="M2073" s="302"/>
      <c r="N2073" s="303" t="e">
        <f t="shared" si="195"/>
        <v>#N/A</v>
      </c>
      <c r="O2073" s="303" t="e">
        <f t="shared" si="196"/>
        <v>#N/A</v>
      </c>
      <c r="P2073" s="249" t="str">
        <f t="shared" si="192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364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2"/>
      <c r="BD2073" s="258"/>
      <c r="BE2073" s="258"/>
      <c r="BF2073" s="258"/>
      <c r="BG2073" s="258"/>
      <c r="BH2073" s="258"/>
    </row>
    <row r="2074" spans="1:60">
      <c r="A2074" s="298">
        <v>2073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3"/>
        <v/>
      </c>
      <c r="E2074" s="320"/>
      <c r="F2074" s="320"/>
      <c r="G2074" s="302"/>
      <c r="H2074" s="302"/>
      <c r="I2074" s="302"/>
      <c r="J2074" s="302"/>
      <c r="K2074" s="303" t="e">
        <f t="shared" si="194"/>
        <v>#N/A</v>
      </c>
      <c r="L2074" s="302"/>
      <c r="M2074" s="302"/>
      <c r="N2074" s="303" t="e">
        <f t="shared" si="195"/>
        <v>#N/A</v>
      </c>
      <c r="O2074" s="303" t="e">
        <f t="shared" si="196"/>
        <v>#N/A</v>
      </c>
      <c r="P2074" s="249" t="str">
        <f t="shared" si="192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364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2"/>
      <c r="BD2074" s="258"/>
      <c r="BE2074" s="258"/>
      <c r="BF2074" s="258"/>
      <c r="BG2074" s="258"/>
      <c r="BH2074" s="258"/>
    </row>
    <row r="2075" spans="1:60">
      <c r="A2075" s="298">
        <v>2074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3"/>
        <v/>
      </c>
      <c r="E2075" s="320"/>
      <c r="F2075" s="320"/>
      <c r="G2075" s="302"/>
      <c r="H2075" s="302"/>
      <c r="I2075" s="302"/>
      <c r="J2075" s="302"/>
      <c r="K2075" s="303" t="e">
        <f t="shared" si="194"/>
        <v>#N/A</v>
      </c>
      <c r="L2075" s="302"/>
      <c r="M2075" s="302"/>
      <c r="N2075" s="303" t="e">
        <f t="shared" si="195"/>
        <v>#N/A</v>
      </c>
      <c r="O2075" s="303" t="e">
        <f t="shared" si="196"/>
        <v>#N/A</v>
      </c>
      <c r="P2075" s="249" t="str">
        <f t="shared" si="192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364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2"/>
      <c r="BD2075" s="258"/>
      <c r="BE2075" s="258"/>
      <c r="BF2075" s="258"/>
      <c r="BG2075" s="258"/>
      <c r="BH2075" s="258"/>
    </row>
    <row r="2076" spans="1:60">
      <c r="A2076" s="298">
        <v>2075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3"/>
        <v/>
      </c>
      <c r="E2076" s="320"/>
      <c r="F2076" s="320"/>
      <c r="G2076" s="302"/>
      <c r="H2076" s="302"/>
      <c r="I2076" s="302"/>
      <c r="J2076" s="302"/>
      <c r="K2076" s="303" t="e">
        <f t="shared" si="194"/>
        <v>#N/A</v>
      </c>
      <c r="L2076" s="302"/>
      <c r="M2076" s="302"/>
      <c r="N2076" s="303" t="e">
        <f t="shared" si="195"/>
        <v>#N/A</v>
      </c>
      <c r="O2076" s="303" t="e">
        <f t="shared" si="196"/>
        <v>#N/A</v>
      </c>
      <c r="P2076" s="249" t="str">
        <f t="shared" si="192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364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2"/>
      <c r="BD2076" s="258"/>
      <c r="BE2076" s="258"/>
      <c r="BF2076" s="258"/>
      <c r="BG2076" s="258"/>
      <c r="BH2076" s="258"/>
    </row>
    <row r="2077" spans="1:60">
      <c r="A2077" s="298">
        <v>2076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3"/>
        <v/>
      </c>
      <c r="E2077" s="320"/>
      <c r="F2077" s="320"/>
      <c r="G2077" s="302"/>
      <c r="H2077" s="302"/>
      <c r="I2077" s="302"/>
      <c r="J2077" s="302"/>
      <c r="K2077" s="303" t="e">
        <f t="shared" si="194"/>
        <v>#N/A</v>
      </c>
      <c r="L2077" s="302"/>
      <c r="M2077" s="302"/>
      <c r="N2077" s="303" t="e">
        <f t="shared" si="195"/>
        <v>#N/A</v>
      </c>
      <c r="O2077" s="303" t="e">
        <f t="shared" si="196"/>
        <v>#N/A</v>
      </c>
      <c r="P2077" s="249" t="str">
        <f t="shared" si="192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364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2"/>
      <c r="BD2077" s="258"/>
      <c r="BE2077" s="258"/>
      <c r="BF2077" s="258"/>
      <c r="BG2077" s="258"/>
      <c r="BH2077" s="258"/>
    </row>
    <row r="2078" spans="1:60">
      <c r="A2078" s="298">
        <v>2077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3"/>
        <v/>
      </c>
      <c r="E2078" s="320"/>
      <c r="F2078" s="320"/>
      <c r="G2078" s="302"/>
      <c r="H2078" s="302"/>
      <c r="I2078" s="302"/>
      <c r="J2078" s="302"/>
      <c r="K2078" s="303" t="e">
        <f t="shared" si="194"/>
        <v>#N/A</v>
      </c>
      <c r="L2078" s="302"/>
      <c r="M2078" s="302"/>
      <c r="N2078" s="303" t="e">
        <f t="shared" si="195"/>
        <v>#N/A</v>
      </c>
      <c r="O2078" s="303" t="e">
        <f t="shared" si="196"/>
        <v>#N/A</v>
      </c>
      <c r="P2078" s="249" t="str">
        <f t="shared" si="192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364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2"/>
      <c r="BD2078" s="258"/>
      <c r="BE2078" s="258"/>
      <c r="BF2078" s="258"/>
      <c r="BG2078" s="258"/>
      <c r="BH2078" s="258"/>
    </row>
    <row r="2079" spans="1:60">
      <c r="A2079" s="298">
        <v>2078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3"/>
        <v/>
      </c>
      <c r="E2079" s="320"/>
      <c r="F2079" s="320"/>
      <c r="G2079" s="302"/>
      <c r="H2079" s="302"/>
      <c r="I2079" s="302"/>
      <c r="J2079" s="302"/>
      <c r="K2079" s="303" t="e">
        <f t="shared" si="194"/>
        <v>#N/A</v>
      </c>
      <c r="L2079" s="302"/>
      <c r="M2079" s="302"/>
      <c r="N2079" s="303" t="e">
        <f t="shared" si="195"/>
        <v>#N/A</v>
      </c>
      <c r="O2079" s="303" t="e">
        <f t="shared" si="196"/>
        <v>#N/A</v>
      </c>
      <c r="P2079" s="249" t="str">
        <f t="shared" si="192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364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2"/>
      <c r="BD2079" s="258"/>
      <c r="BE2079" s="258"/>
      <c r="BF2079" s="258"/>
      <c r="BG2079" s="258"/>
      <c r="BH2079" s="258"/>
    </row>
    <row r="2080" spans="1:60">
      <c r="A2080" s="298">
        <v>2079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3"/>
        <v/>
      </c>
      <c r="E2080" s="320"/>
      <c r="F2080" s="320"/>
      <c r="G2080" s="302"/>
      <c r="H2080" s="302"/>
      <c r="I2080" s="302"/>
      <c r="J2080" s="302"/>
      <c r="K2080" s="303" t="e">
        <f t="shared" si="194"/>
        <v>#N/A</v>
      </c>
      <c r="L2080" s="302"/>
      <c r="M2080" s="302"/>
      <c r="N2080" s="303" t="e">
        <f t="shared" si="195"/>
        <v>#N/A</v>
      </c>
      <c r="O2080" s="303" t="e">
        <f t="shared" si="196"/>
        <v>#N/A</v>
      </c>
      <c r="P2080" s="249" t="str">
        <f t="shared" si="192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364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2"/>
      <c r="BD2080" s="258"/>
      <c r="BE2080" s="258"/>
      <c r="BF2080" s="258"/>
      <c r="BG2080" s="258"/>
      <c r="BH2080" s="258"/>
    </row>
    <row r="2081" spans="1:60">
      <c r="A2081" s="298">
        <v>2080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3"/>
        <v/>
      </c>
      <c r="E2081" s="320"/>
      <c r="F2081" s="320"/>
      <c r="G2081" s="302"/>
      <c r="H2081" s="302"/>
      <c r="I2081" s="302"/>
      <c r="J2081" s="302"/>
      <c r="K2081" s="303" t="e">
        <f t="shared" si="194"/>
        <v>#N/A</v>
      </c>
      <c r="L2081" s="302"/>
      <c r="M2081" s="302"/>
      <c r="N2081" s="303" t="e">
        <f t="shared" si="195"/>
        <v>#N/A</v>
      </c>
      <c r="O2081" s="303" t="e">
        <f t="shared" si="196"/>
        <v>#N/A</v>
      </c>
      <c r="P2081" s="249" t="str">
        <f t="shared" si="192"/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364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2"/>
      <c r="BD2081" s="258"/>
      <c r="BE2081" s="258"/>
      <c r="BF2081" s="258"/>
      <c r="BG2081" s="258"/>
      <c r="BH2081" s="258"/>
    </row>
    <row r="2082" spans="1:60">
      <c r="A2082" s="298">
        <v>2081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3"/>
        <v/>
      </c>
      <c r="E2082" s="320"/>
      <c r="F2082" s="320"/>
      <c r="G2082" s="302"/>
      <c r="H2082" s="302"/>
      <c r="I2082" s="302"/>
      <c r="J2082" s="302"/>
      <c r="K2082" s="303" t="e">
        <f t="shared" si="194"/>
        <v>#N/A</v>
      </c>
      <c r="L2082" s="302"/>
      <c r="M2082" s="302"/>
      <c r="N2082" s="303" t="e">
        <f t="shared" si="195"/>
        <v>#N/A</v>
      </c>
      <c r="O2082" s="303" t="e">
        <f t="shared" si="196"/>
        <v>#N/A</v>
      </c>
      <c r="P2082" s="249" t="str">
        <f t="shared" si="192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364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2"/>
      <c r="BD2082" s="258"/>
      <c r="BE2082" s="258"/>
      <c r="BF2082" s="258"/>
      <c r="BG2082" s="258"/>
      <c r="BH2082" s="258"/>
    </row>
    <row r="2083" spans="1:60">
      <c r="A2083" s="298">
        <v>2082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3"/>
        <v/>
      </c>
      <c r="E2083" s="320"/>
      <c r="F2083" s="320"/>
      <c r="G2083" s="302"/>
      <c r="H2083" s="302"/>
      <c r="I2083" s="302"/>
      <c r="J2083" s="302"/>
      <c r="K2083" s="303" t="e">
        <f t="shared" si="194"/>
        <v>#N/A</v>
      </c>
      <c r="L2083" s="302"/>
      <c r="M2083" s="302"/>
      <c r="N2083" s="303" t="e">
        <f t="shared" si="195"/>
        <v>#N/A</v>
      </c>
      <c r="O2083" s="303" t="e">
        <f t="shared" si="196"/>
        <v>#N/A</v>
      </c>
      <c r="P2083" s="249" t="str">
        <f t="shared" ref="P2083:P2146" si="197">MID(M2083,7,2)</f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364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2"/>
      <c r="BD2083" s="258"/>
      <c r="BE2083" s="258"/>
      <c r="BF2083" s="258"/>
      <c r="BG2083" s="258"/>
      <c r="BH2083" s="258"/>
    </row>
    <row r="2084" spans="1:60">
      <c r="A2084" s="298">
        <v>2083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3"/>
        <v/>
      </c>
      <c r="E2084" s="320"/>
      <c r="F2084" s="320"/>
      <c r="G2084" s="302"/>
      <c r="H2084" s="302"/>
      <c r="I2084" s="302"/>
      <c r="J2084" s="302"/>
      <c r="K2084" s="303" t="e">
        <f t="shared" si="194"/>
        <v>#N/A</v>
      </c>
      <c r="L2084" s="302"/>
      <c r="M2084" s="302"/>
      <c r="N2084" s="303" t="e">
        <f t="shared" si="195"/>
        <v>#N/A</v>
      </c>
      <c r="O2084" s="303" t="e">
        <f t="shared" si="196"/>
        <v>#N/A</v>
      </c>
      <c r="P2084" s="249" t="str">
        <f t="shared" si="197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364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2"/>
      <c r="BD2084" s="258"/>
      <c r="BE2084" s="258"/>
      <c r="BF2084" s="258"/>
      <c r="BG2084" s="258"/>
      <c r="BH2084" s="258"/>
    </row>
    <row r="2085" spans="1:60">
      <c r="A2085" s="298">
        <v>2084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3"/>
        <v/>
      </c>
      <c r="E2085" s="320"/>
      <c r="F2085" s="320"/>
      <c r="G2085" s="302"/>
      <c r="H2085" s="302"/>
      <c r="I2085" s="302"/>
      <c r="J2085" s="302"/>
      <c r="K2085" s="303" t="e">
        <f t="shared" si="194"/>
        <v>#N/A</v>
      </c>
      <c r="L2085" s="302"/>
      <c r="M2085" s="302"/>
      <c r="N2085" s="303" t="e">
        <f t="shared" si="195"/>
        <v>#N/A</v>
      </c>
      <c r="O2085" s="303" t="e">
        <f t="shared" si="196"/>
        <v>#N/A</v>
      </c>
      <c r="P2085" s="249" t="str">
        <f t="shared" si="197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364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2"/>
      <c r="BD2085" s="258"/>
      <c r="BE2085" s="258"/>
      <c r="BF2085" s="258"/>
      <c r="BG2085" s="258"/>
      <c r="BH2085" s="258"/>
    </row>
    <row r="2086" spans="1:60">
      <c r="A2086" s="298">
        <v>2085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3"/>
        <v/>
      </c>
      <c r="E2086" s="320"/>
      <c r="F2086" s="320"/>
      <c r="G2086" s="302"/>
      <c r="H2086" s="302"/>
      <c r="I2086" s="302"/>
      <c r="J2086" s="302"/>
      <c r="K2086" s="303" t="e">
        <f t="shared" si="194"/>
        <v>#N/A</v>
      </c>
      <c r="L2086" s="302"/>
      <c r="M2086" s="302"/>
      <c r="N2086" s="303" t="e">
        <f t="shared" si="195"/>
        <v>#N/A</v>
      </c>
      <c r="O2086" s="303" t="e">
        <f t="shared" si="196"/>
        <v>#N/A</v>
      </c>
      <c r="P2086" s="249" t="str">
        <f t="shared" si="197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364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2"/>
      <c r="BD2086" s="258"/>
      <c r="BE2086" s="258"/>
      <c r="BF2086" s="258"/>
      <c r="BG2086" s="258"/>
      <c r="BH2086" s="258"/>
    </row>
    <row r="2087" spans="1:60">
      <c r="A2087" s="298">
        <v>2086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3"/>
        <v/>
      </c>
      <c r="E2087" s="320"/>
      <c r="F2087" s="320"/>
      <c r="G2087" s="302"/>
      <c r="H2087" s="302"/>
      <c r="I2087" s="302"/>
      <c r="J2087" s="249"/>
      <c r="K2087" s="303" t="e">
        <f t="shared" si="194"/>
        <v>#N/A</v>
      </c>
      <c r="L2087" s="302"/>
      <c r="M2087" s="302"/>
      <c r="N2087" s="303" t="e">
        <f t="shared" si="195"/>
        <v>#N/A</v>
      </c>
      <c r="O2087" s="303" t="e">
        <f t="shared" si="196"/>
        <v>#N/A</v>
      </c>
      <c r="P2087" s="249" t="str">
        <f t="shared" si="197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364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2"/>
      <c r="BD2087" s="258"/>
      <c r="BE2087" s="258"/>
      <c r="BF2087" s="258"/>
      <c r="BG2087" s="258"/>
      <c r="BH2087" s="258"/>
    </row>
    <row r="2088" spans="1:60">
      <c r="A2088" s="298">
        <v>2087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3"/>
        <v/>
      </c>
      <c r="E2088" s="320"/>
      <c r="F2088" s="320"/>
      <c r="G2088" s="302"/>
      <c r="H2088" s="302"/>
      <c r="I2088" s="302"/>
      <c r="J2088" s="249"/>
      <c r="K2088" s="303" t="e">
        <f t="shared" si="194"/>
        <v>#N/A</v>
      </c>
      <c r="L2088" s="302"/>
      <c r="M2088" s="302"/>
      <c r="N2088" s="303" t="e">
        <f t="shared" si="195"/>
        <v>#N/A</v>
      </c>
      <c r="O2088" s="303" t="e">
        <f t="shared" si="196"/>
        <v>#N/A</v>
      </c>
      <c r="P2088" s="249" t="str">
        <f t="shared" si="197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364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2"/>
      <c r="BD2088" s="258"/>
      <c r="BE2088" s="258"/>
      <c r="BF2088" s="258"/>
      <c r="BG2088" s="258"/>
      <c r="BH2088" s="258"/>
    </row>
    <row r="2089" spans="1:60">
      <c r="A2089" s="298">
        <v>2088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3"/>
        <v/>
      </c>
      <c r="E2089" s="320"/>
      <c r="F2089" s="320"/>
      <c r="G2089" s="302"/>
      <c r="H2089" s="302"/>
      <c r="I2089" s="302"/>
      <c r="J2089" s="249"/>
      <c r="K2089" s="303" t="e">
        <f t="shared" si="194"/>
        <v>#N/A</v>
      </c>
      <c r="L2089" s="302"/>
      <c r="M2089" s="302"/>
      <c r="N2089" s="303" t="e">
        <f t="shared" si="195"/>
        <v>#N/A</v>
      </c>
      <c r="O2089" s="303" t="e">
        <f t="shared" si="196"/>
        <v>#N/A</v>
      </c>
      <c r="P2089" s="249" t="str">
        <f t="shared" si="197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364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2"/>
      <c r="BD2089" s="258"/>
      <c r="BE2089" s="258"/>
      <c r="BF2089" s="258"/>
      <c r="BG2089" s="258"/>
      <c r="BH2089" s="258"/>
    </row>
    <row r="2090" spans="1:60">
      <c r="A2090" s="298">
        <v>2089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3"/>
        <v/>
      </c>
      <c r="E2090" s="320"/>
      <c r="F2090" s="320"/>
      <c r="G2090" s="302"/>
      <c r="H2090" s="302"/>
      <c r="I2090" s="302"/>
      <c r="J2090" s="249"/>
      <c r="K2090" s="303" t="e">
        <f t="shared" si="194"/>
        <v>#N/A</v>
      </c>
      <c r="L2090" s="302"/>
      <c r="M2090" s="302"/>
      <c r="N2090" s="303" t="e">
        <f t="shared" si="195"/>
        <v>#N/A</v>
      </c>
      <c r="O2090" s="303" t="e">
        <f t="shared" si="196"/>
        <v>#N/A</v>
      </c>
      <c r="P2090" s="249" t="str">
        <f t="shared" si="197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364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2"/>
      <c r="BD2090" s="258"/>
      <c r="BE2090" s="258"/>
      <c r="BF2090" s="258"/>
      <c r="BG2090" s="258"/>
      <c r="BH2090" s="258"/>
    </row>
    <row r="2091" spans="1:60">
      <c r="A2091" s="298">
        <v>2090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3"/>
        <v/>
      </c>
      <c r="E2091" s="320"/>
      <c r="F2091" s="320"/>
      <c r="G2091" s="302"/>
      <c r="H2091" s="302"/>
      <c r="I2091" s="302"/>
      <c r="J2091" s="249"/>
      <c r="K2091" s="303" t="e">
        <f t="shared" si="194"/>
        <v>#N/A</v>
      </c>
      <c r="L2091" s="302"/>
      <c r="M2091" s="302"/>
      <c r="N2091" s="303" t="e">
        <f t="shared" si="195"/>
        <v>#N/A</v>
      </c>
      <c r="O2091" s="303" t="e">
        <f t="shared" si="196"/>
        <v>#N/A</v>
      </c>
      <c r="P2091" s="249" t="str">
        <f t="shared" si="197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364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2"/>
      <c r="BD2091" s="258"/>
      <c r="BE2091" s="258"/>
      <c r="BF2091" s="258"/>
      <c r="BG2091" s="258"/>
      <c r="BH2091" s="258"/>
    </row>
    <row r="2092" spans="1:60">
      <c r="A2092" s="298">
        <v>2091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3"/>
        <v/>
      </c>
      <c r="E2092" s="320"/>
      <c r="F2092" s="320"/>
      <c r="G2092" s="302"/>
      <c r="H2092" s="302"/>
      <c r="I2092" s="302"/>
      <c r="J2092" s="249"/>
      <c r="K2092" s="303" t="e">
        <f t="shared" si="194"/>
        <v>#N/A</v>
      </c>
      <c r="L2092" s="302"/>
      <c r="M2092" s="302"/>
      <c r="N2092" s="303" t="e">
        <f t="shared" si="195"/>
        <v>#N/A</v>
      </c>
      <c r="O2092" s="303" t="e">
        <f t="shared" si="196"/>
        <v>#N/A</v>
      </c>
      <c r="P2092" s="249" t="str">
        <f t="shared" si="197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364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2"/>
      <c r="BD2092" s="258"/>
      <c r="BE2092" s="258"/>
      <c r="BF2092" s="258"/>
      <c r="BG2092" s="258"/>
      <c r="BH2092" s="258"/>
    </row>
    <row r="2093" spans="1:60">
      <c r="A2093" s="298">
        <v>2092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3"/>
        <v/>
      </c>
      <c r="E2093" s="320"/>
      <c r="F2093" s="320"/>
      <c r="G2093" s="302"/>
      <c r="H2093" s="302"/>
      <c r="I2093" s="302"/>
      <c r="J2093" s="249"/>
      <c r="K2093" s="303" t="e">
        <f t="shared" si="194"/>
        <v>#N/A</v>
      </c>
      <c r="L2093" s="302"/>
      <c r="M2093" s="302"/>
      <c r="N2093" s="303" t="e">
        <f t="shared" si="195"/>
        <v>#N/A</v>
      </c>
      <c r="O2093" s="303" t="e">
        <f t="shared" si="196"/>
        <v>#N/A</v>
      </c>
      <c r="P2093" s="249" t="str">
        <f t="shared" si="197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364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2"/>
      <c r="BD2093" s="258"/>
      <c r="BE2093" s="258"/>
      <c r="BF2093" s="258"/>
      <c r="BG2093" s="258"/>
      <c r="BH2093" s="258"/>
    </row>
    <row r="2094" spans="1:60">
      <c r="A2094" s="298">
        <v>2093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3"/>
        <v/>
      </c>
      <c r="E2094" s="320"/>
      <c r="F2094" s="320"/>
      <c r="G2094" s="302"/>
      <c r="H2094" s="302"/>
      <c r="I2094" s="302"/>
      <c r="J2094" s="249"/>
      <c r="K2094" s="303" t="e">
        <f t="shared" si="194"/>
        <v>#N/A</v>
      </c>
      <c r="L2094" s="302"/>
      <c r="M2094" s="302"/>
      <c r="N2094" s="303" t="e">
        <f t="shared" si="195"/>
        <v>#N/A</v>
      </c>
      <c r="O2094" s="303" t="e">
        <f t="shared" si="196"/>
        <v>#N/A</v>
      </c>
      <c r="P2094" s="249" t="str">
        <f t="shared" si="197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364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2"/>
      <c r="BD2094" s="258"/>
      <c r="BE2094" s="258"/>
      <c r="BF2094" s="258"/>
      <c r="BG2094" s="258"/>
      <c r="BH2094" s="258"/>
    </row>
    <row r="2095" spans="1:60">
      <c r="A2095" s="298">
        <v>2094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3"/>
        <v/>
      </c>
      <c r="E2095" s="320"/>
      <c r="F2095" s="320"/>
      <c r="G2095" s="302"/>
      <c r="H2095" s="302"/>
      <c r="I2095" s="302"/>
      <c r="J2095" s="249"/>
      <c r="K2095" s="303" t="e">
        <f t="shared" si="194"/>
        <v>#N/A</v>
      </c>
      <c r="L2095" s="302"/>
      <c r="M2095" s="302"/>
      <c r="N2095" s="303" t="e">
        <f t="shared" si="195"/>
        <v>#N/A</v>
      </c>
      <c r="O2095" s="303" t="e">
        <f t="shared" si="196"/>
        <v>#N/A</v>
      </c>
      <c r="P2095" s="249" t="str">
        <f t="shared" si="197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364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2"/>
      <c r="BD2095" s="258"/>
      <c r="BE2095" s="258"/>
      <c r="BF2095" s="258"/>
      <c r="BG2095" s="258"/>
      <c r="BH2095" s="258"/>
    </row>
    <row r="2096" spans="1:60">
      <c r="A2096" s="298">
        <v>2095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3"/>
        <v/>
      </c>
      <c r="E2096" s="320"/>
      <c r="F2096" s="320"/>
      <c r="G2096" s="302"/>
      <c r="H2096" s="302"/>
      <c r="I2096" s="302"/>
      <c r="J2096" s="249"/>
      <c r="K2096" s="303" t="e">
        <f t="shared" si="194"/>
        <v>#N/A</v>
      </c>
      <c r="L2096" s="302"/>
      <c r="M2096" s="302"/>
      <c r="N2096" s="303" t="e">
        <f t="shared" si="195"/>
        <v>#N/A</v>
      </c>
      <c r="O2096" s="303" t="e">
        <f t="shared" si="196"/>
        <v>#N/A</v>
      </c>
      <c r="P2096" s="249" t="str">
        <f t="shared" si="197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364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2"/>
      <c r="BD2096" s="258"/>
      <c r="BE2096" s="258"/>
      <c r="BF2096" s="258"/>
      <c r="BG2096" s="258"/>
      <c r="BH2096" s="258"/>
    </row>
    <row r="2097" spans="1:60">
      <c r="A2097" s="298">
        <v>2096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3"/>
        <v/>
      </c>
      <c r="E2097" s="320"/>
      <c r="F2097" s="320"/>
      <c r="G2097" s="302"/>
      <c r="H2097" s="302"/>
      <c r="I2097" s="302"/>
      <c r="J2097" s="249"/>
      <c r="K2097" s="303" t="e">
        <f t="shared" si="194"/>
        <v>#N/A</v>
      </c>
      <c r="L2097" s="302"/>
      <c r="M2097" s="302"/>
      <c r="N2097" s="303" t="e">
        <f t="shared" si="195"/>
        <v>#N/A</v>
      </c>
      <c r="O2097" s="303" t="e">
        <f t="shared" si="196"/>
        <v>#N/A</v>
      </c>
      <c r="P2097" s="249" t="str">
        <f t="shared" si="197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364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2"/>
      <c r="BD2097" s="258"/>
      <c r="BE2097" s="258"/>
      <c r="BF2097" s="258"/>
      <c r="BG2097" s="258"/>
      <c r="BH2097" s="258"/>
    </row>
    <row r="2098" spans="1:60">
      <c r="A2098" s="298">
        <v>2097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3"/>
        <v/>
      </c>
      <c r="E2098" s="320"/>
      <c r="F2098" s="320"/>
      <c r="G2098" s="302"/>
      <c r="H2098" s="302"/>
      <c r="I2098" s="302"/>
      <c r="J2098" s="249"/>
      <c r="K2098" s="303" t="e">
        <f t="shared" si="194"/>
        <v>#N/A</v>
      </c>
      <c r="L2098" s="302"/>
      <c r="M2098" s="302"/>
      <c r="N2098" s="303" t="e">
        <f t="shared" si="195"/>
        <v>#N/A</v>
      </c>
      <c r="O2098" s="303" t="e">
        <f t="shared" si="196"/>
        <v>#N/A</v>
      </c>
      <c r="P2098" s="249" t="str">
        <f t="shared" si="197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364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2"/>
      <c r="BD2098" s="258"/>
      <c r="BE2098" s="258"/>
      <c r="BF2098" s="258"/>
      <c r="BG2098" s="258"/>
      <c r="BH2098" s="258"/>
    </row>
    <row r="2099" spans="1:60">
      <c r="A2099" s="298">
        <v>2098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3"/>
        <v/>
      </c>
      <c r="E2099" s="320"/>
      <c r="F2099" s="320"/>
      <c r="G2099" s="302"/>
      <c r="H2099" s="302"/>
      <c r="I2099" s="302"/>
      <c r="J2099" s="249"/>
      <c r="K2099" s="303" t="e">
        <f t="shared" si="194"/>
        <v>#N/A</v>
      </c>
      <c r="L2099" s="302"/>
      <c r="M2099" s="302"/>
      <c r="N2099" s="303" t="e">
        <f t="shared" si="195"/>
        <v>#N/A</v>
      </c>
      <c r="O2099" s="303" t="e">
        <f t="shared" si="196"/>
        <v>#N/A</v>
      </c>
      <c r="P2099" s="249" t="str">
        <f t="shared" si="197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364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2"/>
      <c r="BD2099" s="258"/>
      <c r="BE2099" s="258"/>
      <c r="BF2099" s="258"/>
      <c r="BG2099" s="258"/>
      <c r="BH2099" s="258"/>
    </row>
    <row r="2100" spans="1:60">
      <c r="A2100" s="298">
        <v>2099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3"/>
        <v/>
      </c>
      <c r="E2100" s="320"/>
      <c r="F2100" s="320"/>
      <c r="G2100" s="302"/>
      <c r="H2100" s="302"/>
      <c r="I2100" s="302"/>
      <c r="J2100" s="249"/>
      <c r="K2100" s="303" t="e">
        <f t="shared" si="194"/>
        <v>#N/A</v>
      </c>
      <c r="L2100" s="302"/>
      <c r="M2100" s="302"/>
      <c r="N2100" s="303" t="e">
        <f t="shared" si="195"/>
        <v>#N/A</v>
      </c>
      <c r="O2100" s="303" t="e">
        <f t="shared" si="196"/>
        <v>#N/A</v>
      </c>
      <c r="P2100" s="249" t="str">
        <f t="shared" si="197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364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2"/>
      <c r="BD2100" s="258"/>
      <c r="BE2100" s="258"/>
      <c r="BF2100" s="258"/>
      <c r="BG2100" s="258"/>
      <c r="BH2100" s="258"/>
    </row>
    <row r="2101" spans="1:60">
      <c r="A2101" s="298">
        <v>2100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3"/>
        <v/>
      </c>
      <c r="E2101" s="320"/>
      <c r="F2101" s="320"/>
      <c r="G2101" s="302"/>
      <c r="H2101" s="302"/>
      <c r="I2101" s="302"/>
      <c r="J2101" s="249"/>
      <c r="K2101" s="303" t="e">
        <f t="shared" si="194"/>
        <v>#N/A</v>
      </c>
      <c r="L2101" s="302"/>
      <c r="M2101" s="302"/>
      <c r="N2101" s="303" t="e">
        <f t="shared" si="195"/>
        <v>#N/A</v>
      </c>
      <c r="O2101" s="303" t="e">
        <f t="shared" si="196"/>
        <v>#N/A</v>
      </c>
      <c r="P2101" s="249" t="str">
        <f t="shared" si="197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364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2"/>
      <c r="BD2101" s="258"/>
      <c r="BE2101" s="258"/>
      <c r="BF2101" s="258"/>
      <c r="BG2101" s="258"/>
      <c r="BH2101" s="258"/>
    </row>
    <row r="2102" spans="1:60">
      <c r="A2102" s="298">
        <v>2101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3"/>
        <v/>
      </c>
      <c r="E2102" s="320"/>
      <c r="F2102" s="320"/>
      <c r="G2102" s="302"/>
      <c r="H2102" s="302"/>
      <c r="I2102" s="302"/>
      <c r="J2102" s="249"/>
      <c r="K2102" s="303" t="e">
        <f t="shared" si="194"/>
        <v>#N/A</v>
      </c>
      <c r="L2102" s="302"/>
      <c r="M2102" s="302"/>
      <c r="N2102" s="303" t="e">
        <f t="shared" si="195"/>
        <v>#N/A</v>
      </c>
      <c r="O2102" s="303" t="e">
        <f t="shared" si="196"/>
        <v>#N/A</v>
      </c>
      <c r="P2102" s="249" t="str">
        <f t="shared" si="197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364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2"/>
      <c r="BD2102" s="258"/>
      <c r="BE2102" s="258"/>
      <c r="BF2102" s="258"/>
      <c r="BG2102" s="258"/>
      <c r="BH2102" s="258"/>
    </row>
    <row r="2103" spans="1:60">
      <c r="A2103" s="298">
        <v>2102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3"/>
        <v/>
      </c>
      <c r="E2103" s="320"/>
      <c r="F2103" s="320"/>
      <c r="G2103" s="302"/>
      <c r="H2103" s="302"/>
      <c r="I2103" s="302"/>
      <c r="J2103" s="249"/>
      <c r="K2103" s="303" t="e">
        <f t="shared" si="194"/>
        <v>#N/A</v>
      </c>
      <c r="L2103" s="302"/>
      <c r="M2103" s="302"/>
      <c r="N2103" s="303" t="e">
        <f t="shared" si="195"/>
        <v>#N/A</v>
      </c>
      <c r="O2103" s="303" t="e">
        <f t="shared" si="196"/>
        <v>#N/A</v>
      </c>
      <c r="P2103" s="249" t="str">
        <f t="shared" si="197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364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2"/>
      <c r="BD2103" s="258"/>
      <c r="BE2103" s="258"/>
      <c r="BF2103" s="258"/>
      <c r="BG2103" s="258"/>
      <c r="BH2103" s="258"/>
    </row>
    <row r="2104" spans="1:60">
      <c r="A2104" s="298">
        <v>2103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3"/>
        <v/>
      </c>
      <c r="E2104" s="320"/>
      <c r="F2104" s="320"/>
      <c r="G2104" s="302"/>
      <c r="H2104" s="302"/>
      <c r="I2104" s="302"/>
      <c r="J2104" s="249"/>
      <c r="K2104" s="303" t="e">
        <f t="shared" si="194"/>
        <v>#N/A</v>
      </c>
      <c r="L2104" s="302"/>
      <c r="M2104" s="302"/>
      <c r="N2104" s="303" t="e">
        <f t="shared" si="195"/>
        <v>#N/A</v>
      </c>
      <c r="O2104" s="303" t="e">
        <f t="shared" si="196"/>
        <v>#N/A</v>
      </c>
      <c r="P2104" s="249" t="str">
        <f t="shared" si="197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364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2"/>
      <c r="BD2104" s="258"/>
      <c r="BE2104" s="258"/>
      <c r="BF2104" s="258"/>
      <c r="BG2104" s="258"/>
      <c r="BH2104" s="258"/>
    </row>
    <row r="2105" spans="1:60">
      <c r="A2105" s="298">
        <v>2104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3"/>
        <v/>
      </c>
      <c r="E2105" s="320"/>
      <c r="F2105" s="320"/>
      <c r="G2105" s="302"/>
      <c r="H2105" s="302"/>
      <c r="I2105" s="302"/>
      <c r="J2105" s="249"/>
      <c r="K2105" s="303" t="e">
        <f t="shared" si="194"/>
        <v>#N/A</v>
      </c>
      <c r="L2105" s="302"/>
      <c r="M2105" s="302"/>
      <c r="N2105" s="303" t="e">
        <f t="shared" si="195"/>
        <v>#N/A</v>
      </c>
      <c r="O2105" s="303" t="e">
        <f t="shared" si="196"/>
        <v>#N/A</v>
      </c>
      <c r="P2105" s="249" t="str">
        <f t="shared" si="197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364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2"/>
      <c r="BD2105" s="258"/>
      <c r="BE2105" s="258"/>
      <c r="BF2105" s="258"/>
      <c r="BG2105" s="258"/>
      <c r="BH2105" s="258"/>
    </row>
    <row r="2106" spans="1:60">
      <c r="A2106" s="298">
        <v>2105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3"/>
        <v/>
      </c>
      <c r="E2106" s="320"/>
      <c r="F2106" s="320"/>
      <c r="G2106" s="302"/>
      <c r="H2106" s="302"/>
      <c r="I2106" s="302"/>
      <c r="J2106" s="249"/>
      <c r="K2106" s="303" t="e">
        <f t="shared" si="194"/>
        <v>#N/A</v>
      </c>
      <c r="L2106" s="302"/>
      <c r="M2106" s="302"/>
      <c r="N2106" s="303" t="e">
        <f t="shared" si="195"/>
        <v>#N/A</v>
      </c>
      <c r="O2106" s="303" t="e">
        <f t="shared" si="196"/>
        <v>#N/A</v>
      </c>
      <c r="P2106" s="249" t="str">
        <f t="shared" si="197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364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2"/>
      <c r="BD2106" s="258"/>
      <c r="BE2106" s="258"/>
      <c r="BF2106" s="258"/>
      <c r="BG2106" s="258"/>
      <c r="BH2106" s="258"/>
    </row>
    <row r="2107" spans="1:60">
      <c r="A2107" s="298">
        <v>2106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3"/>
        <v/>
      </c>
      <c r="E2107" s="320"/>
      <c r="F2107" s="320"/>
      <c r="G2107" s="302"/>
      <c r="H2107" s="302"/>
      <c r="I2107" s="302"/>
      <c r="J2107" s="249"/>
      <c r="K2107" s="303" t="e">
        <f t="shared" si="194"/>
        <v>#N/A</v>
      </c>
      <c r="L2107" s="302"/>
      <c r="M2107" s="302"/>
      <c r="N2107" s="303" t="e">
        <f t="shared" si="195"/>
        <v>#N/A</v>
      </c>
      <c r="O2107" s="303" t="e">
        <f t="shared" si="196"/>
        <v>#N/A</v>
      </c>
      <c r="P2107" s="249" t="str">
        <f t="shared" si="197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364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2"/>
      <c r="BD2107" s="258"/>
      <c r="BE2107" s="258"/>
      <c r="BF2107" s="258"/>
      <c r="BG2107" s="258"/>
      <c r="BH2107" s="258"/>
    </row>
    <row r="2108" spans="1:60">
      <c r="A2108" s="298">
        <v>2107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3"/>
        <v/>
      </c>
      <c r="E2108" s="320"/>
      <c r="F2108" s="320"/>
      <c r="G2108" s="302"/>
      <c r="H2108" s="302"/>
      <c r="I2108" s="302"/>
      <c r="J2108" s="249"/>
      <c r="K2108" s="303" t="e">
        <f t="shared" si="194"/>
        <v>#N/A</v>
      </c>
      <c r="L2108" s="302"/>
      <c r="M2108" s="302"/>
      <c r="N2108" s="303" t="e">
        <f t="shared" si="195"/>
        <v>#N/A</v>
      </c>
      <c r="O2108" s="303" t="e">
        <f t="shared" si="196"/>
        <v>#N/A</v>
      </c>
      <c r="P2108" s="249" t="str">
        <f t="shared" si="197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364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2"/>
      <c r="BD2108" s="258"/>
      <c r="BE2108" s="258"/>
      <c r="BF2108" s="258"/>
      <c r="BG2108" s="258"/>
      <c r="BH2108" s="258"/>
    </row>
    <row r="2109" spans="1:60">
      <c r="A2109" s="298">
        <v>2108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3"/>
        <v/>
      </c>
      <c r="E2109" s="320"/>
      <c r="F2109" s="320"/>
      <c r="G2109" s="302"/>
      <c r="H2109" s="302"/>
      <c r="I2109" s="302"/>
      <c r="J2109" s="249"/>
      <c r="K2109" s="303" t="e">
        <f t="shared" si="194"/>
        <v>#N/A</v>
      </c>
      <c r="L2109" s="302"/>
      <c r="M2109" s="302"/>
      <c r="N2109" s="303" t="e">
        <f t="shared" si="195"/>
        <v>#N/A</v>
      </c>
      <c r="O2109" s="303" t="e">
        <f t="shared" si="196"/>
        <v>#N/A</v>
      </c>
      <c r="P2109" s="249" t="str">
        <f t="shared" si="197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364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2"/>
      <c r="BD2109" s="258"/>
      <c r="BE2109" s="258"/>
      <c r="BF2109" s="258"/>
      <c r="BG2109" s="258"/>
      <c r="BH2109" s="258"/>
    </row>
    <row r="2110" spans="1:60">
      <c r="A2110" s="298">
        <v>2109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3"/>
        <v/>
      </c>
      <c r="E2110" s="320"/>
      <c r="F2110" s="320"/>
      <c r="G2110" s="302"/>
      <c r="H2110" s="302"/>
      <c r="I2110" s="302"/>
      <c r="J2110" s="249"/>
      <c r="K2110" s="303" t="e">
        <f t="shared" si="194"/>
        <v>#N/A</v>
      </c>
      <c r="L2110" s="302"/>
      <c r="M2110" s="302"/>
      <c r="N2110" s="303" t="e">
        <f t="shared" si="195"/>
        <v>#N/A</v>
      </c>
      <c r="O2110" s="303" t="e">
        <f t="shared" si="196"/>
        <v>#N/A</v>
      </c>
      <c r="P2110" s="249" t="str">
        <f t="shared" si="197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364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2"/>
      <c r="BD2110" s="258"/>
      <c r="BE2110" s="258"/>
      <c r="BF2110" s="258"/>
      <c r="BG2110" s="258"/>
      <c r="BH2110" s="258"/>
    </row>
    <row r="2111" spans="1:60">
      <c r="A2111" s="298">
        <v>2110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3"/>
        <v/>
      </c>
      <c r="E2111" s="320"/>
      <c r="F2111" s="320"/>
      <c r="G2111" s="302"/>
      <c r="H2111" s="302"/>
      <c r="I2111" s="302"/>
      <c r="J2111" s="249"/>
      <c r="K2111" s="303" t="e">
        <f t="shared" si="194"/>
        <v>#N/A</v>
      </c>
      <c r="L2111" s="302"/>
      <c r="M2111" s="302"/>
      <c r="N2111" s="303" t="e">
        <f t="shared" si="195"/>
        <v>#N/A</v>
      </c>
      <c r="O2111" s="303" t="e">
        <f t="shared" si="196"/>
        <v>#N/A</v>
      </c>
      <c r="P2111" s="249" t="str">
        <f t="shared" si="197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364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2"/>
      <c r="BD2111" s="258"/>
      <c r="BE2111" s="258"/>
      <c r="BF2111" s="258"/>
      <c r="BG2111" s="258"/>
      <c r="BH2111" s="258"/>
    </row>
    <row r="2112" spans="1:60">
      <c r="A2112" s="298">
        <v>2111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3"/>
        <v/>
      </c>
      <c r="E2112" s="320"/>
      <c r="F2112" s="320"/>
      <c r="G2112" s="302"/>
      <c r="H2112" s="302"/>
      <c r="I2112" s="302"/>
      <c r="J2112" s="249"/>
      <c r="K2112" s="303" t="e">
        <f t="shared" si="194"/>
        <v>#N/A</v>
      </c>
      <c r="L2112" s="302"/>
      <c r="M2112" s="302"/>
      <c r="N2112" s="303" t="e">
        <f t="shared" si="195"/>
        <v>#N/A</v>
      </c>
      <c r="O2112" s="303" t="e">
        <f t="shared" si="196"/>
        <v>#N/A</v>
      </c>
      <c r="P2112" s="249" t="str">
        <f t="shared" si="197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364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2"/>
      <c r="BD2112" s="258"/>
      <c r="BE2112" s="258"/>
      <c r="BF2112" s="258"/>
      <c r="BG2112" s="258"/>
      <c r="BH2112" s="258"/>
    </row>
    <row r="2113" spans="1:60">
      <c r="A2113" s="298">
        <v>2112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si="193"/>
        <v/>
      </c>
      <c r="E2113" s="320"/>
      <c r="F2113" s="320"/>
      <c r="G2113" s="302"/>
      <c r="H2113" s="302"/>
      <c r="I2113" s="302"/>
      <c r="J2113" s="249"/>
      <c r="K2113" s="303" t="e">
        <f t="shared" si="194"/>
        <v>#N/A</v>
      </c>
      <c r="L2113" s="302"/>
      <c r="M2113" s="302"/>
      <c r="N2113" s="303" t="e">
        <f t="shared" si="195"/>
        <v>#N/A</v>
      </c>
      <c r="O2113" s="303" t="e">
        <f t="shared" si="196"/>
        <v>#N/A</v>
      </c>
      <c r="P2113" s="249" t="str">
        <f t="shared" si="197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364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2"/>
      <c r="BD2113" s="258"/>
      <c r="BE2113" s="258"/>
      <c r="BF2113" s="258"/>
      <c r="BG2113" s="258"/>
      <c r="BH2113" s="258"/>
    </row>
    <row r="2114" spans="1:60">
      <c r="A2114" s="298">
        <v>2113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3"/>
        <v/>
      </c>
      <c r="E2114" s="320"/>
      <c r="F2114" s="320"/>
      <c r="G2114" s="302"/>
      <c r="H2114" s="302"/>
      <c r="I2114" s="302"/>
      <c r="J2114" s="249"/>
      <c r="K2114" s="303" t="e">
        <f t="shared" si="194"/>
        <v>#N/A</v>
      </c>
      <c r="L2114" s="302"/>
      <c r="M2114" s="302"/>
      <c r="N2114" s="303" t="e">
        <f t="shared" si="195"/>
        <v>#N/A</v>
      </c>
      <c r="O2114" s="303" t="e">
        <f t="shared" si="196"/>
        <v>#N/A</v>
      </c>
      <c r="P2114" s="249" t="str">
        <f t="shared" si="197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364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2"/>
      <c r="BD2114" s="258"/>
      <c r="BE2114" s="258"/>
      <c r="BF2114" s="258"/>
      <c r="BG2114" s="258"/>
      <c r="BH2114" s="258"/>
    </row>
    <row r="2115" spans="1:60">
      <c r="A2115" s="298">
        <v>2114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ref="D2115:D2125" si="198">IF(LEFT(I2115,1)="L","Inprocess",IF(LEFT(I2115,3)="IQC","Inprocess",IF(LEFT(I2115,2)="QA","QA",IF(LEFT(I2115,3)="TV","TV",""))))</f>
        <v/>
      </c>
      <c r="E2115" s="320"/>
      <c r="F2115" s="320"/>
      <c r="G2115" s="302"/>
      <c r="H2115" s="302"/>
      <c r="I2115" s="302"/>
      <c r="J2115" s="249"/>
      <c r="K2115" s="303" t="e">
        <f t="shared" si="194"/>
        <v>#N/A</v>
      </c>
      <c r="L2115" s="302"/>
      <c r="M2115" s="302"/>
      <c r="N2115" s="303" t="e">
        <f t="shared" si="195"/>
        <v>#N/A</v>
      </c>
      <c r="O2115" s="303" t="e">
        <f t="shared" si="196"/>
        <v>#N/A</v>
      </c>
      <c r="P2115" s="249" t="str">
        <f t="shared" si="197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364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2"/>
      <c r="BD2115" s="258"/>
      <c r="BE2115" s="258"/>
      <c r="BF2115" s="258"/>
      <c r="BG2115" s="258"/>
      <c r="BH2115" s="258"/>
    </row>
    <row r="2116" spans="1:60">
      <c r="A2116" s="298">
        <v>2115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8"/>
        <v/>
      </c>
      <c r="E2116" s="320"/>
      <c r="F2116" s="320"/>
      <c r="G2116" s="302"/>
      <c r="H2116" s="302"/>
      <c r="I2116" s="302"/>
      <c r="J2116" s="249"/>
      <c r="K2116" s="303" t="e">
        <f t="shared" ref="K2116:K2179" si="199">VLOOKUP(J2116,AY:BA,2,0)</f>
        <v>#N/A</v>
      </c>
      <c r="L2116" s="302"/>
      <c r="M2116" s="302"/>
      <c r="N2116" s="303" t="e">
        <f t="shared" ref="N2116:N2179" si="200">VLOOKUP(K2116,AZ:BB,2,0)</f>
        <v>#N/A</v>
      </c>
      <c r="O2116" s="303" t="e">
        <f t="shared" ref="O2116:O2179" si="201">VLOOKUP(K2116,AZ:BB,3,0)</f>
        <v>#N/A</v>
      </c>
      <c r="P2116" s="249" t="str">
        <f t="shared" si="197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364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2"/>
      <c r="BD2116" s="258"/>
      <c r="BE2116" s="258"/>
      <c r="BF2116" s="258"/>
      <c r="BG2116" s="258"/>
      <c r="BH2116" s="258"/>
    </row>
    <row r="2117" spans="1:60">
      <c r="A2117" s="298">
        <v>2116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8"/>
        <v/>
      </c>
      <c r="E2117" s="320"/>
      <c r="F2117" s="320"/>
      <c r="G2117" s="302"/>
      <c r="H2117" s="302"/>
      <c r="I2117" s="302"/>
      <c r="J2117" s="249"/>
      <c r="K2117" s="303" t="e">
        <f t="shared" si="199"/>
        <v>#N/A</v>
      </c>
      <c r="L2117" s="302"/>
      <c r="M2117" s="302"/>
      <c r="N2117" s="303" t="e">
        <f t="shared" si="200"/>
        <v>#N/A</v>
      </c>
      <c r="O2117" s="303" t="e">
        <f t="shared" si="201"/>
        <v>#N/A</v>
      </c>
      <c r="P2117" s="249" t="str">
        <f t="shared" si="197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364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2"/>
      <c r="BD2117" s="258"/>
      <c r="BE2117" s="258"/>
      <c r="BF2117" s="258"/>
      <c r="BG2117" s="258"/>
      <c r="BH2117" s="258"/>
    </row>
    <row r="2118" spans="1:60">
      <c r="A2118" s="298">
        <v>2117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8"/>
        <v/>
      </c>
      <c r="E2118" s="320"/>
      <c r="F2118" s="320"/>
      <c r="G2118" s="302"/>
      <c r="H2118" s="302"/>
      <c r="I2118" s="302"/>
      <c r="J2118" s="249"/>
      <c r="K2118" s="303" t="e">
        <f t="shared" si="199"/>
        <v>#N/A</v>
      </c>
      <c r="L2118" s="302"/>
      <c r="M2118" s="302"/>
      <c r="N2118" s="303" t="e">
        <f t="shared" si="200"/>
        <v>#N/A</v>
      </c>
      <c r="O2118" s="303" t="e">
        <f t="shared" si="201"/>
        <v>#N/A</v>
      </c>
      <c r="P2118" s="249" t="str">
        <f t="shared" si="197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364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2"/>
      <c r="BD2118" s="258"/>
      <c r="BE2118" s="258"/>
      <c r="BF2118" s="258"/>
      <c r="BG2118" s="258"/>
      <c r="BH2118" s="258"/>
    </row>
    <row r="2119" spans="1:60">
      <c r="A2119" s="298">
        <v>2118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8"/>
        <v/>
      </c>
      <c r="E2119" s="320"/>
      <c r="F2119" s="320"/>
      <c r="G2119" s="302"/>
      <c r="H2119" s="302"/>
      <c r="I2119" s="302"/>
      <c r="J2119" s="249"/>
      <c r="K2119" s="303" t="e">
        <f t="shared" si="199"/>
        <v>#N/A</v>
      </c>
      <c r="L2119" s="302"/>
      <c r="M2119" s="302"/>
      <c r="N2119" s="303" t="e">
        <f t="shared" si="200"/>
        <v>#N/A</v>
      </c>
      <c r="O2119" s="303" t="e">
        <f t="shared" si="201"/>
        <v>#N/A</v>
      </c>
      <c r="P2119" s="249" t="str">
        <f t="shared" si="197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364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2"/>
      <c r="BD2119" s="258"/>
      <c r="BE2119" s="258"/>
      <c r="BF2119" s="258"/>
      <c r="BG2119" s="258"/>
      <c r="BH2119" s="258"/>
    </row>
    <row r="2120" spans="1:60">
      <c r="A2120" s="298">
        <v>2119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8"/>
        <v/>
      </c>
      <c r="E2120" s="320"/>
      <c r="F2120" s="320"/>
      <c r="G2120" s="302"/>
      <c r="H2120" s="302"/>
      <c r="I2120" s="302"/>
      <c r="J2120" s="249"/>
      <c r="K2120" s="303" t="e">
        <f t="shared" si="199"/>
        <v>#N/A</v>
      </c>
      <c r="L2120" s="302"/>
      <c r="M2120" s="302"/>
      <c r="N2120" s="303" t="e">
        <f t="shared" si="200"/>
        <v>#N/A</v>
      </c>
      <c r="O2120" s="303" t="e">
        <f t="shared" si="201"/>
        <v>#N/A</v>
      </c>
      <c r="P2120" s="249" t="str">
        <f t="shared" si="197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364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2"/>
      <c r="BD2120" s="258"/>
      <c r="BE2120" s="258"/>
      <c r="BF2120" s="258"/>
      <c r="BG2120" s="258"/>
      <c r="BH2120" s="258"/>
    </row>
    <row r="2121" spans="1:60">
      <c r="A2121" s="298">
        <v>2120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8"/>
        <v/>
      </c>
      <c r="E2121" s="320"/>
      <c r="F2121" s="320"/>
      <c r="G2121" s="302"/>
      <c r="H2121" s="302"/>
      <c r="I2121" s="302"/>
      <c r="J2121" s="249"/>
      <c r="K2121" s="303" t="e">
        <f t="shared" si="199"/>
        <v>#N/A</v>
      </c>
      <c r="L2121" s="302"/>
      <c r="M2121" s="302"/>
      <c r="N2121" s="303" t="e">
        <f t="shared" si="200"/>
        <v>#N/A</v>
      </c>
      <c r="O2121" s="303" t="e">
        <f t="shared" si="201"/>
        <v>#N/A</v>
      </c>
      <c r="P2121" s="249" t="str">
        <f t="shared" si="197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364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2"/>
      <c r="BD2121" s="258"/>
      <c r="BE2121" s="258"/>
      <c r="BF2121" s="258"/>
      <c r="BG2121" s="258"/>
      <c r="BH2121" s="258"/>
    </row>
    <row r="2122" spans="1:60">
      <c r="A2122" s="298">
        <v>2121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8"/>
        <v/>
      </c>
      <c r="E2122" s="320"/>
      <c r="F2122" s="320"/>
      <c r="G2122" s="302"/>
      <c r="H2122" s="302"/>
      <c r="I2122" s="302"/>
      <c r="J2122" s="249"/>
      <c r="K2122" s="303" t="e">
        <f t="shared" si="199"/>
        <v>#N/A</v>
      </c>
      <c r="L2122" s="302"/>
      <c r="M2122" s="302"/>
      <c r="N2122" s="303" t="e">
        <f t="shared" si="200"/>
        <v>#N/A</v>
      </c>
      <c r="O2122" s="303" t="e">
        <f t="shared" si="201"/>
        <v>#N/A</v>
      </c>
      <c r="P2122" s="249" t="str">
        <f t="shared" si="197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364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2"/>
      <c r="BD2122" s="258"/>
      <c r="BE2122" s="258"/>
      <c r="BF2122" s="258"/>
      <c r="BG2122" s="258"/>
      <c r="BH2122" s="258"/>
    </row>
    <row r="2123" spans="1:60">
      <c r="A2123" s="298">
        <v>2122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8"/>
        <v/>
      </c>
      <c r="E2123" s="320"/>
      <c r="F2123" s="320"/>
      <c r="G2123" s="302"/>
      <c r="H2123" s="302"/>
      <c r="I2123" s="302"/>
      <c r="J2123" s="249"/>
      <c r="K2123" s="303" t="e">
        <f t="shared" si="199"/>
        <v>#N/A</v>
      </c>
      <c r="L2123" s="302"/>
      <c r="M2123" s="302"/>
      <c r="N2123" s="303" t="e">
        <f t="shared" si="200"/>
        <v>#N/A</v>
      </c>
      <c r="O2123" s="303" t="e">
        <f t="shared" si="201"/>
        <v>#N/A</v>
      </c>
      <c r="P2123" s="249" t="str">
        <f t="shared" si="197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364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2"/>
      <c r="BD2123" s="258"/>
      <c r="BE2123" s="258"/>
      <c r="BF2123" s="258"/>
      <c r="BG2123" s="258"/>
      <c r="BH2123" s="258"/>
    </row>
    <row r="2124" spans="1:60">
      <c r="A2124" s="298">
        <v>2123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si="198"/>
        <v/>
      </c>
      <c r="E2124" s="320"/>
      <c r="F2124" s="320"/>
      <c r="G2124" s="302"/>
      <c r="H2124" s="302"/>
      <c r="I2124" s="302"/>
      <c r="J2124" s="249"/>
      <c r="K2124" s="303" t="e">
        <f t="shared" si="199"/>
        <v>#N/A</v>
      </c>
      <c r="L2124" s="302"/>
      <c r="M2124" s="302"/>
      <c r="N2124" s="303" t="e">
        <f t="shared" si="200"/>
        <v>#N/A</v>
      </c>
      <c r="O2124" s="303" t="e">
        <f t="shared" si="201"/>
        <v>#N/A</v>
      </c>
      <c r="P2124" s="249" t="str">
        <f t="shared" si="197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364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2"/>
      <c r="BD2124" s="258"/>
      <c r="BE2124" s="258"/>
      <c r="BF2124" s="258"/>
      <c r="BG2124" s="258"/>
      <c r="BH2124" s="258"/>
    </row>
    <row r="2125" spans="1:60">
      <c r="A2125" s="298">
        <v>2124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8"/>
        <v/>
      </c>
      <c r="E2125" s="320"/>
      <c r="F2125" s="320"/>
      <c r="G2125" s="302"/>
      <c r="H2125" s="302"/>
      <c r="I2125" s="302"/>
      <c r="J2125" s="249"/>
      <c r="K2125" s="303" t="e">
        <f t="shared" si="199"/>
        <v>#N/A</v>
      </c>
      <c r="L2125" s="302"/>
      <c r="M2125" s="302"/>
      <c r="N2125" s="303" t="e">
        <f t="shared" si="200"/>
        <v>#N/A</v>
      </c>
      <c r="O2125" s="303" t="e">
        <f t="shared" si="201"/>
        <v>#N/A</v>
      </c>
      <c r="P2125" s="249" t="str">
        <f t="shared" si="197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364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2"/>
      <c r="BD2125" s="258"/>
      <c r="BE2125" s="258"/>
      <c r="BF2125" s="258"/>
      <c r="BG2125" s="258"/>
      <c r="BH2125" s="258"/>
    </row>
    <row r="2126" spans="1:60">
      <c r="A2126" s="298">
        <v>2125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ref="D2126:D2149" si="202">IF(LEFT(I2126,1)="L","Inprocess",IF(LEFT(I2126,3)="IQC","Inprocess",IF(LEFT(I2126,2)="QA","QA",IF(LEFT(I2126,3)="TV","TV",""))))</f>
        <v/>
      </c>
      <c r="E2126" s="331"/>
      <c r="F2126" s="331"/>
      <c r="G2126" s="302"/>
      <c r="H2126" s="302"/>
      <c r="I2126" s="302"/>
      <c r="J2126" s="249"/>
      <c r="K2126" s="303" t="e">
        <f t="shared" si="199"/>
        <v>#N/A</v>
      </c>
      <c r="L2126" s="302"/>
      <c r="M2126" s="332"/>
      <c r="N2126" s="303" t="e">
        <f t="shared" si="200"/>
        <v>#N/A</v>
      </c>
      <c r="O2126" s="303" t="e">
        <f t="shared" si="201"/>
        <v>#N/A</v>
      </c>
      <c r="P2126" s="249" t="str">
        <f t="shared" si="197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364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2"/>
      <c r="BD2126" s="258"/>
      <c r="BE2126" s="258"/>
      <c r="BF2126" s="258"/>
      <c r="BG2126" s="258"/>
      <c r="BH2126" s="258"/>
    </row>
    <row r="2127" spans="1:60">
      <c r="A2127" s="298">
        <v>2126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202"/>
        <v/>
      </c>
      <c r="E2127" s="331"/>
      <c r="F2127" s="331"/>
      <c r="G2127" s="302"/>
      <c r="H2127" s="302"/>
      <c r="I2127" s="302"/>
      <c r="J2127" s="249"/>
      <c r="K2127" s="303" t="e">
        <f t="shared" si="199"/>
        <v>#N/A</v>
      </c>
      <c r="L2127" s="302"/>
      <c r="M2127" s="332"/>
      <c r="N2127" s="303" t="e">
        <f t="shared" si="200"/>
        <v>#N/A</v>
      </c>
      <c r="O2127" s="303" t="e">
        <f t="shared" si="201"/>
        <v>#N/A</v>
      </c>
      <c r="P2127" s="249" t="str">
        <f t="shared" si="197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364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2"/>
      <c r="BD2127" s="258"/>
      <c r="BE2127" s="258"/>
      <c r="BF2127" s="258"/>
      <c r="BG2127" s="258"/>
      <c r="BH2127" s="258"/>
    </row>
    <row r="2128" spans="1:60">
      <c r="A2128" s="298">
        <v>2127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202"/>
        <v/>
      </c>
      <c r="E2128" s="331"/>
      <c r="F2128" s="331"/>
      <c r="G2128" s="302"/>
      <c r="H2128" s="302"/>
      <c r="I2128" s="302"/>
      <c r="J2128" s="249"/>
      <c r="K2128" s="303" t="e">
        <f t="shared" si="199"/>
        <v>#N/A</v>
      </c>
      <c r="L2128" s="302"/>
      <c r="M2128" s="332"/>
      <c r="N2128" s="303" t="e">
        <f t="shared" si="200"/>
        <v>#N/A</v>
      </c>
      <c r="O2128" s="303" t="e">
        <f t="shared" si="201"/>
        <v>#N/A</v>
      </c>
      <c r="P2128" s="249" t="str">
        <f t="shared" si="197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364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2"/>
      <c r="BD2128" s="258"/>
      <c r="BE2128" s="258"/>
      <c r="BF2128" s="258"/>
      <c r="BG2128" s="258"/>
      <c r="BH2128" s="258"/>
    </row>
    <row r="2129" spans="1:60">
      <c r="A2129" s="298">
        <v>2128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202"/>
        <v/>
      </c>
      <c r="E2129" s="331"/>
      <c r="F2129" s="331"/>
      <c r="G2129" s="302"/>
      <c r="H2129" s="302"/>
      <c r="I2129" s="302"/>
      <c r="J2129" s="249"/>
      <c r="K2129" s="303" t="e">
        <f t="shared" si="199"/>
        <v>#N/A</v>
      </c>
      <c r="L2129" s="302"/>
      <c r="M2129" s="332"/>
      <c r="N2129" s="303" t="e">
        <f t="shared" si="200"/>
        <v>#N/A</v>
      </c>
      <c r="O2129" s="303" t="e">
        <f t="shared" si="201"/>
        <v>#N/A</v>
      </c>
      <c r="P2129" s="249" t="str">
        <f t="shared" si="197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364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2"/>
      <c r="BD2129" s="258"/>
      <c r="BE2129" s="258"/>
      <c r="BF2129" s="258"/>
      <c r="BG2129" s="258"/>
      <c r="BH2129" s="258"/>
    </row>
    <row r="2130" spans="1:60">
      <c r="A2130" s="298">
        <v>2129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202"/>
        <v/>
      </c>
      <c r="E2130" s="331"/>
      <c r="F2130" s="331"/>
      <c r="G2130" s="302"/>
      <c r="H2130" s="302"/>
      <c r="I2130" s="302"/>
      <c r="J2130" s="249"/>
      <c r="K2130" s="303" t="e">
        <f t="shared" si="199"/>
        <v>#N/A</v>
      </c>
      <c r="L2130" s="302"/>
      <c r="M2130" s="332"/>
      <c r="N2130" s="303" t="e">
        <f t="shared" si="200"/>
        <v>#N/A</v>
      </c>
      <c r="O2130" s="303" t="e">
        <f t="shared" si="201"/>
        <v>#N/A</v>
      </c>
      <c r="P2130" s="249" t="str">
        <f t="shared" si="197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364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2"/>
      <c r="BD2130" s="258"/>
      <c r="BE2130" s="258"/>
      <c r="BF2130" s="258"/>
      <c r="BG2130" s="258"/>
      <c r="BH2130" s="258"/>
    </row>
    <row r="2131" spans="1:60">
      <c r="A2131" s="298">
        <v>2130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202"/>
        <v/>
      </c>
      <c r="E2131" s="331"/>
      <c r="F2131" s="331"/>
      <c r="G2131" s="302"/>
      <c r="H2131" s="302"/>
      <c r="I2131" s="302"/>
      <c r="J2131" s="249"/>
      <c r="K2131" s="303" t="e">
        <f t="shared" si="199"/>
        <v>#N/A</v>
      </c>
      <c r="L2131" s="302"/>
      <c r="M2131" s="332"/>
      <c r="N2131" s="303" t="e">
        <f t="shared" si="200"/>
        <v>#N/A</v>
      </c>
      <c r="O2131" s="303" t="e">
        <f t="shared" si="201"/>
        <v>#N/A</v>
      </c>
      <c r="P2131" s="249" t="str">
        <f t="shared" si="197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364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2"/>
      <c r="BD2131" s="258"/>
      <c r="BE2131" s="258"/>
      <c r="BF2131" s="258"/>
      <c r="BG2131" s="258"/>
      <c r="BH2131" s="258"/>
    </row>
    <row r="2132" spans="1:60">
      <c r="A2132" s="298">
        <v>2131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202"/>
        <v/>
      </c>
      <c r="E2132" s="331"/>
      <c r="F2132" s="331"/>
      <c r="G2132" s="302"/>
      <c r="H2132" s="302"/>
      <c r="I2132" s="302"/>
      <c r="J2132" s="249"/>
      <c r="K2132" s="303" t="e">
        <f t="shared" si="199"/>
        <v>#N/A</v>
      </c>
      <c r="L2132" s="302"/>
      <c r="M2132" s="332"/>
      <c r="N2132" s="303" t="e">
        <f t="shared" si="200"/>
        <v>#N/A</v>
      </c>
      <c r="O2132" s="303" t="e">
        <f t="shared" si="201"/>
        <v>#N/A</v>
      </c>
      <c r="P2132" s="249" t="str">
        <f t="shared" si="197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364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2"/>
      <c r="BD2132" s="258"/>
      <c r="BE2132" s="258"/>
      <c r="BF2132" s="258"/>
      <c r="BG2132" s="258"/>
      <c r="BH2132" s="258"/>
    </row>
    <row r="2133" spans="1:60">
      <c r="A2133" s="298">
        <v>2132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202"/>
        <v/>
      </c>
      <c r="E2133" s="331"/>
      <c r="F2133" s="331"/>
      <c r="G2133" s="302"/>
      <c r="H2133" s="302"/>
      <c r="I2133" s="302"/>
      <c r="J2133" s="249"/>
      <c r="K2133" s="303" t="e">
        <f t="shared" si="199"/>
        <v>#N/A</v>
      </c>
      <c r="L2133" s="302"/>
      <c r="M2133" s="332"/>
      <c r="N2133" s="303" t="e">
        <f t="shared" si="200"/>
        <v>#N/A</v>
      </c>
      <c r="O2133" s="303" t="e">
        <f t="shared" si="201"/>
        <v>#N/A</v>
      </c>
      <c r="P2133" s="249" t="str">
        <f t="shared" si="197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364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2"/>
      <c r="BD2133" s="258"/>
      <c r="BE2133" s="258"/>
      <c r="BF2133" s="258"/>
      <c r="BG2133" s="258"/>
      <c r="BH2133" s="258"/>
    </row>
    <row r="2134" spans="1:60">
      <c r="A2134" s="298">
        <v>2133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202"/>
        <v/>
      </c>
      <c r="E2134" s="331"/>
      <c r="F2134" s="331"/>
      <c r="G2134" s="302"/>
      <c r="H2134" s="302"/>
      <c r="I2134" s="302"/>
      <c r="J2134" s="249"/>
      <c r="K2134" s="303" t="e">
        <f t="shared" si="199"/>
        <v>#N/A</v>
      </c>
      <c r="L2134" s="302"/>
      <c r="M2134" s="332"/>
      <c r="N2134" s="303" t="e">
        <f t="shared" si="200"/>
        <v>#N/A</v>
      </c>
      <c r="O2134" s="303" t="e">
        <f t="shared" si="201"/>
        <v>#N/A</v>
      </c>
      <c r="P2134" s="249" t="str">
        <f t="shared" si="197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364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2"/>
      <c r="BD2134" s="258"/>
      <c r="BE2134" s="258"/>
      <c r="BF2134" s="258"/>
      <c r="BG2134" s="258"/>
      <c r="BH2134" s="258"/>
    </row>
    <row r="2135" spans="1:60">
      <c r="A2135" s="298">
        <v>2134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202"/>
        <v/>
      </c>
      <c r="E2135" s="331"/>
      <c r="F2135" s="331"/>
      <c r="G2135" s="302"/>
      <c r="H2135" s="302"/>
      <c r="I2135" s="302"/>
      <c r="J2135" s="249"/>
      <c r="K2135" s="303" t="e">
        <f t="shared" si="199"/>
        <v>#N/A</v>
      </c>
      <c r="L2135" s="302"/>
      <c r="M2135" s="332"/>
      <c r="N2135" s="303" t="e">
        <f t="shared" si="200"/>
        <v>#N/A</v>
      </c>
      <c r="O2135" s="303" t="e">
        <f t="shared" si="201"/>
        <v>#N/A</v>
      </c>
      <c r="P2135" s="249" t="str">
        <f t="shared" si="197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364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2"/>
      <c r="BD2135" s="258"/>
      <c r="BE2135" s="258"/>
      <c r="BF2135" s="258"/>
      <c r="BG2135" s="258"/>
      <c r="BH2135" s="258"/>
    </row>
    <row r="2136" spans="1:60">
      <c r="A2136" s="298">
        <v>2135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202"/>
        <v/>
      </c>
      <c r="E2136" s="331"/>
      <c r="F2136" s="331"/>
      <c r="G2136" s="302"/>
      <c r="H2136" s="302"/>
      <c r="I2136" s="302"/>
      <c r="J2136" s="249"/>
      <c r="K2136" s="303" t="e">
        <f t="shared" si="199"/>
        <v>#N/A</v>
      </c>
      <c r="L2136" s="302"/>
      <c r="M2136" s="332"/>
      <c r="N2136" s="303" t="e">
        <f t="shared" si="200"/>
        <v>#N/A</v>
      </c>
      <c r="O2136" s="303" t="e">
        <f t="shared" si="201"/>
        <v>#N/A</v>
      </c>
      <c r="P2136" s="249" t="str">
        <f t="shared" si="197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364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2"/>
      <c r="BD2136" s="258"/>
      <c r="BE2136" s="258"/>
      <c r="BF2136" s="258"/>
      <c r="BG2136" s="258"/>
      <c r="BH2136" s="258"/>
    </row>
    <row r="2137" spans="1:60">
      <c r="A2137" s="298">
        <v>2136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202"/>
        <v/>
      </c>
      <c r="E2137" s="331"/>
      <c r="F2137" s="331"/>
      <c r="G2137" s="302"/>
      <c r="H2137" s="302"/>
      <c r="I2137" s="302"/>
      <c r="J2137" s="249"/>
      <c r="K2137" s="303" t="e">
        <f t="shared" si="199"/>
        <v>#N/A</v>
      </c>
      <c r="L2137" s="302"/>
      <c r="M2137" s="332"/>
      <c r="N2137" s="303" t="e">
        <f t="shared" si="200"/>
        <v>#N/A</v>
      </c>
      <c r="O2137" s="303" t="e">
        <f t="shared" si="201"/>
        <v>#N/A</v>
      </c>
      <c r="P2137" s="249" t="str">
        <f t="shared" si="197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364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2"/>
      <c r="BD2137" s="258"/>
      <c r="BE2137" s="258"/>
      <c r="BF2137" s="258"/>
      <c r="BG2137" s="258"/>
      <c r="BH2137" s="258"/>
    </row>
    <row r="2138" spans="1:60">
      <c r="A2138" s="298">
        <v>2137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202"/>
        <v/>
      </c>
      <c r="E2138" s="331"/>
      <c r="F2138" s="331"/>
      <c r="G2138" s="302"/>
      <c r="H2138" s="302"/>
      <c r="I2138" s="302"/>
      <c r="J2138" s="249"/>
      <c r="K2138" s="303" t="e">
        <f t="shared" si="199"/>
        <v>#N/A</v>
      </c>
      <c r="L2138" s="302"/>
      <c r="M2138" s="332"/>
      <c r="N2138" s="303" t="e">
        <f t="shared" si="200"/>
        <v>#N/A</v>
      </c>
      <c r="O2138" s="303" t="e">
        <f t="shared" si="201"/>
        <v>#N/A</v>
      </c>
      <c r="P2138" s="249" t="str">
        <f t="shared" si="197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364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2"/>
      <c r="BD2138" s="258"/>
      <c r="BE2138" s="258"/>
      <c r="BF2138" s="258"/>
      <c r="BG2138" s="258"/>
      <c r="BH2138" s="258"/>
    </row>
    <row r="2139" spans="1:60">
      <c r="A2139" s="298">
        <v>2138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202"/>
        <v/>
      </c>
      <c r="E2139" s="331"/>
      <c r="F2139" s="331"/>
      <c r="G2139" s="302"/>
      <c r="H2139" s="302"/>
      <c r="I2139" s="302"/>
      <c r="J2139" s="249"/>
      <c r="K2139" s="303" t="e">
        <f t="shared" si="199"/>
        <v>#N/A</v>
      </c>
      <c r="L2139" s="302"/>
      <c r="M2139" s="332"/>
      <c r="N2139" s="303" t="e">
        <f t="shared" si="200"/>
        <v>#N/A</v>
      </c>
      <c r="O2139" s="303" t="e">
        <f t="shared" si="201"/>
        <v>#N/A</v>
      </c>
      <c r="P2139" s="249" t="str">
        <f t="shared" si="197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364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2"/>
      <c r="BD2139" s="258"/>
      <c r="BE2139" s="258"/>
      <c r="BF2139" s="258"/>
      <c r="BG2139" s="258"/>
      <c r="BH2139" s="258"/>
    </row>
    <row r="2140" spans="1:60">
      <c r="A2140" s="298">
        <v>2139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202"/>
        <v/>
      </c>
      <c r="E2140" s="331"/>
      <c r="F2140" s="331"/>
      <c r="G2140" s="302"/>
      <c r="H2140" s="302"/>
      <c r="I2140" s="302"/>
      <c r="J2140" s="249"/>
      <c r="K2140" s="303" t="e">
        <f t="shared" si="199"/>
        <v>#N/A</v>
      </c>
      <c r="L2140" s="302"/>
      <c r="M2140" s="332"/>
      <c r="N2140" s="303" t="e">
        <f t="shared" si="200"/>
        <v>#N/A</v>
      </c>
      <c r="O2140" s="303" t="e">
        <f t="shared" si="201"/>
        <v>#N/A</v>
      </c>
      <c r="P2140" s="249" t="str">
        <f t="shared" si="197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364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2"/>
      <c r="BD2140" s="258"/>
      <c r="BE2140" s="258"/>
      <c r="BF2140" s="258"/>
      <c r="BG2140" s="258"/>
      <c r="BH2140" s="258"/>
    </row>
    <row r="2141" spans="1:60">
      <c r="A2141" s="298">
        <v>2140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202"/>
        <v/>
      </c>
      <c r="E2141" s="331"/>
      <c r="F2141" s="331"/>
      <c r="G2141" s="302"/>
      <c r="H2141" s="302"/>
      <c r="I2141" s="302"/>
      <c r="J2141" s="249"/>
      <c r="K2141" s="303" t="e">
        <f t="shared" si="199"/>
        <v>#N/A</v>
      </c>
      <c r="L2141" s="302"/>
      <c r="M2141" s="332"/>
      <c r="N2141" s="303" t="e">
        <f t="shared" si="200"/>
        <v>#N/A</v>
      </c>
      <c r="O2141" s="303" t="e">
        <f t="shared" si="201"/>
        <v>#N/A</v>
      </c>
      <c r="P2141" s="249" t="str">
        <f t="shared" si="197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364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2"/>
      <c r="BD2141" s="258"/>
      <c r="BE2141" s="258"/>
      <c r="BF2141" s="258"/>
      <c r="BG2141" s="258"/>
      <c r="BH2141" s="258"/>
    </row>
    <row r="2142" spans="1:60">
      <c r="A2142" s="298">
        <v>2141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202"/>
        <v/>
      </c>
      <c r="E2142" s="331"/>
      <c r="F2142" s="331"/>
      <c r="G2142" s="302"/>
      <c r="H2142" s="302"/>
      <c r="I2142" s="302"/>
      <c r="J2142" s="249"/>
      <c r="K2142" s="303" t="e">
        <f t="shared" si="199"/>
        <v>#N/A</v>
      </c>
      <c r="L2142" s="302"/>
      <c r="M2142" s="332"/>
      <c r="N2142" s="303" t="e">
        <f t="shared" si="200"/>
        <v>#N/A</v>
      </c>
      <c r="O2142" s="303" t="e">
        <f t="shared" si="201"/>
        <v>#N/A</v>
      </c>
      <c r="P2142" s="249" t="str">
        <f t="shared" si="197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364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2"/>
      <c r="BD2142" s="258"/>
      <c r="BE2142" s="258"/>
      <c r="BF2142" s="258"/>
      <c r="BG2142" s="258"/>
      <c r="BH2142" s="258"/>
    </row>
    <row r="2143" spans="1:60">
      <c r="A2143" s="298">
        <v>2142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202"/>
        <v/>
      </c>
      <c r="E2143" s="331"/>
      <c r="F2143" s="331"/>
      <c r="G2143" s="302"/>
      <c r="H2143" s="302"/>
      <c r="I2143" s="302"/>
      <c r="J2143" s="249"/>
      <c r="K2143" s="303" t="e">
        <f t="shared" si="199"/>
        <v>#N/A</v>
      </c>
      <c r="L2143" s="302"/>
      <c r="M2143" s="332"/>
      <c r="N2143" s="303" t="e">
        <f t="shared" si="200"/>
        <v>#N/A</v>
      </c>
      <c r="O2143" s="303" t="e">
        <f t="shared" si="201"/>
        <v>#N/A</v>
      </c>
      <c r="P2143" s="249" t="str">
        <f t="shared" si="197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364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2"/>
      <c r="BD2143" s="258"/>
      <c r="BE2143" s="258"/>
      <c r="BF2143" s="258"/>
      <c r="BG2143" s="258"/>
      <c r="BH2143" s="258"/>
    </row>
    <row r="2144" spans="1:60">
      <c r="A2144" s="298">
        <v>2143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202"/>
        <v/>
      </c>
      <c r="E2144" s="331"/>
      <c r="F2144" s="331"/>
      <c r="G2144" s="302"/>
      <c r="H2144" s="302"/>
      <c r="I2144" s="302"/>
      <c r="J2144" s="249"/>
      <c r="K2144" s="303" t="e">
        <f t="shared" si="199"/>
        <v>#N/A</v>
      </c>
      <c r="L2144" s="302"/>
      <c r="M2144" s="332"/>
      <c r="N2144" s="303" t="e">
        <f t="shared" si="200"/>
        <v>#N/A</v>
      </c>
      <c r="O2144" s="303" t="e">
        <f t="shared" si="201"/>
        <v>#N/A</v>
      </c>
      <c r="P2144" s="249" t="str">
        <f t="shared" si="197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364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2"/>
      <c r="BD2144" s="258"/>
      <c r="BE2144" s="258"/>
      <c r="BF2144" s="258"/>
      <c r="BG2144" s="258"/>
      <c r="BH2144" s="258"/>
    </row>
    <row r="2145" spans="1:60">
      <c r="A2145" s="298">
        <v>2144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202"/>
        <v/>
      </c>
      <c r="E2145" s="331"/>
      <c r="F2145" s="331"/>
      <c r="G2145" s="302"/>
      <c r="H2145" s="302"/>
      <c r="I2145" s="302"/>
      <c r="J2145" s="249"/>
      <c r="K2145" s="303" t="e">
        <f t="shared" si="199"/>
        <v>#N/A</v>
      </c>
      <c r="L2145" s="302"/>
      <c r="M2145" s="332"/>
      <c r="N2145" s="303" t="e">
        <f t="shared" si="200"/>
        <v>#N/A</v>
      </c>
      <c r="O2145" s="303" t="e">
        <f t="shared" si="201"/>
        <v>#N/A</v>
      </c>
      <c r="P2145" s="249" t="str">
        <f t="shared" si="197"/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364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2"/>
      <c r="BD2145" s="258"/>
      <c r="BE2145" s="258"/>
      <c r="BF2145" s="258"/>
      <c r="BG2145" s="258"/>
      <c r="BH2145" s="258"/>
    </row>
    <row r="2146" spans="1:60">
      <c r="A2146" s="298">
        <v>2145</v>
      </c>
      <c r="B2146" s="299" t="e">
        <f>VLOOKUP(F2146,'Fail list'!Q:R,2,FALSE)</f>
        <v>#N/A</v>
      </c>
      <c r="C2146" s="299" t="e">
        <f>VLOOKUP(E2146,'Fail list'!Q:R,2,FALSE)</f>
        <v>#N/A</v>
      </c>
      <c r="D2146" s="299" t="str">
        <f t="shared" si="202"/>
        <v/>
      </c>
      <c r="E2146" s="331"/>
      <c r="F2146" s="331"/>
      <c r="G2146" s="302"/>
      <c r="H2146" s="302"/>
      <c r="I2146" s="302"/>
      <c r="J2146" s="249"/>
      <c r="K2146" s="303" t="e">
        <f t="shared" si="199"/>
        <v>#N/A</v>
      </c>
      <c r="L2146" s="302"/>
      <c r="M2146" s="332"/>
      <c r="N2146" s="303" t="e">
        <f t="shared" si="200"/>
        <v>#N/A</v>
      </c>
      <c r="O2146" s="303" t="e">
        <f t="shared" si="201"/>
        <v>#N/A</v>
      </c>
      <c r="P2146" s="249" t="str">
        <f t="shared" si="197"/>
        <v/>
      </c>
      <c r="Q2146" s="302"/>
      <c r="R2146" s="258"/>
      <c r="S2146" s="258"/>
      <c r="T2146" s="305" t="str">
        <f>IF(S2146="","-",VLOOKUP(S2146,'Fail list'!$A$5:$B$220,2,FALSE))</f>
        <v>-</v>
      </c>
      <c r="U2146" s="258"/>
      <c r="V2146" s="258"/>
      <c r="W2146" s="258"/>
      <c r="X2146" s="364"/>
      <c r="Y2146" s="258"/>
      <c r="Z2146" s="258"/>
      <c r="AA2146" s="258"/>
      <c r="AB2146" s="258"/>
      <c r="AC2146" s="258"/>
      <c r="AD2146" s="258"/>
      <c r="AE2146" s="258"/>
      <c r="AF2146" s="258"/>
      <c r="AG2146" s="258"/>
      <c r="AH2146" s="258"/>
      <c r="AI2146" s="258"/>
      <c r="AJ2146" s="258"/>
      <c r="AK2146" s="258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2"/>
      <c r="BD2146" s="258"/>
      <c r="BE2146" s="258"/>
      <c r="BF2146" s="258"/>
      <c r="BG2146" s="258"/>
      <c r="BH2146" s="258"/>
    </row>
    <row r="2147" spans="1:60">
      <c r="A2147" s="298">
        <v>2146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202"/>
        <v/>
      </c>
      <c r="E2147" s="331"/>
      <c r="F2147" s="331"/>
      <c r="G2147" s="302"/>
      <c r="H2147" s="302"/>
      <c r="I2147" s="302"/>
      <c r="J2147" s="249"/>
      <c r="K2147" s="303" t="e">
        <f t="shared" si="199"/>
        <v>#N/A</v>
      </c>
      <c r="L2147" s="302"/>
      <c r="M2147" s="332"/>
      <c r="N2147" s="303" t="e">
        <f t="shared" si="200"/>
        <v>#N/A</v>
      </c>
      <c r="O2147" s="303" t="e">
        <f t="shared" si="201"/>
        <v>#N/A</v>
      </c>
      <c r="P2147" s="249" t="str">
        <f t="shared" ref="P2147:P2149" si="203">MID(M2147,7,2)</f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364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2"/>
      <c r="BD2147" s="258"/>
      <c r="BE2147" s="258"/>
      <c r="BF2147" s="258"/>
      <c r="BG2147" s="258"/>
      <c r="BH2147" s="258"/>
    </row>
    <row r="2148" spans="1:60">
      <c r="A2148" s="333">
        <v>2147</v>
      </c>
      <c r="B2148" s="334" t="e">
        <f>VLOOKUP(F2148,'Fail list'!Q:R,2,FALSE)</f>
        <v>#N/A</v>
      </c>
      <c r="C2148" s="334" t="e">
        <f>VLOOKUP(E2148,'Fail list'!Q:R,2,FALSE)</f>
        <v>#N/A</v>
      </c>
      <c r="D2148" s="334" t="str">
        <f t="shared" si="202"/>
        <v/>
      </c>
      <c r="E2148" s="331"/>
      <c r="F2148" s="331"/>
      <c r="G2148" s="335"/>
      <c r="H2148" s="335"/>
      <c r="I2148" s="335"/>
      <c r="J2148" s="249"/>
      <c r="K2148" s="303" t="e">
        <f t="shared" si="199"/>
        <v>#N/A</v>
      </c>
      <c r="L2148" s="335"/>
      <c r="M2148" s="332"/>
      <c r="N2148" s="303" t="e">
        <f t="shared" si="200"/>
        <v>#N/A</v>
      </c>
      <c r="O2148" s="303" t="e">
        <f t="shared" si="201"/>
        <v>#N/A</v>
      </c>
      <c r="P2148" s="272" t="str">
        <f t="shared" si="203"/>
        <v/>
      </c>
      <c r="Q2148" s="335"/>
      <c r="R2148" s="317"/>
      <c r="S2148" s="317"/>
      <c r="T2148" s="305" t="str">
        <f>IF(S2148="","-",VLOOKUP(S2148,'Fail list'!$A$5:$B$220,2,FALSE))</f>
        <v>-</v>
      </c>
      <c r="U2148" s="317"/>
      <c r="V2148" s="317"/>
      <c r="W2148" s="317"/>
      <c r="X2148" s="365"/>
      <c r="Y2148" s="317"/>
      <c r="Z2148" s="317"/>
      <c r="AA2148" s="317"/>
      <c r="AB2148" s="317"/>
      <c r="AC2148" s="317"/>
      <c r="AD2148" s="317"/>
      <c r="AE2148" s="317"/>
      <c r="AF2148" s="317"/>
      <c r="AG2148" s="317"/>
      <c r="AH2148" s="317"/>
      <c r="AI2148" s="317"/>
      <c r="AJ2148" s="317"/>
      <c r="AK2148" s="317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2"/>
      <c r="BD2148" s="258"/>
      <c r="BE2148" s="258"/>
      <c r="BF2148" s="258"/>
      <c r="BG2148" s="258"/>
      <c r="BH2148" s="258"/>
    </row>
    <row r="2149" spans="1:60">
      <c r="A2149" s="298">
        <v>2148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2"/>
        <v/>
      </c>
      <c r="E2149" s="320"/>
      <c r="F2149" s="320"/>
      <c r="G2149" s="302"/>
      <c r="H2149" s="302"/>
      <c r="I2149" s="302"/>
      <c r="J2149" s="249"/>
      <c r="K2149" s="303" t="e">
        <f t="shared" si="199"/>
        <v>#N/A</v>
      </c>
      <c r="L2149" s="302"/>
      <c r="M2149" s="302"/>
      <c r="N2149" s="303" t="e">
        <f t="shared" si="200"/>
        <v>#N/A</v>
      </c>
      <c r="O2149" s="303" t="e">
        <f t="shared" si="201"/>
        <v>#N/A</v>
      </c>
      <c r="P2149" s="249" t="str">
        <f t="shared" si="203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364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2"/>
      <c r="BD2149" s="258"/>
      <c r="BE2149" s="258"/>
      <c r="BF2149" s="258"/>
      <c r="BG2149" s="258"/>
      <c r="BH2149" s="258"/>
    </row>
    <row r="2150" spans="1:60">
      <c r="A2150" s="333">
        <v>2149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ref="D2150:D2213" si="204">IF(LEFT(I2150,1)="L","Inprocess",IF(LEFT(I2150,3)="IQC","Inprocess",IF(LEFT(I2150,2)="QA","QA",IF(LEFT(I2150,3)="TV","TV",""))))</f>
        <v/>
      </c>
      <c r="E2150" s="320"/>
      <c r="F2150" s="320"/>
      <c r="G2150" s="302"/>
      <c r="H2150" s="302"/>
      <c r="I2150" s="302"/>
      <c r="J2150" s="302"/>
      <c r="K2150" s="303" t="e">
        <f t="shared" si="199"/>
        <v>#N/A</v>
      </c>
      <c r="L2150" s="302"/>
      <c r="M2150" s="302"/>
      <c r="N2150" s="303" t="e">
        <f t="shared" si="200"/>
        <v>#N/A</v>
      </c>
      <c r="O2150" s="303" t="e">
        <f t="shared" si="201"/>
        <v>#N/A</v>
      </c>
      <c r="P2150" s="249" t="str">
        <f t="shared" ref="P2150:P2213" si="205">MID(M2150,7,2)</f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364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2"/>
      <c r="BD2150" s="258"/>
      <c r="BE2150" s="258"/>
      <c r="BF2150" s="258"/>
      <c r="BG2150" s="258"/>
      <c r="BH2150" s="258"/>
    </row>
    <row r="2151" spans="1:60">
      <c r="A2151" s="298">
        <v>2150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4"/>
        <v/>
      </c>
      <c r="E2151" s="320"/>
      <c r="F2151" s="320"/>
      <c r="G2151" s="302"/>
      <c r="H2151" s="302"/>
      <c r="I2151" s="302"/>
      <c r="J2151" s="302"/>
      <c r="K2151" s="303" t="e">
        <f t="shared" si="199"/>
        <v>#N/A</v>
      </c>
      <c r="L2151" s="302"/>
      <c r="M2151" s="302"/>
      <c r="N2151" s="303" t="e">
        <f t="shared" si="200"/>
        <v>#N/A</v>
      </c>
      <c r="O2151" s="303" t="e">
        <f t="shared" si="201"/>
        <v>#N/A</v>
      </c>
      <c r="P2151" s="249" t="str">
        <f t="shared" si="205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364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2"/>
      <c r="BD2151" s="258"/>
      <c r="BE2151" s="258"/>
      <c r="BF2151" s="258"/>
      <c r="BG2151" s="258"/>
      <c r="BH2151" s="258"/>
    </row>
    <row r="2152" spans="1:60">
      <c r="A2152" s="333">
        <v>2151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4"/>
        <v/>
      </c>
      <c r="E2152" s="320"/>
      <c r="F2152" s="320"/>
      <c r="G2152" s="302"/>
      <c r="H2152" s="302"/>
      <c r="I2152" s="302"/>
      <c r="J2152" s="302"/>
      <c r="K2152" s="303" t="e">
        <f t="shared" si="199"/>
        <v>#N/A</v>
      </c>
      <c r="L2152" s="302"/>
      <c r="M2152" s="302"/>
      <c r="N2152" s="303" t="e">
        <f t="shared" si="200"/>
        <v>#N/A</v>
      </c>
      <c r="O2152" s="303" t="e">
        <f t="shared" si="201"/>
        <v>#N/A</v>
      </c>
      <c r="P2152" s="249" t="str">
        <f t="shared" si="205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364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2"/>
      <c r="BD2152" s="258"/>
      <c r="BE2152" s="258"/>
      <c r="BF2152" s="258"/>
      <c r="BG2152" s="258"/>
      <c r="BH2152" s="258"/>
    </row>
    <row r="2153" spans="1:60">
      <c r="A2153" s="298">
        <v>2152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4"/>
        <v/>
      </c>
      <c r="E2153" s="320"/>
      <c r="F2153" s="320"/>
      <c r="G2153" s="302"/>
      <c r="H2153" s="302"/>
      <c r="I2153" s="302"/>
      <c r="J2153" s="302"/>
      <c r="K2153" s="303" t="e">
        <f t="shared" si="199"/>
        <v>#N/A</v>
      </c>
      <c r="L2153" s="302"/>
      <c r="M2153" s="302"/>
      <c r="N2153" s="303" t="e">
        <f t="shared" si="200"/>
        <v>#N/A</v>
      </c>
      <c r="O2153" s="303" t="e">
        <f t="shared" si="201"/>
        <v>#N/A</v>
      </c>
      <c r="P2153" s="249" t="str">
        <f t="shared" si="205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364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2"/>
      <c r="BD2153" s="258"/>
      <c r="BE2153" s="258"/>
      <c r="BF2153" s="258"/>
      <c r="BG2153" s="258"/>
      <c r="BH2153" s="258"/>
    </row>
    <row r="2154" spans="1:60">
      <c r="A2154" s="333">
        <v>2153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4"/>
        <v/>
      </c>
      <c r="E2154" s="320"/>
      <c r="F2154" s="320"/>
      <c r="G2154" s="302"/>
      <c r="H2154" s="302"/>
      <c r="I2154" s="302"/>
      <c r="J2154" s="302"/>
      <c r="K2154" s="303" t="e">
        <f t="shared" si="199"/>
        <v>#N/A</v>
      </c>
      <c r="L2154" s="302"/>
      <c r="M2154" s="302"/>
      <c r="N2154" s="303" t="e">
        <f t="shared" si="200"/>
        <v>#N/A</v>
      </c>
      <c r="O2154" s="303" t="e">
        <f t="shared" si="201"/>
        <v>#N/A</v>
      </c>
      <c r="P2154" s="249" t="str">
        <f t="shared" si="205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364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2"/>
      <c r="BD2154" s="258"/>
      <c r="BE2154" s="258"/>
      <c r="BF2154" s="258"/>
      <c r="BG2154" s="258"/>
      <c r="BH2154" s="258"/>
    </row>
    <row r="2155" spans="1:60">
      <c r="A2155" s="298">
        <v>2154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4"/>
        <v/>
      </c>
      <c r="E2155" s="320"/>
      <c r="F2155" s="320"/>
      <c r="G2155" s="302"/>
      <c r="H2155" s="302"/>
      <c r="I2155" s="302"/>
      <c r="J2155" s="302"/>
      <c r="K2155" s="303" t="e">
        <f t="shared" si="199"/>
        <v>#N/A</v>
      </c>
      <c r="L2155" s="302"/>
      <c r="M2155" s="302"/>
      <c r="N2155" s="303" t="e">
        <f t="shared" si="200"/>
        <v>#N/A</v>
      </c>
      <c r="O2155" s="303" t="e">
        <f t="shared" si="201"/>
        <v>#N/A</v>
      </c>
      <c r="P2155" s="249" t="str">
        <f t="shared" si="205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364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2"/>
      <c r="BD2155" s="258"/>
      <c r="BE2155" s="258"/>
      <c r="BF2155" s="258"/>
      <c r="BG2155" s="258"/>
      <c r="BH2155" s="258"/>
    </row>
    <row r="2156" spans="1:60">
      <c r="A2156" s="333">
        <v>2155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4"/>
        <v/>
      </c>
      <c r="E2156" s="320"/>
      <c r="F2156" s="320"/>
      <c r="G2156" s="302"/>
      <c r="H2156" s="302"/>
      <c r="I2156" s="302"/>
      <c r="J2156" s="302"/>
      <c r="K2156" s="303" t="e">
        <f t="shared" si="199"/>
        <v>#N/A</v>
      </c>
      <c r="L2156" s="302"/>
      <c r="M2156" s="302"/>
      <c r="N2156" s="303" t="e">
        <f t="shared" si="200"/>
        <v>#N/A</v>
      </c>
      <c r="O2156" s="303" t="e">
        <f t="shared" si="201"/>
        <v>#N/A</v>
      </c>
      <c r="P2156" s="249" t="str">
        <f t="shared" si="205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364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2"/>
      <c r="BD2156" s="258"/>
      <c r="BE2156" s="258"/>
      <c r="BF2156" s="258"/>
      <c r="BG2156" s="258"/>
      <c r="BH2156" s="258"/>
    </row>
    <row r="2157" spans="1:60">
      <c r="A2157" s="298">
        <v>2156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4"/>
        <v/>
      </c>
      <c r="E2157" s="320"/>
      <c r="F2157" s="320"/>
      <c r="G2157" s="302"/>
      <c r="H2157" s="302"/>
      <c r="I2157" s="302"/>
      <c r="J2157" s="249"/>
      <c r="K2157" s="303" t="e">
        <f t="shared" si="199"/>
        <v>#N/A</v>
      </c>
      <c r="L2157" s="302"/>
      <c r="M2157" s="302"/>
      <c r="N2157" s="303" t="e">
        <f t="shared" si="200"/>
        <v>#N/A</v>
      </c>
      <c r="O2157" s="303" t="e">
        <f t="shared" si="201"/>
        <v>#N/A</v>
      </c>
      <c r="P2157" s="249" t="str">
        <f t="shared" si="205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364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2"/>
      <c r="BD2157" s="258"/>
      <c r="BE2157" s="258"/>
      <c r="BF2157" s="258"/>
      <c r="BG2157" s="258"/>
      <c r="BH2157" s="258"/>
    </row>
    <row r="2158" spans="1:60">
      <c r="A2158" s="333">
        <v>2157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4"/>
        <v/>
      </c>
      <c r="E2158" s="320"/>
      <c r="F2158" s="320"/>
      <c r="G2158" s="302"/>
      <c r="H2158" s="302"/>
      <c r="I2158" s="302"/>
      <c r="J2158" s="249"/>
      <c r="K2158" s="303" t="e">
        <f t="shared" si="199"/>
        <v>#N/A</v>
      </c>
      <c r="L2158" s="302"/>
      <c r="M2158" s="302"/>
      <c r="N2158" s="303" t="e">
        <f t="shared" si="200"/>
        <v>#N/A</v>
      </c>
      <c r="O2158" s="303" t="e">
        <f t="shared" si="201"/>
        <v>#N/A</v>
      </c>
      <c r="P2158" s="249" t="str">
        <f t="shared" si="205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364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2"/>
      <c r="BD2158" s="258"/>
      <c r="BE2158" s="258"/>
      <c r="BF2158" s="258"/>
      <c r="BG2158" s="258"/>
      <c r="BH2158" s="258"/>
    </row>
    <row r="2159" spans="1:60">
      <c r="A2159" s="298">
        <v>2158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4"/>
        <v/>
      </c>
      <c r="E2159" s="320"/>
      <c r="F2159" s="320"/>
      <c r="G2159" s="302"/>
      <c r="H2159" s="302"/>
      <c r="I2159" s="302"/>
      <c r="J2159" s="249"/>
      <c r="K2159" s="303" t="e">
        <f t="shared" si="199"/>
        <v>#N/A</v>
      </c>
      <c r="L2159" s="302"/>
      <c r="M2159" s="302"/>
      <c r="N2159" s="303" t="e">
        <f t="shared" si="200"/>
        <v>#N/A</v>
      </c>
      <c r="O2159" s="303" t="e">
        <f t="shared" si="201"/>
        <v>#N/A</v>
      </c>
      <c r="P2159" s="249" t="str">
        <f t="shared" si="205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364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2"/>
      <c r="BD2159" s="258"/>
      <c r="BE2159" s="258"/>
      <c r="BF2159" s="258"/>
      <c r="BG2159" s="258"/>
      <c r="BH2159" s="258"/>
    </row>
    <row r="2160" spans="1:60">
      <c r="A2160" s="333">
        <v>2159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4"/>
        <v/>
      </c>
      <c r="E2160" s="320"/>
      <c r="F2160" s="320"/>
      <c r="G2160" s="302"/>
      <c r="H2160" s="302"/>
      <c r="I2160" s="302"/>
      <c r="J2160" s="249"/>
      <c r="K2160" s="303" t="e">
        <f t="shared" si="199"/>
        <v>#N/A</v>
      </c>
      <c r="L2160" s="302"/>
      <c r="M2160" s="302"/>
      <c r="N2160" s="303" t="e">
        <f t="shared" si="200"/>
        <v>#N/A</v>
      </c>
      <c r="O2160" s="303" t="e">
        <f t="shared" si="201"/>
        <v>#N/A</v>
      </c>
      <c r="P2160" s="249" t="str">
        <f t="shared" si="205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364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2"/>
      <c r="BD2160" s="258"/>
      <c r="BE2160" s="258"/>
      <c r="BF2160" s="258"/>
      <c r="BG2160" s="258"/>
      <c r="BH2160" s="258"/>
    </row>
    <row r="2161" spans="1:60">
      <c r="A2161" s="298">
        <v>2160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4"/>
        <v/>
      </c>
      <c r="E2161" s="320"/>
      <c r="F2161" s="320"/>
      <c r="G2161" s="302"/>
      <c r="H2161" s="302"/>
      <c r="I2161" s="302"/>
      <c r="J2161" s="249"/>
      <c r="K2161" s="303" t="e">
        <f t="shared" si="199"/>
        <v>#N/A</v>
      </c>
      <c r="L2161" s="302"/>
      <c r="M2161" s="302"/>
      <c r="N2161" s="303" t="e">
        <f t="shared" si="200"/>
        <v>#N/A</v>
      </c>
      <c r="O2161" s="303" t="e">
        <f t="shared" si="201"/>
        <v>#N/A</v>
      </c>
      <c r="P2161" s="249" t="str">
        <f t="shared" si="205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364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2"/>
      <c r="BD2161" s="258"/>
      <c r="BE2161" s="258"/>
      <c r="BF2161" s="258"/>
      <c r="BG2161" s="258"/>
      <c r="BH2161" s="258"/>
    </row>
    <row r="2162" spans="1:60">
      <c r="A2162" s="333">
        <v>2161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4"/>
        <v/>
      </c>
      <c r="E2162" s="320"/>
      <c r="F2162" s="320"/>
      <c r="G2162" s="302"/>
      <c r="H2162" s="302"/>
      <c r="I2162" s="302"/>
      <c r="J2162" s="249"/>
      <c r="K2162" s="303" t="e">
        <f t="shared" si="199"/>
        <v>#N/A</v>
      </c>
      <c r="L2162" s="302"/>
      <c r="M2162" s="302"/>
      <c r="N2162" s="303" t="e">
        <f t="shared" si="200"/>
        <v>#N/A</v>
      </c>
      <c r="O2162" s="303" t="e">
        <f t="shared" si="201"/>
        <v>#N/A</v>
      </c>
      <c r="P2162" s="249" t="str">
        <f t="shared" si="205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364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2"/>
      <c r="BD2162" s="258"/>
      <c r="BE2162" s="258"/>
      <c r="BF2162" s="258"/>
      <c r="BG2162" s="258"/>
      <c r="BH2162" s="258"/>
    </row>
    <row r="2163" spans="1:60">
      <c r="A2163" s="298">
        <v>2162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4"/>
        <v/>
      </c>
      <c r="E2163" s="320"/>
      <c r="F2163" s="320"/>
      <c r="G2163" s="302"/>
      <c r="H2163" s="302"/>
      <c r="I2163" s="302"/>
      <c r="J2163" s="249"/>
      <c r="K2163" s="303" t="e">
        <f t="shared" si="199"/>
        <v>#N/A</v>
      </c>
      <c r="L2163" s="302"/>
      <c r="M2163" s="302"/>
      <c r="N2163" s="303" t="e">
        <f t="shared" si="200"/>
        <v>#N/A</v>
      </c>
      <c r="O2163" s="303" t="e">
        <f t="shared" si="201"/>
        <v>#N/A</v>
      </c>
      <c r="P2163" s="249" t="str">
        <f t="shared" si="205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364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2"/>
      <c r="BD2163" s="258"/>
      <c r="BE2163" s="258"/>
      <c r="BF2163" s="258"/>
      <c r="BG2163" s="258"/>
      <c r="BH2163" s="258"/>
    </row>
    <row r="2164" spans="1:60">
      <c r="A2164" s="333">
        <v>2163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4"/>
        <v/>
      </c>
      <c r="E2164" s="320"/>
      <c r="F2164" s="320"/>
      <c r="G2164" s="302"/>
      <c r="H2164" s="302"/>
      <c r="I2164" s="302"/>
      <c r="J2164" s="249"/>
      <c r="K2164" s="303" t="e">
        <f t="shared" si="199"/>
        <v>#N/A</v>
      </c>
      <c r="L2164" s="302"/>
      <c r="M2164" s="302"/>
      <c r="N2164" s="303" t="e">
        <f t="shared" si="200"/>
        <v>#N/A</v>
      </c>
      <c r="O2164" s="303" t="e">
        <f t="shared" si="201"/>
        <v>#N/A</v>
      </c>
      <c r="P2164" s="249" t="str">
        <f t="shared" si="205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364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2"/>
      <c r="BD2164" s="258"/>
      <c r="BE2164" s="258"/>
      <c r="BF2164" s="258"/>
      <c r="BG2164" s="258"/>
      <c r="BH2164" s="258"/>
    </row>
    <row r="2165" spans="1:60">
      <c r="A2165" s="298">
        <v>2164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4"/>
        <v/>
      </c>
      <c r="E2165" s="320"/>
      <c r="F2165" s="320"/>
      <c r="G2165" s="302"/>
      <c r="H2165" s="302"/>
      <c r="I2165" s="302"/>
      <c r="J2165" s="249"/>
      <c r="K2165" s="303" t="e">
        <f t="shared" si="199"/>
        <v>#N/A</v>
      </c>
      <c r="L2165" s="302"/>
      <c r="M2165" s="302"/>
      <c r="N2165" s="303" t="e">
        <f t="shared" si="200"/>
        <v>#N/A</v>
      </c>
      <c r="O2165" s="303" t="e">
        <f t="shared" si="201"/>
        <v>#N/A</v>
      </c>
      <c r="P2165" s="249" t="str">
        <f t="shared" si="205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364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2"/>
      <c r="BD2165" s="258"/>
      <c r="BE2165" s="258"/>
      <c r="BF2165" s="258"/>
      <c r="BG2165" s="258"/>
      <c r="BH2165" s="258"/>
    </row>
    <row r="2166" spans="1:60">
      <c r="A2166" s="333">
        <v>2165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4"/>
        <v/>
      </c>
      <c r="E2166" s="320"/>
      <c r="F2166" s="320"/>
      <c r="G2166" s="302"/>
      <c r="H2166" s="302"/>
      <c r="I2166" s="302"/>
      <c r="J2166" s="249"/>
      <c r="K2166" s="303" t="e">
        <f t="shared" si="199"/>
        <v>#N/A</v>
      </c>
      <c r="L2166" s="302"/>
      <c r="M2166" s="302"/>
      <c r="N2166" s="303" t="e">
        <f t="shared" si="200"/>
        <v>#N/A</v>
      </c>
      <c r="O2166" s="303" t="e">
        <f t="shared" si="201"/>
        <v>#N/A</v>
      </c>
      <c r="P2166" s="249" t="str">
        <f t="shared" si="205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364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2"/>
      <c r="BD2166" s="258"/>
      <c r="BE2166" s="258"/>
      <c r="BF2166" s="258"/>
      <c r="BG2166" s="258"/>
      <c r="BH2166" s="258"/>
    </row>
    <row r="2167" spans="1:60">
      <c r="A2167" s="298">
        <v>2166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4"/>
        <v/>
      </c>
      <c r="E2167" s="320"/>
      <c r="F2167" s="320"/>
      <c r="G2167" s="302"/>
      <c r="H2167" s="302"/>
      <c r="I2167" s="302"/>
      <c r="J2167" s="249"/>
      <c r="K2167" s="303" t="e">
        <f t="shared" si="199"/>
        <v>#N/A</v>
      </c>
      <c r="L2167" s="302"/>
      <c r="M2167" s="302"/>
      <c r="N2167" s="303" t="e">
        <f t="shared" si="200"/>
        <v>#N/A</v>
      </c>
      <c r="O2167" s="303" t="e">
        <f t="shared" si="201"/>
        <v>#N/A</v>
      </c>
      <c r="P2167" s="249" t="str">
        <f t="shared" si="205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364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2"/>
      <c r="BD2167" s="258"/>
      <c r="BE2167" s="258"/>
      <c r="BF2167" s="258"/>
      <c r="BG2167" s="258"/>
      <c r="BH2167" s="258"/>
    </row>
    <row r="2168" spans="1:60">
      <c r="A2168" s="333">
        <v>2167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4"/>
        <v/>
      </c>
      <c r="E2168" s="320"/>
      <c r="F2168" s="320"/>
      <c r="G2168" s="302"/>
      <c r="H2168" s="302"/>
      <c r="I2168" s="302"/>
      <c r="J2168" s="249"/>
      <c r="K2168" s="303" t="e">
        <f t="shared" si="199"/>
        <v>#N/A</v>
      </c>
      <c r="L2168" s="302"/>
      <c r="M2168" s="302"/>
      <c r="N2168" s="303" t="e">
        <f t="shared" si="200"/>
        <v>#N/A</v>
      </c>
      <c r="O2168" s="303" t="e">
        <f t="shared" si="201"/>
        <v>#N/A</v>
      </c>
      <c r="P2168" s="249" t="str">
        <f t="shared" si="205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364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2"/>
      <c r="BD2168" s="258"/>
      <c r="BE2168" s="258"/>
      <c r="BF2168" s="258"/>
      <c r="BG2168" s="258"/>
      <c r="BH2168" s="258"/>
    </row>
    <row r="2169" spans="1:60">
      <c r="A2169" s="298">
        <v>2168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4"/>
        <v/>
      </c>
      <c r="E2169" s="320"/>
      <c r="F2169" s="320"/>
      <c r="G2169" s="302"/>
      <c r="H2169" s="302"/>
      <c r="I2169" s="302"/>
      <c r="J2169" s="249"/>
      <c r="K2169" s="303" t="e">
        <f t="shared" si="199"/>
        <v>#N/A</v>
      </c>
      <c r="L2169" s="302"/>
      <c r="M2169" s="302"/>
      <c r="N2169" s="303" t="e">
        <f t="shared" si="200"/>
        <v>#N/A</v>
      </c>
      <c r="O2169" s="303" t="e">
        <f t="shared" si="201"/>
        <v>#N/A</v>
      </c>
      <c r="P2169" s="249" t="str">
        <f t="shared" si="205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364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2"/>
      <c r="BD2169" s="258"/>
      <c r="BE2169" s="258"/>
      <c r="BF2169" s="258"/>
      <c r="BG2169" s="258"/>
      <c r="BH2169" s="258"/>
    </row>
    <row r="2170" spans="1:60">
      <c r="A2170" s="333">
        <v>2169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4"/>
        <v/>
      </c>
      <c r="E2170" s="320"/>
      <c r="F2170" s="320"/>
      <c r="G2170" s="302"/>
      <c r="H2170" s="302"/>
      <c r="I2170" s="302"/>
      <c r="J2170" s="249"/>
      <c r="K2170" s="303" t="e">
        <f t="shared" si="199"/>
        <v>#N/A</v>
      </c>
      <c r="L2170" s="302"/>
      <c r="M2170" s="302"/>
      <c r="N2170" s="303" t="e">
        <f t="shared" si="200"/>
        <v>#N/A</v>
      </c>
      <c r="O2170" s="303" t="e">
        <f t="shared" si="201"/>
        <v>#N/A</v>
      </c>
      <c r="P2170" s="249" t="str">
        <f t="shared" si="205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364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2"/>
      <c r="BD2170" s="258"/>
      <c r="BE2170" s="258"/>
      <c r="BF2170" s="258"/>
      <c r="BG2170" s="258"/>
      <c r="BH2170" s="258"/>
    </row>
    <row r="2171" spans="1:60">
      <c r="A2171" s="298">
        <v>2170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4"/>
        <v/>
      </c>
      <c r="E2171" s="320"/>
      <c r="F2171" s="320"/>
      <c r="G2171" s="302"/>
      <c r="H2171" s="302"/>
      <c r="I2171" s="302"/>
      <c r="J2171" s="249"/>
      <c r="K2171" s="303" t="e">
        <f t="shared" si="199"/>
        <v>#N/A</v>
      </c>
      <c r="L2171" s="302"/>
      <c r="M2171" s="302"/>
      <c r="N2171" s="303" t="e">
        <f t="shared" si="200"/>
        <v>#N/A</v>
      </c>
      <c r="O2171" s="303" t="e">
        <f t="shared" si="201"/>
        <v>#N/A</v>
      </c>
      <c r="P2171" s="249" t="str">
        <f t="shared" si="205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364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2"/>
      <c r="BD2171" s="258"/>
      <c r="BE2171" s="258"/>
      <c r="BF2171" s="258"/>
      <c r="BG2171" s="258"/>
      <c r="BH2171" s="258"/>
    </row>
    <row r="2172" spans="1:60">
      <c r="A2172" s="333">
        <v>2171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4"/>
        <v/>
      </c>
      <c r="E2172" s="320"/>
      <c r="F2172" s="320"/>
      <c r="G2172" s="302"/>
      <c r="H2172" s="302"/>
      <c r="I2172" s="302"/>
      <c r="J2172" s="249"/>
      <c r="K2172" s="303" t="e">
        <f t="shared" si="199"/>
        <v>#N/A</v>
      </c>
      <c r="L2172" s="302"/>
      <c r="M2172" s="302"/>
      <c r="N2172" s="303" t="e">
        <f t="shared" si="200"/>
        <v>#N/A</v>
      </c>
      <c r="O2172" s="303" t="e">
        <f t="shared" si="201"/>
        <v>#N/A</v>
      </c>
      <c r="P2172" s="249" t="str">
        <f t="shared" si="205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364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2"/>
      <c r="BD2172" s="258"/>
      <c r="BE2172" s="258"/>
      <c r="BF2172" s="258"/>
      <c r="BG2172" s="258"/>
      <c r="BH2172" s="258"/>
    </row>
    <row r="2173" spans="1:60">
      <c r="A2173" s="298">
        <v>2172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4"/>
        <v/>
      </c>
      <c r="E2173" s="320"/>
      <c r="F2173" s="320"/>
      <c r="G2173" s="302"/>
      <c r="H2173" s="302"/>
      <c r="I2173" s="302"/>
      <c r="J2173" s="249"/>
      <c r="K2173" s="303" t="e">
        <f t="shared" si="199"/>
        <v>#N/A</v>
      </c>
      <c r="L2173" s="302"/>
      <c r="M2173" s="302"/>
      <c r="N2173" s="303" t="e">
        <f t="shared" si="200"/>
        <v>#N/A</v>
      </c>
      <c r="O2173" s="303" t="e">
        <f t="shared" si="201"/>
        <v>#N/A</v>
      </c>
      <c r="P2173" s="249" t="str">
        <f t="shared" si="205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364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2"/>
      <c r="BD2173" s="258"/>
      <c r="BE2173" s="258"/>
      <c r="BF2173" s="258"/>
      <c r="BG2173" s="258"/>
      <c r="BH2173" s="258"/>
    </row>
    <row r="2174" spans="1:60">
      <c r="A2174" s="333">
        <v>2173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4"/>
        <v/>
      </c>
      <c r="E2174" s="320"/>
      <c r="F2174" s="320"/>
      <c r="G2174" s="302"/>
      <c r="H2174" s="302"/>
      <c r="I2174" s="302"/>
      <c r="J2174" s="249"/>
      <c r="K2174" s="303" t="e">
        <f t="shared" si="199"/>
        <v>#N/A</v>
      </c>
      <c r="L2174" s="302"/>
      <c r="M2174" s="302"/>
      <c r="N2174" s="303" t="e">
        <f t="shared" si="200"/>
        <v>#N/A</v>
      </c>
      <c r="O2174" s="303" t="e">
        <f t="shared" si="201"/>
        <v>#N/A</v>
      </c>
      <c r="P2174" s="249" t="str">
        <f t="shared" si="205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364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2"/>
      <c r="BD2174" s="258"/>
      <c r="BE2174" s="258"/>
      <c r="BF2174" s="258"/>
      <c r="BG2174" s="258"/>
      <c r="BH2174" s="258"/>
    </row>
    <row r="2175" spans="1:60">
      <c r="A2175" s="298">
        <v>2174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4"/>
        <v/>
      </c>
      <c r="E2175" s="320"/>
      <c r="F2175" s="320"/>
      <c r="G2175" s="302"/>
      <c r="H2175" s="302"/>
      <c r="I2175" s="302"/>
      <c r="J2175" s="249"/>
      <c r="K2175" s="303" t="e">
        <f t="shared" si="199"/>
        <v>#N/A</v>
      </c>
      <c r="L2175" s="302"/>
      <c r="M2175" s="302"/>
      <c r="N2175" s="303" t="e">
        <f t="shared" si="200"/>
        <v>#N/A</v>
      </c>
      <c r="O2175" s="303" t="e">
        <f t="shared" si="201"/>
        <v>#N/A</v>
      </c>
      <c r="P2175" s="249" t="str">
        <f t="shared" si="205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364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2"/>
      <c r="BD2175" s="258"/>
      <c r="BE2175" s="258"/>
      <c r="BF2175" s="258"/>
      <c r="BG2175" s="258"/>
      <c r="BH2175" s="258"/>
    </row>
    <row r="2176" spans="1:60">
      <c r="A2176" s="333">
        <v>2175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4"/>
        <v/>
      </c>
      <c r="E2176" s="320"/>
      <c r="F2176" s="320"/>
      <c r="G2176" s="302"/>
      <c r="H2176" s="302"/>
      <c r="I2176" s="302"/>
      <c r="J2176" s="249"/>
      <c r="K2176" s="303" t="e">
        <f t="shared" si="199"/>
        <v>#N/A</v>
      </c>
      <c r="L2176" s="302"/>
      <c r="M2176" s="302"/>
      <c r="N2176" s="303" t="e">
        <f t="shared" si="200"/>
        <v>#N/A</v>
      </c>
      <c r="O2176" s="303" t="e">
        <f t="shared" si="201"/>
        <v>#N/A</v>
      </c>
      <c r="P2176" s="249" t="str">
        <f t="shared" si="205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364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2"/>
      <c r="BD2176" s="258"/>
      <c r="BE2176" s="258"/>
      <c r="BF2176" s="258"/>
      <c r="BG2176" s="258"/>
      <c r="BH2176" s="258"/>
    </row>
    <row r="2177" spans="1:60">
      <c r="A2177" s="298">
        <v>2176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4"/>
        <v/>
      </c>
      <c r="E2177" s="320"/>
      <c r="F2177" s="320"/>
      <c r="G2177" s="302"/>
      <c r="H2177" s="302"/>
      <c r="I2177" s="302"/>
      <c r="J2177" s="249"/>
      <c r="K2177" s="303" t="e">
        <f t="shared" si="199"/>
        <v>#N/A</v>
      </c>
      <c r="L2177" s="302"/>
      <c r="M2177" s="302"/>
      <c r="N2177" s="303" t="e">
        <f t="shared" si="200"/>
        <v>#N/A</v>
      </c>
      <c r="O2177" s="303" t="e">
        <f t="shared" si="201"/>
        <v>#N/A</v>
      </c>
      <c r="P2177" s="249" t="str">
        <f t="shared" si="205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364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2"/>
      <c r="BD2177" s="258"/>
      <c r="BE2177" s="258"/>
      <c r="BF2177" s="258"/>
      <c r="BG2177" s="258"/>
      <c r="BH2177" s="258"/>
    </row>
    <row r="2178" spans="1:60">
      <c r="A2178" s="333">
        <v>2177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4"/>
        <v/>
      </c>
      <c r="E2178" s="320"/>
      <c r="F2178" s="320"/>
      <c r="G2178" s="302"/>
      <c r="H2178" s="302"/>
      <c r="I2178" s="302"/>
      <c r="J2178" s="249"/>
      <c r="K2178" s="303" t="e">
        <f t="shared" si="199"/>
        <v>#N/A</v>
      </c>
      <c r="L2178" s="302"/>
      <c r="M2178" s="302"/>
      <c r="N2178" s="303" t="e">
        <f t="shared" si="200"/>
        <v>#N/A</v>
      </c>
      <c r="O2178" s="303" t="e">
        <f t="shared" si="201"/>
        <v>#N/A</v>
      </c>
      <c r="P2178" s="249" t="str">
        <f t="shared" si="205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364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2"/>
      <c r="BD2178" s="258"/>
      <c r="BE2178" s="258"/>
      <c r="BF2178" s="258"/>
      <c r="BG2178" s="258"/>
      <c r="BH2178" s="258"/>
    </row>
    <row r="2179" spans="1:60">
      <c r="A2179" s="298">
        <v>2178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4"/>
        <v/>
      </c>
      <c r="E2179" s="320"/>
      <c r="F2179" s="320"/>
      <c r="G2179" s="302"/>
      <c r="H2179" s="302"/>
      <c r="I2179" s="302"/>
      <c r="J2179" s="249"/>
      <c r="K2179" s="303" t="e">
        <f t="shared" si="199"/>
        <v>#N/A</v>
      </c>
      <c r="L2179" s="302"/>
      <c r="M2179" s="302"/>
      <c r="N2179" s="303" t="e">
        <f t="shared" si="200"/>
        <v>#N/A</v>
      </c>
      <c r="O2179" s="303" t="e">
        <f t="shared" si="201"/>
        <v>#N/A</v>
      </c>
      <c r="P2179" s="249" t="str">
        <f t="shared" si="205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364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2"/>
      <c r="BD2179" s="258"/>
      <c r="BE2179" s="258"/>
      <c r="BF2179" s="258"/>
      <c r="BG2179" s="258"/>
      <c r="BH2179" s="258"/>
    </row>
    <row r="2180" spans="1:60">
      <c r="A2180" s="333">
        <v>2179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4"/>
        <v/>
      </c>
      <c r="E2180" s="320"/>
      <c r="F2180" s="320"/>
      <c r="G2180" s="302"/>
      <c r="H2180" s="302"/>
      <c r="I2180" s="302"/>
      <c r="J2180" s="249"/>
      <c r="K2180" s="303" t="e">
        <f t="shared" ref="K2180:K2243" si="206">VLOOKUP(J2180,AY:BA,2,0)</f>
        <v>#N/A</v>
      </c>
      <c r="L2180" s="302"/>
      <c r="M2180" s="302"/>
      <c r="N2180" s="303" t="e">
        <f t="shared" ref="N2180:N2243" si="207">VLOOKUP(K2180,AZ:BB,2,0)</f>
        <v>#N/A</v>
      </c>
      <c r="O2180" s="303" t="e">
        <f t="shared" ref="O2180:O2243" si="208">VLOOKUP(K2180,AZ:BB,3,0)</f>
        <v>#N/A</v>
      </c>
      <c r="P2180" s="249" t="str">
        <f t="shared" si="205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364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2"/>
      <c r="BD2180" s="258"/>
      <c r="BE2180" s="258"/>
      <c r="BF2180" s="258"/>
      <c r="BG2180" s="258"/>
      <c r="BH2180" s="258"/>
    </row>
    <row r="2181" spans="1:60">
      <c r="A2181" s="298">
        <v>2180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4"/>
        <v/>
      </c>
      <c r="E2181" s="320"/>
      <c r="F2181" s="320"/>
      <c r="G2181" s="302"/>
      <c r="H2181" s="302"/>
      <c r="I2181" s="302"/>
      <c r="J2181" s="249"/>
      <c r="K2181" s="303" t="e">
        <f t="shared" si="206"/>
        <v>#N/A</v>
      </c>
      <c r="L2181" s="302"/>
      <c r="M2181" s="302"/>
      <c r="N2181" s="303" t="e">
        <f t="shared" si="207"/>
        <v>#N/A</v>
      </c>
      <c r="O2181" s="303" t="e">
        <f t="shared" si="208"/>
        <v>#N/A</v>
      </c>
      <c r="P2181" s="249" t="str">
        <f t="shared" si="205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364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2"/>
      <c r="BD2181" s="258"/>
      <c r="BE2181" s="258"/>
      <c r="BF2181" s="258"/>
      <c r="BG2181" s="258"/>
      <c r="BH2181" s="258"/>
    </row>
    <row r="2182" spans="1:60">
      <c r="A2182" s="333">
        <v>2181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4"/>
        <v/>
      </c>
      <c r="E2182" s="320"/>
      <c r="F2182" s="320"/>
      <c r="G2182" s="302"/>
      <c r="H2182" s="302"/>
      <c r="I2182" s="302"/>
      <c r="J2182" s="249"/>
      <c r="K2182" s="303" t="e">
        <f t="shared" si="206"/>
        <v>#N/A</v>
      </c>
      <c r="L2182" s="302"/>
      <c r="M2182" s="302"/>
      <c r="N2182" s="303" t="e">
        <f t="shared" si="207"/>
        <v>#N/A</v>
      </c>
      <c r="O2182" s="303" t="e">
        <f t="shared" si="208"/>
        <v>#N/A</v>
      </c>
      <c r="P2182" s="249" t="str">
        <f t="shared" si="205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364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2"/>
      <c r="BD2182" s="258"/>
      <c r="BE2182" s="258"/>
      <c r="BF2182" s="258"/>
      <c r="BG2182" s="258"/>
      <c r="BH2182" s="258"/>
    </row>
    <row r="2183" spans="1:60">
      <c r="A2183" s="298">
        <v>2182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4"/>
        <v/>
      </c>
      <c r="E2183" s="320"/>
      <c r="F2183" s="320"/>
      <c r="G2183" s="302"/>
      <c r="H2183" s="302"/>
      <c r="I2183" s="302"/>
      <c r="J2183" s="249"/>
      <c r="K2183" s="303" t="e">
        <f t="shared" si="206"/>
        <v>#N/A</v>
      </c>
      <c r="L2183" s="302"/>
      <c r="M2183" s="302"/>
      <c r="N2183" s="303" t="e">
        <f t="shared" si="207"/>
        <v>#N/A</v>
      </c>
      <c r="O2183" s="303" t="e">
        <f t="shared" si="208"/>
        <v>#N/A</v>
      </c>
      <c r="P2183" s="249" t="str">
        <f t="shared" si="205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364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2"/>
      <c r="BD2183" s="258"/>
      <c r="BE2183" s="258"/>
      <c r="BF2183" s="258"/>
      <c r="BG2183" s="258"/>
      <c r="BH2183" s="258"/>
    </row>
    <row r="2184" spans="1:60">
      <c r="A2184" s="333">
        <v>2183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4"/>
        <v/>
      </c>
      <c r="E2184" s="320"/>
      <c r="F2184" s="320"/>
      <c r="G2184" s="302"/>
      <c r="H2184" s="302"/>
      <c r="I2184" s="302"/>
      <c r="J2184" s="302"/>
      <c r="K2184" s="303" t="e">
        <f t="shared" si="206"/>
        <v>#N/A</v>
      </c>
      <c r="L2184" s="302"/>
      <c r="M2184" s="302"/>
      <c r="N2184" s="303" t="e">
        <f t="shared" si="207"/>
        <v>#N/A</v>
      </c>
      <c r="O2184" s="303" t="e">
        <f t="shared" si="208"/>
        <v>#N/A</v>
      </c>
      <c r="P2184" s="249" t="str">
        <f t="shared" si="205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364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2"/>
      <c r="BD2184" s="258"/>
      <c r="BE2184" s="258"/>
      <c r="BF2184" s="258"/>
      <c r="BG2184" s="258"/>
      <c r="BH2184" s="258"/>
    </row>
    <row r="2185" spans="1:60">
      <c r="A2185" s="298">
        <v>2184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4"/>
        <v/>
      </c>
      <c r="E2185" s="320"/>
      <c r="F2185" s="320"/>
      <c r="G2185" s="302"/>
      <c r="H2185" s="302"/>
      <c r="I2185" s="302"/>
      <c r="J2185" s="249"/>
      <c r="K2185" s="303" t="e">
        <f t="shared" si="206"/>
        <v>#N/A</v>
      </c>
      <c r="L2185" s="302"/>
      <c r="M2185" s="302"/>
      <c r="N2185" s="303" t="e">
        <f t="shared" si="207"/>
        <v>#N/A</v>
      </c>
      <c r="O2185" s="303" t="e">
        <f t="shared" si="208"/>
        <v>#N/A</v>
      </c>
      <c r="P2185" s="249" t="str">
        <f t="shared" si="205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364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2"/>
      <c r="BD2185" s="258"/>
      <c r="BE2185" s="258"/>
      <c r="BF2185" s="258"/>
      <c r="BG2185" s="258"/>
      <c r="BH2185" s="258"/>
    </row>
    <row r="2186" spans="1:60">
      <c r="A2186" s="333">
        <v>2185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4"/>
        <v/>
      </c>
      <c r="E2186" s="320"/>
      <c r="F2186" s="320"/>
      <c r="G2186" s="302"/>
      <c r="H2186" s="302"/>
      <c r="I2186" s="302"/>
      <c r="J2186" s="302"/>
      <c r="K2186" s="303" t="e">
        <f t="shared" si="206"/>
        <v>#N/A</v>
      </c>
      <c r="L2186" s="302"/>
      <c r="M2186" s="302"/>
      <c r="N2186" s="303" t="e">
        <f t="shared" si="207"/>
        <v>#N/A</v>
      </c>
      <c r="O2186" s="303" t="e">
        <f t="shared" si="208"/>
        <v>#N/A</v>
      </c>
      <c r="P2186" s="249" t="str">
        <f t="shared" si="205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364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2"/>
      <c r="BD2186" s="258"/>
      <c r="BE2186" s="258"/>
      <c r="BF2186" s="258"/>
      <c r="BG2186" s="258"/>
      <c r="BH2186" s="258"/>
    </row>
    <row r="2187" spans="1:60">
      <c r="A2187" s="298">
        <v>2186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4"/>
        <v/>
      </c>
      <c r="E2187" s="320"/>
      <c r="F2187" s="320"/>
      <c r="G2187" s="302"/>
      <c r="H2187" s="302"/>
      <c r="I2187" s="302"/>
      <c r="J2187" s="302"/>
      <c r="K2187" s="303" t="e">
        <f t="shared" si="206"/>
        <v>#N/A</v>
      </c>
      <c r="L2187" s="302"/>
      <c r="M2187" s="302"/>
      <c r="N2187" s="303" t="e">
        <f t="shared" si="207"/>
        <v>#N/A</v>
      </c>
      <c r="O2187" s="303" t="e">
        <f t="shared" si="208"/>
        <v>#N/A</v>
      </c>
      <c r="P2187" s="249" t="str">
        <f t="shared" si="205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364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2"/>
      <c r="BD2187" s="258"/>
      <c r="BE2187" s="258"/>
      <c r="BF2187" s="258"/>
      <c r="BG2187" s="258"/>
      <c r="BH2187" s="258"/>
    </row>
    <row r="2188" spans="1:60">
      <c r="A2188" s="333">
        <v>2187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4"/>
        <v/>
      </c>
      <c r="E2188" s="320"/>
      <c r="F2188" s="320"/>
      <c r="G2188" s="302"/>
      <c r="H2188" s="302"/>
      <c r="I2188" s="302"/>
      <c r="J2188" s="302"/>
      <c r="K2188" s="303" t="e">
        <f t="shared" si="206"/>
        <v>#N/A</v>
      </c>
      <c r="L2188" s="302"/>
      <c r="M2188" s="302"/>
      <c r="N2188" s="303" t="e">
        <f t="shared" si="207"/>
        <v>#N/A</v>
      </c>
      <c r="O2188" s="303" t="e">
        <f t="shared" si="208"/>
        <v>#N/A</v>
      </c>
      <c r="P2188" s="249" t="str">
        <f t="shared" si="205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364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2"/>
      <c r="BD2188" s="258"/>
      <c r="BE2188" s="258"/>
      <c r="BF2188" s="258"/>
      <c r="BG2188" s="258"/>
      <c r="BH2188" s="258"/>
    </row>
    <row r="2189" spans="1:60">
      <c r="A2189" s="298">
        <v>2188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4"/>
        <v/>
      </c>
      <c r="E2189" s="320"/>
      <c r="F2189" s="320"/>
      <c r="G2189" s="302"/>
      <c r="H2189" s="302"/>
      <c r="I2189" s="302"/>
      <c r="J2189" s="302"/>
      <c r="K2189" s="303" t="e">
        <f t="shared" si="206"/>
        <v>#N/A</v>
      </c>
      <c r="L2189" s="302"/>
      <c r="M2189" s="302"/>
      <c r="N2189" s="303" t="e">
        <f t="shared" si="207"/>
        <v>#N/A</v>
      </c>
      <c r="O2189" s="303" t="e">
        <f t="shared" si="208"/>
        <v>#N/A</v>
      </c>
      <c r="P2189" s="249" t="str">
        <f t="shared" si="205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364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2"/>
      <c r="BD2189" s="258"/>
      <c r="BE2189" s="258"/>
      <c r="BF2189" s="258"/>
      <c r="BG2189" s="258"/>
      <c r="BH2189" s="258"/>
    </row>
    <row r="2190" spans="1:60">
      <c r="A2190" s="333">
        <v>2189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4"/>
        <v/>
      </c>
      <c r="E2190" s="320"/>
      <c r="F2190" s="320"/>
      <c r="G2190" s="302"/>
      <c r="H2190" s="302"/>
      <c r="I2190" s="302"/>
      <c r="J2190" s="249"/>
      <c r="K2190" s="303" t="e">
        <f t="shared" si="206"/>
        <v>#N/A</v>
      </c>
      <c r="L2190" s="302"/>
      <c r="M2190" s="302"/>
      <c r="N2190" s="303" t="e">
        <f t="shared" si="207"/>
        <v>#N/A</v>
      </c>
      <c r="O2190" s="303" t="e">
        <f t="shared" si="208"/>
        <v>#N/A</v>
      </c>
      <c r="P2190" s="249" t="str">
        <f t="shared" si="205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364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2"/>
      <c r="BD2190" s="258"/>
      <c r="BE2190" s="258"/>
      <c r="BF2190" s="258"/>
      <c r="BG2190" s="258"/>
      <c r="BH2190" s="258"/>
    </row>
    <row r="2191" spans="1:60">
      <c r="A2191" s="298">
        <v>2190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4"/>
        <v/>
      </c>
      <c r="E2191" s="320"/>
      <c r="F2191" s="320"/>
      <c r="G2191" s="302"/>
      <c r="H2191" s="302"/>
      <c r="I2191" s="302"/>
      <c r="J2191" s="249"/>
      <c r="K2191" s="303" t="e">
        <f t="shared" si="206"/>
        <v>#N/A</v>
      </c>
      <c r="L2191" s="302"/>
      <c r="M2191" s="302"/>
      <c r="N2191" s="303" t="e">
        <f t="shared" si="207"/>
        <v>#N/A</v>
      </c>
      <c r="O2191" s="303" t="e">
        <f t="shared" si="208"/>
        <v>#N/A</v>
      </c>
      <c r="P2191" s="249" t="str">
        <f t="shared" si="205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364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2"/>
      <c r="BD2191" s="258"/>
      <c r="BE2191" s="258"/>
      <c r="BF2191" s="258"/>
      <c r="BG2191" s="258"/>
      <c r="BH2191" s="258"/>
    </row>
    <row r="2192" spans="1:60">
      <c r="A2192" s="333">
        <v>2191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4"/>
        <v/>
      </c>
      <c r="E2192" s="320"/>
      <c r="F2192" s="320"/>
      <c r="G2192" s="302"/>
      <c r="H2192" s="302"/>
      <c r="I2192" s="302"/>
      <c r="J2192" s="249"/>
      <c r="K2192" s="303" t="e">
        <f t="shared" si="206"/>
        <v>#N/A</v>
      </c>
      <c r="L2192" s="302"/>
      <c r="M2192" s="302"/>
      <c r="N2192" s="303" t="e">
        <f t="shared" si="207"/>
        <v>#N/A</v>
      </c>
      <c r="O2192" s="303" t="e">
        <f t="shared" si="208"/>
        <v>#N/A</v>
      </c>
      <c r="P2192" s="249" t="str">
        <f t="shared" si="205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364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2"/>
      <c r="BD2192" s="258"/>
      <c r="BE2192" s="258"/>
      <c r="BF2192" s="258"/>
      <c r="BG2192" s="258"/>
      <c r="BH2192" s="258"/>
    </row>
    <row r="2193" spans="1:60">
      <c r="A2193" s="298">
        <v>2192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4"/>
        <v/>
      </c>
      <c r="E2193" s="320"/>
      <c r="F2193" s="320"/>
      <c r="G2193" s="302"/>
      <c r="H2193" s="302"/>
      <c r="I2193" s="302"/>
      <c r="J2193" s="249"/>
      <c r="K2193" s="303" t="e">
        <f t="shared" si="206"/>
        <v>#N/A</v>
      </c>
      <c r="L2193" s="302"/>
      <c r="M2193" s="302"/>
      <c r="N2193" s="303" t="e">
        <f t="shared" si="207"/>
        <v>#N/A</v>
      </c>
      <c r="O2193" s="303" t="e">
        <f t="shared" si="208"/>
        <v>#N/A</v>
      </c>
      <c r="P2193" s="249" t="str">
        <f t="shared" si="205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364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2"/>
      <c r="BD2193" s="258"/>
      <c r="BE2193" s="258"/>
      <c r="BF2193" s="258"/>
      <c r="BG2193" s="258"/>
      <c r="BH2193" s="258"/>
    </row>
    <row r="2194" spans="1:60">
      <c r="A2194" s="333">
        <v>2193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4"/>
        <v/>
      </c>
      <c r="E2194" s="320"/>
      <c r="F2194" s="320"/>
      <c r="G2194" s="302"/>
      <c r="H2194" s="302"/>
      <c r="I2194" s="302"/>
      <c r="J2194" s="249"/>
      <c r="K2194" s="303" t="e">
        <f t="shared" si="206"/>
        <v>#N/A</v>
      </c>
      <c r="L2194" s="302"/>
      <c r="M2194" s="302"/>
      <c r="N2194" s="303" t="e">
        <f t="shared" si="207"/>
        <v>#N/A</v>
      </c>
      <c r="O2194" s="303" t="e">
        <f t="shared" si="208"/>
        <v>#N/A</v>
      </c>
      <c r="P2194" s="249" t="str">
        <f t="shared" si="205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364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2"/>
      <c r="BD2194" s="258"/>
      <c r="BE2194" s="258"/>
      <c r="BF2194" s="258"/>
      <c r="BG2194" s="258"/>
      <c r="BH2194" s="258"/>
    </row>
    <row r="2195" spans="1:60">
      <c r="A2195" s="298">
        <v>2194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4"/>
        <v/>
      </c>
      <c r="E2195" s="320"/>
      <c r="F2195" s="320"/>
      <c r="G2195" s="302"/>
      <c r="H2195" s="302"/>
      <c r="I2195" s="302"/>
      <c r="J2195" s="249"/>
      <c r="K2195" s="303" t="e">
        <f t="shared" si="206"/>
        <v>#N/A</v>
      </c>
      <c r="L2195" s="302"/>
      <c r="M2195" s="302"/>
      <c r="N2195" s="303" t="e">
        <f t="shared" si="207"/>
        <v>#N/A</v>
      </c>
      <c r="O2195" s="303" t="e">
        <f t="shared" si="208"/>
        <v>#N/A</v>
      </c>
      <c r="P2195" s="249" t="str">
        <f t="shared" si="205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364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2"/>
      <c r="BD2195" s="258"/>
      <c r="BE2195" s="258"/>
      <c r="BF2195" s="258"/>
      <c r="BG2195" s="258"/>
      <c r="BH2195" s="258"/>
    </row>
    <row r="2196" spans="1:60">
      <c r="A2196" s="333">
        <v>2195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4"/>
        <v/>
      </c>
      <c r="E2196" s="320"/>
      <c r="F2196" s="320"/>
      <c r="G2196" s="302"/>
      <c r="H2196" s="302"/>
      <c r="I2196" s="302"/>
      <c r="J2196" s="249"/>
      <c r="K2196" s="303" t="e">
        <f t="shared" si="206"/>
        <v>#N/A</v>
      </c>
      <c r="L2196" s="302"/>
      <c r="M2196" s="302"/>
      <c r="N2196" s="303" t="e">
        <f t="shared" si="207"/>
        <v>#N/A</v>
      </c>
      <c r="O2196" s="303" t="e">
        <f t="shared" si="208"/>
        <v>#N/A</v>
      </c>
      <c r="P2196" s="249" t="str">
        <f t="shared" si="205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364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2"/>
      <c r="BD2196" s="258"/>
      <c r="BE2196" s="258"/>
      <c r="BF2196" s="258"/>
      <c r="BG2196" s="258"/>
      <c r="BH2196" s="258"/>
    </row>
    <row r="2197" spans="1:60">
      <c r="A2197" s="298">
        <v>2196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4"/>
        <v/>
      </c>
      <c r="E2197" s="320"/>
      <c r="F2197" s="320"/>
      <c r="G2197" s="302"/>
      <c r="H2197" s="302"/>
      <c r="I2197" s="302"/>
      <c r="J2197" s="249"/>
      <c r="K2197" s="303" t="e">
        <f t="shared" si="206"/>
        <v>#N/A</v>
      </c>
      <c r="L2197" s="302"/>
      <c r="M2197" s="302"/>
      <c r="N2197" s="303" t="e">
        <f t="shared" si="207"/>
        <v>#N/A</v>
      </c>
      <c r="O2197" s="303" t="e">
        <f t="shared" si="208"/>
        <v>#N/A</v>
      </c>
      <c r="P2197" s="249" t="str">
        <f t="shared" si="205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364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2"/>
      <c r="BD2197" s="258"/>
      <c r="BE2197" s="258"/>
      <c r="BF2197" s="258"/>
      <c r="BG2197" s="258"/>
      <c r="BH2197" s="258"/>
    </row>
    <row r="2198" spans="1:60">
      <c r="A2198" s="333">
        <v>2197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4"/>
        <v/>
      </c>
      <c r="E2198" s="320"/>
      <c r="F2198" s="320"/>
      <c r="G2198" s="302"/>
      <c r="H2198" s="302"/>
      <c r="I2198" s="302"/>
      <c r="J2198" s="249"/>
      <c r="K2198" s="303" t="e">
        <f t="shared" si="206"/>
        <v>#N/A</v>
      </c>
      <c r="L2198" s="302"/>
      <c r="M2198" s="302"/>
      <c r="N2198" s="303" t="e">
        <f t="shared" si="207"/>
        <v>#N/A</v>
      </c>
      <c r="O2198" s="303" t="e">
        <f t="shared" si="208"/>
        <v>#N/A</v>
      </c>
      <c r="P2198" s="249" t="str">
        <f t="shared" si="205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364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2"/>
      <c r="BD2198" s="258"/>
      <c r="BE2198" s="258"/>
      <c r="BF2198" s="258"/>
      <c r="BG2198" s="258"/>
      <c r="BH2198" s="258"/>
    </row>
    <row r="2199" spans="1:60">
      <c r="A2199" s="298">
        <v>2198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4"/>
        <v/>
      </c>
      <c r="E2199" s="320"/>
      <c r="F2199" s="320"/>
      <c r="G2199" s="302"/>
      <c r="H2199" s="302"/>
      <c r="I2199" s="302"/>
      <c r="J2199" s="249"/>
      <c r="K2199" s="303" t="e">
        <f t="shared" si="206"/>
        <v>#N/A</v>
      </c>
      <c r="L2199" s="302"/>
      <c r="M2199" s="302"/>
      <c r="N2199" s="303" t="e">
        <f t="shared" si="207"/>
        <v>#N/A</v>
      </c>
      <c r="O2199" s="303" t="e">
        <f t="shared" si="208"/>
        <v>#N/A</v>
      </c>
      <c r="P2199" s="249" t="str">
        <f t="shared" si="205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364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2"/>
      <c r="BD2199" s="258"/>
      <c r="BE2199" s="258"/>
      <c r="BF2199" s="258"/>
      <c r="BG2199" s="258"/>
      <c r="BH2199" s="258"/>
    </row>
    <row r="2200" spans="1:60">
      <c r="A2200" s="333">
        <v>2199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4"/>
        <v/>
      </c>
      <c r="E2200" s="320"/>
      <c r="F2200" s="320"/>
      <c r="G2200" s="302"/>
      <c r="H2200" s="302"/>
      <c r="I2200" s="302"/>
      <c r="J2200" s="249"/>
      <c r="K2200" s="303" t="e">
        <f t="shared" si="206"/>
        <v>#N/A</v>
      </c>
      <c r="L2200" s="302"/>
      <c r="M2200" s="302"/>
      <c r="N2200" s="303" t="e">
        <f t="shared" si="207"/>
        <v>#N/A</v>
      </c>
      <c r="O2200" s="303" t="e">
        <f t="shared" si="208"/>
        <v>#N/A</v>
      </c>
      <c r="P2200" s="249" t="str">
        <f t="shared" si="205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364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2"/>
      <c r="BD2200" s="258"/>
      <c r="BE2200" s="258"/>
      <c r="BF2200" s="258"/>
      <c r="BG2200" s="258"/>
      <c r="BH2200" s="258"/>
    </row>
    <row r="2201" spans="1:60">
      <c r="A2201" s="298">
        <v>2200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4"/>
        <v/>
      </c>
      <c r="E2201" s="320"/>
      <c r="F2201" s="320"/>
      <c r="G2201" s="302"/>
      <c r="H2201" s="302"/>
      <c r="I2201" s="302"/>
      <c r="J2201" s="302"/>
      <c r="K2201" s="303" t="e">
        <f t="shared" si="206"/>
        <v>#N/A</v>
      </c>
      <c r="L2201" s="302"/>
      <c r="M2201" s="302"/>
      <c r="N2201" s="303" t="e">
        <f t="shared" si="207"/>
        <v>#N/A</v>
      </c>
      <c r="O2201" s="303" t="e">
        <f t="shared" si="208"/>
        <v>#N/A</v>
      </c>
      <c r="P2201" s="249" t="str">
        <f t="shared" si="205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364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2"/>
      <c r="BD2201" s="258"/>
      <c r="BE2201" s="258"/>
      <c r="BF2201" s="258"/>
      <c r="BG2201" s="258"/>
      <c r="BH2201" s="258"/>
    </row>
    <row r="2202" spans="1:60">
      <c r="A2202" s="333">
        <v>2201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4"/>
        <v/>
      </c>
      <c r="E2202" s="320"/>
      <c r="F2202" s="320"/>
      <c r="G2202" s="302"/>
      <c r="H2202" s="302"/>
      <c r="I2202" s="302"/>
      <c r="J2202" s="302"/>
      <c r="K2202" s="303" t="e">
        <f t="shared" si="206"/>
        <v>#N/A</v>
      </c>
      <c r="L2202" s="302"/>
      <c r="M2202" s="302"/>
      <c r="N2202" s="303" t="e">
        <f t="shared" si="207"/>
        <v>#N/A</v>
      </c>
      <c r="O2202" s="303" t="e">
        <f t="shared" si="208"/>
        <v>#N/A</v>
      </c>
      <c r="P2202" s="249" t="str">
        <f t="shared" si="205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364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2"/>
      <c r="BD2202" s="258"/>
      <c r="BE2202" s="258"/>
      <c r="BF2202" s="258"/>
      <c r="BG2202" s="258"/>
      <c r="BH2202" s="258"/>
    </row>
    <row r="2203" spans="1:60">
      <c r="A2203" s="298">
        <v>2202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4"/>
        <v/>
      </c>
      <c r="E2203" s="320"/>
      <c r="F2203" s="320"/>
      <c r="G2203" s="302"/>
      <c r="H2203" s="302"/>
      <c r="I2203" s="302"/>
      <c r="J2203" s="302"/>
      <c r="K2203" s="303" t="e">
        <f t="shared" si="206"/>
        <v>#N/A</v>
      </c>
      <c r="L2203" s="302"/>
      <c r="M2203" s="302"/>
      <c r="N2203" s="303" t="e">
        <f t="shared" si="207"/>
        <v>#N/A</v>
      </c>
      <c r="O2203" s="303" t="e">
        <f t="shared" si="208"/>
        <v>#N/A</v>
      </c>
      <c r="P2203" s="249" t="str">
        <f t="shared" si="205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364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2"/>
      <c r="BD2203" s="258"/>
      <c r="BE2203" s="258"/>
      <c r="BF2203" s="258"/>
      <c r="BG2203" s="258"/>
      <c r="BH2203" s="258"/>
    </row>
    <row r="2204" spans="1:60">
      <c r="A2204" s="333">
        <v>2203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4"/>
        <v/>
      </c>
      <c r="E2204" s="320"/>
      <c r="F2204" s="320"/>
      <c r="G2204" s="302"/>
      <c r="H2204" s="302"/>
      <c r="I2204" s="302"/>
      <c r="J2204" s="302"/>
      <c r="K2204" s="303" t="e">
        <f t="shared" si="206"/>
        <v>#N/A</v>
      </c>
      <c r="L2204" s="302"/>
      <c r="M2204" s="302"/>
      <c r="N2204" s="303" t="e">
        <f t="shared" si="207"/>
        <v>#N/A</v>
      </c>
      <c r="O2204" s="303" t="e">
        <f t="shared" si="208"/>
        <v>#N/A</v>
      </c>
      <c r="P2204" s="249" t="str">
        <f t="shared" si="205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364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2"/>
      <c r="BD2204" s="258"/>
      <c r="BE2204" s="258"/>
      <c r="BF2204" s="258"/>
      <c r="BG2204" s="258"/>
      <c r="BH2204" s="258"/>
    </row>
    <row r="2205" spans="1:60">
      <c r="A2205" s="298">
        <v>2204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4"/>
        <v/>
      </c>
      <c r="E2205" s="320"/>
      <c r="F2205" s="320"/>
      <c r="G2205" s="302"/>
      <c r="H2205" s="302"/>
      <c r="I2205" s="302"/>
      <c r="J2205" s="302"/>
      <c r="K2205" s="303" t="e">
        <f t="shared" si="206"/>
        <v>#N/A</v>
      </c>
      <c r="L2205" s="302"/>
      <c r="M2205" s="302"/>
      <c r="N2205" s="303" t="e">
        <f t="shared" si="207"/>
        <v>#N/A</v>
      </c>
      <c r="O2205" s="303" t="e">
        <f t="shared" si="208"/>
        <v>#N/A</v>
      </c>
      <c r="P2205" s="249" t="str">
        <f t="shared" si="205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364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2"/>
      <c r="BD2205" s="258"/>
      <c r="BE2205" s="258"/>
      <c r="BF2205" s="258"/>
      <c r="BG2205" s="258"/>
      <c r="BH2205" s="258"/>
    </row>
    <row r="2206" spans="1:60">
      <c r="A2206" s="333">
        <v>2205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4"/>
        <v/>
      </c>
      <c r="E2206" s="320"/>
      <c r="F2206" s="320"/>
      <c r="G2206" s="302"/>
      <c r="H2206" s="302"/>
      <c r="I2206" s="302"/>
      <c r="J2206" s="302"/>
      <c r="K2206" s="303" t="e">
        <f t="shared" si="206"/>
        <v>#N/A</v>
      </c>
      <c r="L2206" s="302"/>
      <c r="M2206" s="302"/>
      <c r="N2206" s="303" t="e">
        <f t="shared" si="207"/>
        <v>#N/A</v>
      </c>
      <c r="O2206" s="303" t="e">
        <f t="shared" si="208"/>
        <v>#N/A</v>
      </c>
      <c r="P2206" s="249" t="str">
        <f t="shared" si="205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364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2"/>
      <c r="BD2206" s="258"/>
      <c r="BE2206" s="258"/>
      <c r="BF2206" s="258"/>
      <c r="BG2206" s="258"/>
      <c r="BH2206" s="258"/>
    </row>
    <row r="2207" spans="1:60">
      <c r="A2207" s="298">
        <v>2206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4"/>
        <v/>
      </c>
      <c r="E2207" s="320"/>
      <c r="F2207" s="320"/>
      <c r="G2207" s="302"/>
      <c r="H2207" s="302"/>
      <c r="I2207" s="302"/>
      <c r="J2207" s="302"/>
      <c r="K2207" s="303" t="e">
        <f t="shared" si="206"/>
        <v>#N/A</v>
      </c>
      <c r="L2207" s="302"/>
      <c r="M2207" s="302"/>
      <c r="N2207" s="303" t="e">
        <f t="shared" si="207"/>
        <v>#N/A</v>
      </c>
      <c r="O2207" s="303" t="e">
        <f t="shared" si="208"/>
        <v>#N/A</v>
      </c>
      <c r="P2207" s="249" t="str">
        <f t="shared" si="205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364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2"/>
      <c r="BD2207" s="258"/>
      <c r="BE2207" s="258"/>
      <c r="BF2207" s="258"/>
      <c r="BG2207" s="258"/>
      <c r="BH2207" s="258"/>
    </row>
    <row r="2208" spans="1:60">
      <c r="A2208" s="333">
        <v>2207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4"/>
        <v/>
      </c>
      <c r="E2208" s="320"/>
      <c r="F2208" s="320"/>
      <c r="G2208" s="302"/>
      <c r="H2208" s="302"/>
      <c r="I2208" s="302"/>
      <c r="J2208" s="302"/>
      <c r="K2208" s="303" t="e">
        <f t="shared" si="206"/>
        <v>#N/A</v>
      </c>
      <c r="L2208" s="302"/>
      <c r="M2208" s="302"/>
      <c r="N2208" s="303" t="e">
        <f t="shared" si="207"/>
        <v>#N/A</v>
      </c>
      <c r="O2208" s="303" t="e">
        <f t="shared" si="208"/>
        <v>#N/A</v>
      </c>
      <c r="P2208" s="249" t="str">
        <f t="shared" si="205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364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2"/>
      <c r="BD2208" s="258"/>
      <c r="BE2208" s="258"/>
      <c r="BF2208" s="258"/>
      <c r="BG2208" s="258"/>
      <c r="BH2208" s="258"/>
    </row>
    <row r="2209" spans="1:60">
      <c r="A2209" s="298">
        <v>2208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4"/>
        <v/>
      </c>
      <c r="E2209" s="320"/>
      <c r="F2209" s="320"/>
      <c r="G2209" s="302"/>
      <c r="H2209" s="302"/>
      <c r="I2209" s="302"/>
      <c r="J2209" s="302"/>
      <c r="K2209" s="303" t="e">
        <f t="shared" si="206"/>
        <v>#N/A</v>
      </c>
      <c r="L2209" s="302"/>
      <c r="M2209" s="302"/>
      <c r="N2209" s="303" t="e">
        <f t="shared" si="207"/>
        <v>#N/A</v>
      </c>
      <c r="O2209" s="303" t="e">
        <f t="shared" si="208"/>
        <v>#N/A</v>
      </c>
      <c r="P2209" s="249" t="str">
        <f t="shared" si="205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364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2"/>
      <c r="BD2209" s="258"/>
      <c r="BE2209" s="258"/>
      <c r="BF2209" s="258"/>
      <c r="BG2209" s="258"/>
      <c r="BH2209" s="258"/>
    </row>
    <row r="2210" spans="1:60">
      <c r="A2210" s="333">
        <v>2209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4"/>
        <v/>
      </c>
      <c r="E2210" s="320"/>
      <c r="F2210" s="320"/>
      <c r="G2210" s="302"/>
      <c r="H2210" s="302"/>
      <c r="I2210" s="302"/>
      <c r="J2210" s="302"/>
      <c r="K2210" s="303" t="e">
        <f t="shared" si="206"/>
        <v>#N/A</v>
      </c>
      <c r="L2210" s="302"/>
      <c r="M2210" s="302"/>
      <c r="N2210" s="303" t="e">
        <f t="shared" si="207"/>
        <v>#N/A</v>
      </c>
      <c r="O2210" s="303" t="e">
        <f t="shared" si="208"/>
        <v>#N/A</v>
      </c>
      <c r="P2210" s="249" t="str">
        <f t="shared" si="205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364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2"/>
      <c r="BD2210" s="258"/>
      <c r="BE2210" s="258"/>
      <c r="BF2210" s="258"/>
      <c r="BG2210" s="258"/>
      <c r="BH2210" s="258"/>
    </row>
    <row r="2211" spans="1:60">
      <c r="A2211" s="298">
        <v>2210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4"/>
        <v/>
      </c>
      <c r="E2211" s="320"/>
      <c r="F2211" s="320"/>
      <c r="G2211" s="302"/>
      <c r="H2211" s="302"/>
      <c r="I2211" s="302"/>
      <c r="J2211" s="302"/>
      <c r="K2211" s="303" t="e">
        <f t="shared" si="206"/>
        <v>#N/A</v>
      </c>
      <c r="L2211" s="302"/>
      <c r="M2211" s="302"/>
      <c r="N2211" s="303" t="e">
        <f t="shared" si="207"/>
        <v>#N/A</v>
      </c>
      <c r="O2211" s="303" t="e">
        <f t="shared" si="208"/>
        <v>#N/A</v>
      </c>
      <c r="P2211" s="249" t="str">
        <f t="shared" si="205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364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2"/>
      <c r="BD2211" s="258"/>
      <c r="BE2211" s="258"/>
      <c r="BF2211" s="258"/>
      <c r="BG2211" s="258"/>
      <c r="BH2211" s="258"/>
    </row>
    <row r="2212" spans="1:60">
      <c r="A2212" s="333">
        <v>2211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si="204"/>
        <v/>
      </c>
      <c r="E2212" s="320"/>
      <c r="F2212" s="320"/>
      <c r="G2212" s="302"/>
      <c r="H2212" s="302"/>
      <c r="I2212" s="302"/>
      <c r="J2212" s="302"/>
      <c r="K2212" s="303" t="e">
        <f t="shared" si="206"/>
        <v>#N/A</v>
      </c>
      <c r="L2212" s="302"/>
      <c r="M2212" s="302"/>
      <c r="N2212" s="303" t="e">
        <f t="shared" si="207"/>
        <v>#N/A</v>
      </c>
      <c r="O2212" s="303" t="e">
        <f t="shared" si="208"/>
        <v>#N/A</v>
      </c>
      <c r="P2212" s="249" t="str">
        <f t="shared" si="205"/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364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2"/>
      <c r="BD2212" s="258"/>
      <c r="BE2212" s="258"/>
      <c r="BF2212" s="258"/>
      <c r="BG2212" s="258"/>
      <c r="BH2212" s="258"/>
    </row>
    <row r="2213" spans="1:60">
      <c r="A2213" s="298">
        <v>2212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4"/>
        <v/>
      </c>
      <c r="E2213" s="320"/>
      <c r="F2213" s="320"/>
      <c r="G2213" s="302"/>
      <c r="H2213" s="302"/>
      <c r="I2213" s="302"/>
      <c r="J2213" s="302"/>
      <c r="K2213" s="303" t="e">
        <f t="shared" si="206"/>
        <v>#N/A</v>
      </c>
      <c r="L2213" s="302"/>
      <c r="M2213" s="302"/>
      <c r="N2213" s="303" t="e">
        <f t="shared" si="207"/>
        <v>#N/A</v>
      </c>
      <c r="O2213" s="303" t="e">
        <f t="shared" si="208"/>
        <v>#N/A</v>
      </c>
      <c r="P2213" s="249" t="str">
        <f t="shared" si="205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364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2"/>
      <c r="BD2213" s="258"/>
      <c r="BE2213" s="258"/>
      <c r="BF2213" s="258"/>
      <c r="BG2213" s="258"/>
      <c r="BH2213" s="258"/>
    </row>
    <row r="2214" spans="1:60">
      <c r="A2214" s="333">
        <v>2213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ref="D2214:D2246" si="209">IF(LEFT(I2214,1)="L","Inprocess",IF(LEFT(I2214,3)="IQC","Inprocess",IF(LEFT(I2214,2)="QA","QA",IF(LEFT(I2214,3)="TV","TV",""))))</f>
        <v/>
      </c>
      <c r="E2214" s="320"/>
      <c r="F2214" s="320"/>
      <c r="G2214" s="302"/>
      <c r="H2214" s="302"/>
      <c r="I2214" s="302"/>
      <c r="J2214" s="249"/>
      <c r="K2214" s="303" t="e">
        <f t="shared" si="206"/>
        <v>#N/A</v>
      </c>
      <c r="L2214" s="302"/>
      <c r="M2214" s="302"/>
      <c r="N2214" s="303" t="e">
        <f t="shared" si="207"/>
        <v>#N/A</v>
      </c>
      <c r="O2214" s="303" t="e">
        <f t="shared" si="208"/>
        <v>#N/A</v>
      </c>
      <c r="P2214" s="249" t="str">
        <f t="shared" ref="P2214:P2246" si="210">MID(M2214,7,2)</f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364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2"/>
      <c r="BD2214" s="258"/>
      <c r="BE2214" s="258"/>
      <c r="BF2214" s="258"/>
      <c r="BG2214" s="258"/>
      <c r="BH2214" s="258"/>
    </row>
    <row r="2215" spans="1:60">
      <c r="A2215" s="298">
        <v>2214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9"/>
        <v/>
      </c>
      <c r="E2215" s="320"/>
      <c r="F2215" s="320"/>
      <c r="G2215" s="302"/>
      <c r="H2215" s="302"/>
      <c r="I2215" s="302"/>
      <c r="J2215" s="249"/>
      <c r="K2215" s="303" t="e">
        <f t="shared" si="206"/>
        <v>#N/A</v>
      </c>
      <c r="L2215" s="302"/>
      <c r="M2215" s="302"/>
      <c r="N2215" s="303" t="e">
        <f t="shared" si="207"/>
        <v>#N/A</v>
      </c>
      <c r="O2215" s="303" t="e">
        <f t="shared" si="208"/>
        <v>#N/A</v>
      </c>
      <c r="P2215" s="249" t="str">
        <f t="shared" si="210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364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2"/>
      <c r="BD2215" s="258"/>
      <c r="BE2215" s="258"/>
      <c r="BF2215" s="258"/>
      <c r="BG2215" s="258"/>
      <c r="BH2215" s="258"/>
    </row>
    <row r="2216" spans="1:60">
      <c r="A2216" s="333">
        <v>2215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9"/>
        <v/>
      </c>
      <c r="E2216" s="320"/>
      <c r="F2216" s="320"/>
      <c r="G2216" s="302"/>
      <c r="H2216" s="302"/>
      <c r="I2216" s="302"/>
      <c r="J2216" s="249"/>
      <c r="K2216" s="303" t="e">
        <f t="shared" si="206"/>
        <v>#N/A</v>
      </c>
      <c r="L2216" s="302"/>
      <c r="M2216" s="302"/>
      <c r="N2216" s="303" t="e">
        <f t="shared" si="207"/>
        <v>#N/A</v>
      </c>
      <c r="O2216" s="303" t="e">
        <f t="shared" si="208"/>
        <v>#N/A</v>
      </c>
      <c r="P2216" s="249" t="str">
        <f t="shared" si="210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364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2"/>
      <c r="BD2216" s="258"/>
      <c r="BE2216" s="258"/>
      <c r="BF2216" s="258"/>
      <c r="BG2216" s="258"/>
      <c r="BH2216" s="258"/>
    </row>
    <row r="2217" spans="1:60">
      <c r="A2217" s="298">
        <v>2216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9"/>
        <v/>
      </c>
      <c r="E2217" s="320"/>
      <c r="F2217" s="320"/>
      <c r="G2217" s="302"/>
      <c r="H2217" s="302"/>
      <c r="I2217" s="302"/>
      <c r="J2217" s="249"/>
      <c r="K2217" s="303" t="e">
        <f t="shared" si="206"/>
        <v>#N/A</v>
      </c>
      <c r="L2217" s="302"/>
      <c r="M2217" s="302"/>
      <c r="N2217" s="303" t="e">
        <f t="shared" si="207"/>
        <v>#N/A</v>
      </c>
      <c r="O2217" s="303" t="e">
        <f t="shared" si="208"/>
        <v>#N/A</v>
      </c>
      <c r="P2217" s="249" t="str">
        <f t="shared" si="210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364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2"/>
      <c r="BD2217" s="258"/>
      <c r="BE2217" s="258"/>
      <c r="BF2217" s="258"/>
      <c r="BG2217" s="258"/>
      <c r="BH2217" s="258"/>
    </row>
    <row r="2218" spans="1:60">
      <c r="A2218" s="333">
        <v>2217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9"/>
        <v/>
      </c>
      <c r="E2218" s="320"/>
      <c r="F2218" s="320"/>
      <c r="G2218" s="302"/>
      <c r="H2218" s="302"/>
      <c r="I2218" s="302"/>
      <c r="J2218" s="249"/>
      <c r="K2218" s="303" t="e">
        <f t="shared" si="206"/>
        <v>#N/A</v>
      </c>
      <c r="L2218" s="302"/>
      <c r="M2218" s="302"/>
      <c r="N2218" s="303" t="e">
        <f t="shared" si="207"/>
        <v>#N/A</v>
      </c>
      <c r="O2218" s="303" t="e">
        <f t="shared" si="208"/>
        <v>#N/A</v>
      </c>
      <c r="P2218" s="249" t="str">
        <f t="shared" si="210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364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2"/>
      <c r="BD2218" s="258"/>
      <c r="BE2218" s="258"/>
      <c r="BF2218" s="258"/>
      <c r="BG2218" s="258"/>
      <c r="BH2218" s="258"/>
    </row>
    <row r="2219" spans="1:60">
      <c r="A2219" s="298">
        <v>2218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9"/>
        <v/>
      </c>
      <c r="E2219" s="320"/>
      <c r="F2219" s="320"/>
      <c r="G2219" s="302"/>
      <c r="H2219" s="302"/>
      <c r="I2219" s="302"/>
      <c r="J2219" s="249"/>
      <c r="K2219" s="303" t="e">
        <f t="shared" si="206"/>
        <v>#N/A</v>
      </c>
      <c r="L2219" s="302"/>
      <c r="M2219" s="302"/>
      <c r="N2219" s="303" t="e">
        <f t="shared" si="207"/>
        <v>#N/A</v>
      </c>
      <c r="O2219" s="303" t="e">
        <f t="shared" si="208"/>
        <v>#N/A</v>
      </c>
      <c r="P2219" s="249" t="str">
        <f t="shared" si="210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364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2"/>
      <c r="BD2219" s="258"/>
      <c r="BE2219" s="258"/>
      <c r="BF2219" s="258"/>
      <c r="BG2219" s="258"/>
      <c r="BH2219" s="258"/>
    </row>
    <row r="2220" spans="1:60">
      <c r="A2220" s="333">
        <v>2219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9"/>
        <v/>
      </c>
      <c r="E2220" s="320"/>
      <c r="F2220" s="320"/>
      <c r="G2220" s="302"/>
      <c r="H2220" s="302"/>
      <c r="I2220" s="302"/>
      <c r="J2220" s="249"/>
      <c r="K2220" s="303" t="e">
        <f t="shared" si="206"/>
        <v>#N/A</v>
      </c>
      <c r="L2220" s="302"/>
      <c r="M2220" s="302"/>
      <c r="N2220" s="303" t="e">
        <f t="shared" si="207"/>
        <v>#N/A</v>
      </c>
      <c r="O2220" s="303" t="e">
        <f t="shared" si="208"/>
        <v>#N/A</v>
      </c>
      <c r="P2220" s="249" t="str">
        <f t="shared" si="210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364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2"/>
      <c r="BD2220" s="258"/>
      <c r="BE2220" s="258"/>
      <c r="BF2220" s="258"/>
      <c r="BG2220" s="258"/>
      <c r="BH2220" s="258"/>
    </row>
    <row r="2221" spans="1:60">
      <c r="A2221" s="298">
        <v>2220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9"/>
        <v/>
      </c>
      <c r="E2221" s="320"/>
      <c r="F2221" s="320"/>
      <c r="G2221" s="302"/>
      <c r="H2221" s="302"/>
      <c r="I2221" s="302"/>
      <c r="J2221" s="249"/>
      <c r="K2221" s="303" t="e">
        <f t="shared" si="206"/>
        <v>#N/A</v>
      </c>
      <c r="L2221" s="302"/>
      <c r="M2221" s="302"/>
      <c r="N2221" s="303" t="e">
        <f t="shared" si="207"/>
        <v>#N/A</v>
      </c>
      <c r="O2221" s="303" t="e">
        <f t="shared" si="208"/>
        <v>#N/A</v>
      </c>
      <c r="P2221" s="249" t="str">
        <f t="shared" si="210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364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2"/>
      <c r="BD2221" s="258"/>
      <c r="BE2221" s="258"/>
      <c r="BF2221" s="258"/>
      <c r="BG2221" s="258"/>
      <c r="BH2221" s="258"/>
    </row>
    <row r="2222" spans="1:60">
      <c r="A2222" s="333">
        <v>2221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9"/>
        <v/>
      </c>
      <c r="E2222" s="320"/>
      <c r="F2222" s="320"/>
      <c r="G2222" s="302"/>
      <c r="H2222" s="302"/>
      <c r="I2222" s="302"/>
      <c r="J2222" s="249"/>
      <c r="K2222" s="303" t="e">
        <f t="shared" si="206"/>
        <v>#N/A</v>
      </c>
      <c r="L2222" s="302"/>
      <c r="M2222" s="302"/>
      <c r="N2222" s="303" t="e">
        <f t="shared" si="207"/>
        <v>#N/A</v>
      </c>
      <c r="O2222" s="303" t="e">
        <f t="shared" si="208"/>
        <v>#N/A</v>
      </c>
      <c r="P2222" s="249" t="str">
        <f t="shared" si="210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364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2"/>
      <c r="BD2222" s="258"/>
      <c r="BE2222" s="258"/>
      <c r="BF2222" s="258"/>
      <c r="BG2222" s="258"/>
      <c r="BH2222" s="258"/>
    </row>
    <row r="2223" spans="1:60">
      <c r="A2223" s="298">
        <v>2222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9"/>
        <v/>
      </c>
      <c r="E2223" s="320"/>
      <c r="F2223" s="320"/>
      <c r="G2223" s="302"/>
      <c r="H2223" s="302"/>
      <c r="I2223" s="302"/>
      <c r="J2223" s="249"/>
      <c r="K2223" s="303" t="e">
        <f t="shared" si="206"/>
        <v>#N/A</v>
      </c>
      <c r="L2223" s="302"/>
      <c r="M2223" s="302"/>
      <c r="N2223" s="303" t="e">
        <f t="shared" si="207"/>
        <v>#N/A</v>
      </c>
      <c r="O2223" s="303" t="e">
        <f t="shared" si="208"/>
        <v>#N/A</v>
      </c>
      <c r="P2223" s="249" t="str">
        <f t="shared" si="210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364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2"/>
      <c r="BD2223" s="258"/>
      <c r="BE2223" s="258"/>
      <c r="BF2223" s="258"/>
      <c r="BG2223" s="258"/>
      <c r="BH2223" s="258"/>
    </row>
    <row r="2224" spans="1:60">
      <c r="A2224" s="333">
        <v>2223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9"/>
        <v/>
      </c>
      <c r="E2224" s="320"/>
      <c r="F2224" s="320"/>
      <c r="G2224" s="302"/>
      <c r="H2224" s="302"/>
      <c r="I2224" s="302"/>
      <c r="J2224" s="249"/>
      <c r="K2224" s="303" t="e">
        <f t="shared" si="206"/>
        <v>#N/A</v>
      </c>
      <c r="L2224" s="302"/>
      <c r="M2224" s="302"/>
      <c r="N2224" s="303" t="e">
        <f t="shared" si="207"/>
        <v>#N/A</v>
      </c>
      <c r="O2224" s="303" t="e">
        <f t="shared" si="208"/>
        <v>#N/A</v>
      </c>
      <c r="P2224" s="249" t="str">
        <f t="shared" si="210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364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2"/>
      <c r="BD2224" s="258"/>
      <c r="BE2224" s="258"/>
      <c r="BF2224" s="258"/>
      <c r="BG2224" s="258"/>
      <c r="BH2224" s="258"/>
    </row>
    <row r="2225" spans="1:60">
      <c r="A2225" s="298">
        <v>2224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9"/>
        <v/>
      </c>
      <c r="E2225" s="320"/>
      <c r="F2225" s="320"/>
      <c r="G2225" s="302"/>
      <c r="H2225" s="302"/>
      <c r="I2225" s="302"/>
      <c r="J2225" s="249"/>
      <c r="K2225" s="303" t="e">
        <f t="shared" si="206"/>
        <v>#N/A</v>
      </c>
      <c r="L2225" s="302"/>
      <c r="M2225" s="302"/>
      <c r="N2225" s="303" t="e">
        <f t="shared" si="207"/>
        <v>#N/A</v>
      </c>
      <c r="O2225" s="303" t="e">
        <f t="shared" si="208"/>
        <v>#N/A</v>
      </c>
      <c r="P2225" s="249" t="str">
        <f t="shared" si="210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364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2"/>
      <c r="BD2225" s="258"/>
      <c r="BE2225" s="258"/>
      <c r="BF2225" s="258"/>
      <c r="BG2225" s="258"/>
      <c r="BH2225" s="258"/>
    </row>
    <row r="2226" spans="1:60">
      <c r="A2226" s="333">
        <v>2225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9"/>
        <v/>
      </c>
      <c r="E2226" s="320"/>
      <c r="F2226" s="320"/>
      <c r="G2226" s="302"/>
      <c r="H2226" s="302"/>
      <c r="I2226" s="302"/>
      <c r="J2226" s="249"/>
      <c r="K2226" s="303" t="e">
        <f t="shared" si="206"/>
        <v>#N/A</v>
      </c>
      <c r="L2226" s="302"/>
      <c r="M2226" s="302"/>
      <c r="N2226" s="303" t="e">
        <f t="shared" si="207"/>
        <v>#N/A</v>
      </c>
      <c r="O2226" s="303" t="e">
        <f t="shared" si="208"/>
        <v>#N/A</v>
      </c>
      <c r="P2226" s="249" t="str">
        <f t="shared" si="210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364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2"/>
      <c r="BD2226" s="258"/>
      <c r="BE2226" s="258"/>
      <c r="BF2226" s="258"/>
      <c r="BG2226" s="258"/>
      <c r="BH2226" s="258"/>
    </row>
    <row r="2227" spans="1:60">
      <c r="A2227" s="298">
        <v>2226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9"/>
        <v/>
      </c>
      <c r="E2227" s="320"/>
      <c r="F2227" s="320"/>
      <c r="G2227" s="302"/>
      <c r="H2227" s="302"/>
      <c r="I2227" s="302"/>
      <c r="J2227" s="249"/>
      <c r="K2227" s="303" t="e">
        <f t="shared" si="206"/>
        <v>#N/A</v>
      </c>
      <c r="L2227" s="302"/>
      <c r="M2227" s="302"/>
      <c r="N2227" s="303" t="e">
        <f t="shared" si="207"/>
        <v>#N/A</v>
      </c>
      <c r="O2227" s="303" t="e">
        <f t="shared" si="208"/>
        <v>#N/A</v>
      </c>
      <c r="P2227" s="249" t="str">
        <f t="shared" si="210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364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2"/>
      <c r="BD2227" s="258"/>
      <c r="BE2227" s="258"/>
      <c r="BF2227" s="258"/>
      <c r="BG2227" s="258"/>
      <c r="BH2227" s="258"/>
    </row>
    <row r="2228" spans="1:60">
      <c r="A2228" s="333">
        <v>2227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9"/>
        <v/>
      </c>
      <c r="E2228" s="320"/>
      <c r="F2228" s="320"/>
      <c r="G2228" s="302"/>
      <c r="H2228" s="302"/>
      <c r="I2228" s="302"/>
      <c r="J2228" s="249"/>
      <c r="K2228" s="303" t="e">
        <f t="shared" si="206"/>
        <v>#N/A</v>
      </c>
      <c r="L2228" s="302"/>
      <c r="M2228" s="302"/>
      <c r="N2228" s="303" t="e">
        <f t="shared" si="207"/>
        <v>#N/A</v>
      </c>
      <c r="O2228" s="303" t="e">
        <f t="shared" si="208"/>
        <v>#N/A</v>
      </c>
      <c r="P2228" s="249" t="str">
        <f t="shared" si="210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364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2"/>
      <c r="BD2228" s="258"/>
      <c r="BE2228" s="258"/>
      <c r="BF2228" s="258"/>
      <c r="BG2228" s="258"/>
      <c r="BH2228" s="258"/>
    </row>
    <row r="2229" spans="1:60">
      <c r="A2229" s="298">
        <v>2228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9"/>
        <v/>
      </c>
      <c r="E2229" s="320"/>
      <c r="F2229" s="320"/>
      <c r="G2229" s="302"/>
      <c r="H2229" s="302"/>
      <c r="I2229" s="302"/>
      <c r="J2229" s="249"/>
      <c r="K2229" s="303" t="e">
        <f t="shared" si="206"/>
        <v>#N/A</v>
      </c>
      <c r="L2229" s="302"/>
      <c r="M2229" s="302"/>
      <c r="N2229" s="303" t="e">
        <f t="shared" si="207"/>
        <v>#N/A</v>
      </c>
      <c r="O2229" s="303" t="e">
        <f t="shared" si="208"/>
        <v>#N/A</v>
      </c>
      <c r="P2229" s="249" t="str">
        <f t="shared" si="210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364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2"/>
      <c r="BD2229" s="258"/>
      <c r="BE2229" s="258"/>
      <c r="BF2229" s="258"/>
      <c r="BG2229" s="258"/>
      <c r="BH2229" s="258"/>
    </row>
    <row r="2230" spans="1:60">
      <c r="A2230" s="333">
        <v>2229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9"/>
        <v/>
      </c>
      <c r="E2230" s="320"/>
      <c r="F2230" s="320"/>
      <c r="G2230" s="302"/>
      <c r="H2230" s="302"/>
      <c r="I2230" s="302"/>
      <c r="J2230" s="249"/>
      <c r="K2230" s="303" t="e">
        <f t="shared" si="206"/>
        <v>#N/A</v>
      </c>
      <c r="L2230" s="302"/>
      <c r="M2230" s="302"/>
      <c r="N2230" s="303" t="e">
        <f t="shared" si="207"/>
        <v>#N/A</v>
      </c>
      <c r="O2230" s="303" t="e">
        <f t="shared" si="208"/>
        <v>#N/A</v>
      </c>
      <c r="P2230" s="249" t="str">
        <f t="shared" si="210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364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2"/>
      <c r="BD2230" s="258"/>
      <c r="BE2230" s="258"/>
      <c r="BF2230" s="258"/>
      <c r="BG2230" s="258"/>
      <c r="BH2230" s="258"/>
    </row>
    <row r="2231" spans="1:60">
      <c r="A2231" s="298">
        <v>2230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9"/>
        <v/>
      </c>
      <c r="E2231" s="320"/>
      <c r="F2231" s="320"/>
      <c r="G2231" s="302"/>
      <c r="H2231" s="302"/>
      <c r="I2231" s="302"/>
      <c r="J2231" s="249"/>
      <c r="K2231" s="303" t="e">
        <f t="shared" si="206"/>
        <v>#N/A</v>
      </c>
      <c r="L2231" s="302"/>
      <c r="M2231" s="302"/>
      <c r="N2231" s="303" t="e">
        <f t="shared" si="207"/>
        <v>#N/A</v>
      </c>
      <c r="O2231" s="303" t="e">
        <f t="shared" si="208"/>
        <v>#N/A</v>
      </c>
      <c r="P2231" s="249" t="str">
        <f t="shared" si="210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364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2"/>
      <c r="BD2231" s="258"/>
      <c r="BE2231" s="258"/>
      <c r="BF2231" s="258"/>
      <c r="BG2231" s="258"/>
      <c r="BH2231" s="258"/>
    </row>
    <row r="2232" spans="1:60">
      <c r="A2232" s="333">
        <v>2231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9"/>
        <v/>
      </c>
      <c r="E2232" s="320"/>
      <c r="F2232" s="320"/>
      <c r="G2232" s="302"/>
      <c r="H2232" s="302"/>
      <c r="I2232" s="302"/>
      <c r="J2232" s="249"/>
      <c r="K2232" s="303" t="e">
        <f t="shared" si="206"/>
        <v>#N/A</v>
      </c>
      <c r="L2232" s="302"/>
      <c r="M2232" s="302"/>
      <c r="N2232" s="303" t="e">
        <f t="shared" si="207"/>
        <v>#N/A</v>
      </c>
      <c r="O2232" s="303" t="e">
        <f t="shared" si="208"/>
        <v>#N/A</v>
      </c>
      <c r="P2232" s="249" t="str">
        <f t="shared" si="210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364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2"/>
      <c r="BD2232" s="258"/>
      <c r="BE2232" s="258"/>
      <c r="BF2232" s="258"/>
      <c r="BG2232" s="258"/>
      <c r="BH2232" s="258"/>
    </row>
    <row r="2233" spans="1:60">
      <c r="A2233" s="298">
        <v>2232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9"/>
        <v/>
      </c>
      <c r="E2233" s="320"/>
      <c r="F2233" s="320"/>
      <c r="G2233" s="302"/>
      <c r="H2233" s="302"/>
      <c r="I2233" s="302"/>
      <c r="J2233" s="249"/>
      <c r="K2233" s="303" t="e">
        <f t="shared" si="206"/>
        <v>#N/A</v>
      </c>
      <c r="L2233" s="302"/>
      <c r="M2233" s="302"/>
      <c r="N2233" s="303" t="e">
        <f t="shared" si="207"/>
        <v>#N/A</v>
      </c>
      <c r="O2233" s="303" t="e">
        <f t="shared" si="208"/>
        <v>#N/A</v>
      </c>
      <c r="P2233" s="249" t="str">
        <f t="shared" si="210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364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2"/>
      <c r="BD2233" s="258"/>
      <c r="BE2233" s="258"/>
      <c r="BF2233" s="258"/>
      <c r="BG2233" s="258"/>
      <c r="BH2233" s="258"/>
    </row>
    <row r="2234" spans="1:60">
      <c r="A2234" s="333">
        <v>2233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9"/>
        <v/>
      </c>
      <c r="E2234" s="320"/>
      <c r="F2234" s="320"/>
      <c r="G2234" s="302"/>
      <c r="H2234" s="302"/>
      <c r="I2234" s="302"/>
      <c r="J2234" s="249"/>
      <c r="K2234" s="303" t="e">
        <f t="shared" si="206"/>
        <v>#N/A</v>
      </c>
      <c r="L2234" s="302"/>
      <c r="M2234" s="302"/>
      <c r="N2234" s="303" t="e">
        <f t="shared" si="207"/>
        <v>#N/A</v>
      </c>
      <c r="O2234" s="303" t="e">
        <f t="shared" si="208"/>
        <v>#N/A</v>
      </c>
      <c r="P2234" s="249" t="str">
        <f t="shared" si="210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364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2"/>
      <c r="BD2234" s="258"/>
      <c r="BE2234" s="258"/>
      <c r="BF2234" s="258"/>
      <c r="BG2234" s="258"/>
      <c r="BH2234" s="258"/>
    </row>
    <row r="2235" spans="1:60">
      <c r="A2235" s="298">
        <v>2234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9"/>
        <v/>
      </c>
      <c r="E2235" s="320"/>
      <c r="F2235" s="320"/>
      <c r="G2235" s="302"/>
      <c r="H2235" s="302"/>
      <c r="I2235" s="302"/>
      <c r="J2235" s="249"/>
      <c r="K2235" s="303" t="e">
        <f t="shared" si="206"/>
        <v>#N/A</v>
      </c>
      <c r="L2235" s="302"/>
      <c r="M2235" s="302"/>
      <c r="N2235" s="303" t="e">
        <f t="shared" si="207"/>
        <v>#N/A</v>
      </c>
      <c r="O2235" s="303" t="e">
        <f t="shared" si="208"/>
        <v>#N/A</v>
      </c>
      <c r="P2235" s="249" t="str">
        <f t="shared" si="210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364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2"/>
      <c r="BD2235" s="258"/>
      <c r="BE2235" s="258"/>
      <c r="BF2235" s="258"/>
      <c r="BG2235" s="258"/>
      <c r="BH2235" s="258"/>
    </row>
    <row r="2236" spans="1:60">
      <c r="A2236" s="333">
        <v>2235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9"/>
        <v/>
      </c>
      <c r="E2236" s="320"/>
      <c r="F2236" s="320"/>
      <c r="G2236" s="302"/>
      <c r="H2236" s="302"/>
      <c r="I2236" s="302"/>
      <c r="J2236" s="249"/>
      <c r="K2236" s="303" t="e">
        <f t="shared" si="206"/>
        <v>#N/A</v>
      </c>
      <c r="L2236" s="302"/>
      <c r="M2236" s="302"/>
      <c r="N2236" s="303" t="e">
        <f t="shared" si="207"/>
        <v>#N/A</v>
      </c>
      <c r="O2236" s="303" t="e">
        <f t="shared" si="208"/>
        <v>#N/A</v>
      </c>
      <c r="P2236" s="249" t="str">
        <f t="shared" si="210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364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2"/>
      <c r="BD2236" s="258"/>
      <c r="BE2236" s="258"/>
      <c r="BF2236" s="258"/>
      <c r="BG2236" s="258"/>
      <c r="BH2236" s="258"/>
    </row>
    <row r="2237" spans="1:60">
      <c r="A2237" s="298">
        <v>2236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9"/>
        <v/>
      </c>
      <c r="E2237" s="320"/>
      <c r="F2237" s="320"/>
      <c r="G2237" s="302"/>
      <c r="H2237" s="302"/>
      <c r="I2237" s="302"/>
      <c r="J2237" s="249"/>
      <c r="K2237" s="303" t="e">
        <f t="shared" si="206"/>
        <v>#N/A</v>
      </c>
      <c r="L2237" s="302"/>
      <c r="M2237" s="302"/>
      <c r="N2237" s="303" t="e">
        <f t="shared" si="207"/>
        <v>#N/A</v>
      </c>
      <c r="O2237" s="303" t="e">
        <f t="shared" si="208"/>
        <v>#N/A</v>
      </c>
      <c r="P2237" s="249" t="str">
        <f t="shared" si="210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364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2"/>
      <c r="BD2237" s="258"/>
      <c r="BE2237" s="258"/>
      <c r="BF2237" s="258"/>
      <c r="BG2237" s="258"/>
      <c r="BH2237" s="258"/>
    </row>
    <row r="2238" spans="1:60">
      <c r="A2238" s="333">
        <v>2237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9"/>
        <v/>
      </c>
      <c r="E2238" s="320"/>
      <c r="F2238" s="320"/>
      <c r="G2238" s="302"/>
      <c r="H2238" s="302"/>
      <c r="I2238" s="302"/>
      <c r="J2238" s="249"/>
      <c r="K2238" s="303" t="e">
        <f t="shared" si="206"/>
        <v>#N/A</v>
      </c>
      <c r="L2238" s="302"/>
      <c r="M2238" s="302"/>
      <c r="N2238" s="303" t="e">
        <f t="shared" si="207"/>
        <v>#N/A</v>
      </c>
      <c r="O2238" s="303" t="e">
        <f t="shared" si="208"/>
        <v>#N/A</v>
      </c>
      <c r="P2238" s="249" t="str">
        <f t="shared" si="210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364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2"/>
      <c r="BD2238" s="258"/>
      <c r="BE2238" s="258"/>
      <c r="BF2238" s="258"/>
      <c r="BG2238" s="258"/>
      <c r="BH2238" s="258"/>
    </row>
    <row r="2239" spans="1:60">
      <c r="A2239" s="298">
        <v>2238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9"/>
        <v/>
      </c>
      <c r="E2239" s="320"/>
      <c r="F2239" s="320"/>
      <c r="G2239" s="302"/>
      <c r="H2239" s="302"/>
      <c r="I2239" s="302"/>
      <c r="J2239" s="249"/>
      <c r="K2239" s="303" t="e">
        <f t="shared" si="206"/>
        <v>#N/A</v>
      </c>
      <c r="L2239" s="302"/>
      <c r="M2239" s="302"/>
      <c r="N2239" s="303" t="e">
        <f t="shared" si="207"/>
        <v>#N/A</v>
      </c>
      <c r="O2239" s="303" t="e">
        <f t="shared" si="208"/>
        <v>#N/A</v>
      </c>
      <c r="P2239" s="249" t="str">
        <f t="shared" si="210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364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2"/>
      <c r="BD2239" s="258"/>
      <c r="BE2239" s="258"/>
      <c r="BF2239" s="258"/>
      <c r="BG2239" s="258"/>
      <c r="BH2239" s="258"/>
    </row>
    <row r="2240" spans="1:60">
      <c r="A2240" s="333">
        <v>2239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9"/>
        <v/>
      </c>
      <c r="E2240" s="320"/>
      <c r="F2240" s="320"/>
      <c r="G2240" s="302"/>
      <c r="H2240" s="302"/>
      <c r="I2240" s="302"/>
      <c r="J2240" s="249"/>
      <c r="K2240" s="303" t="e">
        <f t="shared" si="206"/>
        <v>#N/A</v>
      </c>
      <c r="L2240" s="302"/>
      <c r="M2240" s="302"/>
      <c r="N2240" s="303" t="e">
        <f t="shared" si="207"/>
        <v>#N/A</v>
      </c>
      <c r="O2240" s="303" t="e">
        <f t="shared" si="208"/>
        <v>#N/A</v>
      </c>
      <c r="P2240" s="249" t="str">
        <f t="shared" si="210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364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2"/>
      <c r="BD2240" s="258"/>
      <c r="BE2240" s="258"/>
      <c r="BF2240" s="258"/>
      <c r="BG2240" s="258"/>
      <c r="BH2240" s="258"/>
    </row>
    <row r="2241" spans="1:60">
      <c r="A2241" s="298">
        <v>2240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9"/>
        <v/>
      </c>
      <c r="E2241" s="320"/>
      <c r="F2241" s="320"/>
      <c r="G2241" s="302"/>
      <c r="H2241" s="302"/>
      <c r="I2241" s="302"/>
      <c r="J2241" s="249"/>
      <c r="K2241" s="303" t="e">
        <f t="shared" si="206"/>
        <v>#N/A</v>
      </c>
      <c r="L2241" s="302"/>
      <c r="M2241" s="302"/>
      <c r="N2241" s="303" t="e">
        <f t="shared" si="207"/>
        <v>#N/A</v>
      </c>
      <c r="O2241" s="303" t="e">
        <f t="shared" si="208"/>
        <v>#N/A</v>
      </c>
      <c r="P2241" s="249" t="str">
        <f t="shared" si="210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364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2"/>
      <c r="BD2241" s="258"/>
      <c r="BE2241" s="258"/>
      <c r="BF2241" s="258"/>
      <c r="BG2241" s="258"/>
      <c r="BH2241" s="258"/>
    </row>
    <row r="2242" spans="1:60">
      <c r="A2242" s="333">
        <v>2241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9"/>
        <v/>
      </c>
      <c r="E2242" s="320"/>
      <c r="F2242" s="320"/>
      <c r="G2242" s="302"/>
      <c r="H2242" s="302"/>
      <c r="I2242" s="302"/>
      <c r="J2242" s="249"/>
      <c r="K2242" s="303" t="e">
        <f t="shared" si="206"/>
        <v>#N/A</v>
      </c>
      <c r="L2242" s="302"/>
      <c r="M2242" s="302"/>
      <c r="N2242" s="303" t="e">
        <f t="shared" si="207"/>
        <v>#N/A</v>
      </c>
      <c r="O2242" s="303" t="e">
        <f t="shared" si="208"/>
        <v>#N/A</v>
      </c>
      <c r="P2242" s="249" t="str">
        <f t="shared" si="210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364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2"/>
      <c r="BD2242" s="258"/>
      <c r="BE2242" s="258"/>
      <c r="BF2242" s="258"/>
      <c r="BG2242" s="258"/>
      <c r="BH2242" s="258"/>
    </row>
    <row r="2243" spans="1:60">
      <c r="A2243" s="298">
        <v>2242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9"/>
        <v/>
      </c>
      <c r="E2243" s="320"/>
      <c r="F2243" s="320"/>
      <c r="G2243" s="302"/>
      <c r="H2243" s="302"/>
      <c r="I2243" s="302"/>
      <c r="J2243" s="249"/>
      <c r="K2243" s="303" t="e">
        <f t="shared" si="206"/>
        <v>#N/A</v>
      </c>
      <c r="L2243" s="302"/>
      <c r="M2243" s="302"/>
      <c r="N2243" s="303" t="e">
        <f t="shared" si="207"/>
        <v>#N/A</v>
      </c>
      <c r="O2243" s="303" t="e">
        <f t="shared" si="208"/>
        <v>#N/A</v>
      </c>
      <c r="P2243" s="249" t="str">
        <f t="shared" si="210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364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2"/>
      <c r="BD2243" s="258"/>
      <c r="BE2243" s="258"/>
      <c r="BF2243" s="258"/>
      <c r="BG2243" s="258"/>
      <c r="BH2243" s="258"/>
    </row>
    <row r="2244" spans="1:60">
      <c r="A2244" s="333">
        <v>2243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9"/>
        <v/>
      </c>
      <c r="E2244" s="320"/>
      <c r="F2244" s="320"/>
      <c r="G2244" s="302"/>
      <c r="H2244" s="302"/>
      <c r="I2244" s="302"/>
      <c r="J2244" s="302"/>
      <c r="K2244" s="303" t="e">
        <f t="shared" ref="K2244:K2307" si="211">VLOOKUP(J2244,AY:BA,2,0)</f>
        <v>#N/A</v>
      </c>
      <c r="L2244" s="302"/>
      <c r="M2244" s="302"/>
      <c r="N2244" s="303" t="e">
        <f t="shared" ref="N2244:N2307" si="212">VLOOKUP(K2244,AZ:BB,2,0)</f>
        <v>#N/A</v>
      </c>
      <c r="O2244" s="303" t="e">
        <f t="shared" ref="O2244:O2307" si="213">VLOOKUP(K2244,AZ:BB,3,0)</f>
        <v>#N/A</v>
      </c>
      <c r="P2244" s="249" t="str">
        <f t="shared" si="210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364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2"/>
      <c r="BD2244" s="258"/>
      <c r="BE2244" s="258"/>
      <c r="BF2244" s="258"/>
      <c r="BG2244" s="258"/>
      <c r="BH2244" s="258"/>
    </row>
    <row r="2245" spans="1:60">
      <c r="A2245" s="298">
        <v>2244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si="209"/>
        <v/>
      </c>
      <c r="E2245" s="320"/>
      <c r="F2245" s="320"/>
      <c r="G2245" s="302"/>
      <c r="H2245" s="302"/>
      <c r="I2245" s="302"/>
      <c r="J2245" s="302"/>
      <c r="K2245" s="303" t="e">
        <f t="shared" si="211"/>
        <v>#N/A</v>
      </c>
      <c r="L2245" s="302"/>
      <c r="M2245" s="302"/>
      <c r="N2245" s="303" t="e">
        <f t="shared" si="212"/>
        <v>#N/A</v>
      </c>
      <c r="O2245" s="303" t="e">
        <f t="shared" si="213"/>
        <v>#N/A</v>
      </c>
      <c r="P2245" s="249" t="str">
        <f t="shared" si="210"/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364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2"/>
      <c r="BD2245" s="258"/>
      <c r="BE2245" s="258"/>
      <c r="BF2245" s="258"/>
      <c r="BG2245" s="258"/>
      <c r="BH2245" s="258"/>
    </row>
    <row r="2246" spans="1:60">
      <c r="A2246" s="333">
        <v>2245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09"/>
        <v/>
      </c>
      <c r="E2246" s="320"/>
      <c r="F2246" s="320"/>
      <c r="G2246" s="302"/>
      <c r="H2246" s="302"/>
      <c r="I2246" s="302"/>
      <c r="J2246" s="302"/>
      <c r="K2246" s="303" t="e">
        <f t="shared" si="211"/>
        <v>#N/A</v>
      </c>
      <c r="L2246" s="302"/>
      <c r="M2246" s="302"/>
      <c r="N2246" s="303" t="e">
        <f t="shared" si="212"/>
        <v>#N/A</v>
      </c>
      <c r="O2246" s="303" t="e">
        <f t="shared" si="213"/>
        <v>#N/A</v>
      </c>
      <c r="P2246" s="249" t="str">
        <f t="shared" si="210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364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2"/>
      <c r="BD2246" s="258"/>
      <c r="BE2246" s="258"/>
      <c r="BF2246" s="258"/>
      <c r="BG2246" s="258"/>
      <c r="BH2246" s="258"/>
    </row>
    <row r="2247" spans="1:60">
      <c r="A2247" s="298">
        <v>2246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ref="D2247:D2272" si="214">IF(LEFT(I2247,1)="L","Inprocess",IF(LEFT(I2247,3)="IQC","Inprocess",IF(LEFT(I2247,2)="QA","QA",IF(LEFT(I2247,3)="TV","TV",""))))</f>
        <v/>
      </c>
      <c r="E2247" s="320"/>
      <c r="F2247" s="320"/>
      <c r="G2247" s="302"/>
      <c r="H2247" s="302"/>
      <c r="I2247" s="302"/>
      <c r="J2247" s="302"/>
      <c r="K2247" s="303" t="e">
        <f t="shared" si="211"/>
        <v>#N/A</v>
      </c>
      <c r="L2247" s="302"/>
      <c r="M2247" s="302"/>
      <c r="N2247" s="303" t="e">
        <f t="shared" si="212"/>
        <v>#N/A</v>
      </c>
      <c r="O2247" s="303" t="e">
        <f t="shared" si="213"/>
        <v>#N/A</v>
      </c>
      <c r="P2247" s="249" t="str">
        <f t="shared" ref="P2247:P2272" si="215">MID(M2247,7,2)</f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364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2"/>
      <c r="BD2247" s="258"/>
      <c r="BE2247" s="258"/>
      <c r="BF2247" s="258"/>
      <c r="BG2247" s="258"/>
      <c r="BH2247" s="258"/>
    </row>
    <row r="2248" spans="1:60">
      <c r="A2248" s="333">
        <v>2247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4"/>
        <v/>
      </c>
      <c r="E2248" s="320"/>
      <c r="F2248" s="320"/>
      <c r="G2248" s="302"/>
      <c r="H2248" s="302"/>
      <c r="I2248" s="302"/>
      <c r="J2248" s="302"/>
      <c r="K2248" s="303" t="e">
        <f t="shared" si="211"/>
        <v>#N/A</v>
      </c>
      <c r="L2248" s="302"/>
      <c r="M2248" s="302"/>
      <c r="N2248" s="303" t="e">
        <f t="shared" si="212"/>
        <v>#N/A</v>
      </c>
      <c r="O2248" s="303" t="e">
        <f t="shared" si="213"/>
        <v>#N/A</v>
      </c>
      <c r="P2248" s="249" t="str">
        <f t="shared" si="215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364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2"/>
      <c r="BD2248" s="258"/>
      <c r="BE2248" s="258"/>
      <c r="BF2248" s="258"/>
      <c r="BG2248" s="258"/>
      <c r="BH2248" s="258"/>
    </row>
    <row r="2249" spans="1:60">
      <c r="A2249" s="298">
        <v>2248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4"/>
        <v/>
      </c>
      <c r="E2249" s="320"/>
      <c r="F2249" s="320"/>
      <c r="G2249" s="302"/>
      <c r="H2249" s="302"/>
      <c r="I2249" s="302"/>
      <c r="J2249" s="302"/>
      <c r="K2249" s="303" t="e">
        <f t="shared" si="211"/>
        <v>#N/A</v>
      </c>
      <c r="L2249" s="302"/>
      <c r="M2249" s="302"/>
      <c r="N2249" s="303" t="e">
        <f t="shared" si="212"/>
        <v>#N/A</v>
      </c>
      <c r="O2249" s="303" t="e">
        <f t="shared" si="213"/>
        <v>#N/A</v>
      </c>
      <c r="P2249" s="249" t="str">
        <f t="shared" si="215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364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2"/>
      <c r="BD2249" s="258"/>
      <c r="BE2249" s="258"/>
      <c r="BF2249" s="258"/>
      <c r="BG2249" s="258"/>
      <c r="BH2249" s="258"/>
    </row>
    <row r="2250" spans="1:60">
      <c r="A2250" s="333">
        <v>2249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4"/>
        <v/>
      </c>
      <c r="E2250" s="320"/>
      <c r="F2250" s="320"/>
      <c r="G2250" s="302"/>
      <c r="H2250" s="302"/>
      <c r="I2250" s="302"/>
      <c r="J2250" s="302"/>
      <c r="K2250" s="303" t="e">
        <f t="shared" si="211"/>
        <v>#N/A</v>
      </c>
      <c r="L2250" s="302"/>
      <c r="M2250" s="302"/>
      <c r="N2250" s="303" t="e">
        <f t="shared" si="212"/>
        <v>#N/A</v>
      </c>
      <c r="O2250" s="303" t="e">
        <f t="shared" si="213"/>
        <v>#N/A</v>
      </c>
      <c r="P2250" s="249" t="str">
        <f t="shared" si="215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364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2"/>
      <c r="BD2250" s="258"/>
      <c r="BE2250" s="258"/>
      <c r="BF2250" s="258"/>
      <c r="BG2250" s="258"/>
      <c r="BH2250" s="258"/>
    </row>
    <row r="2251" spans="1:60">
      <c r="A2251" s="298">
        <v>2250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4"/>
        <v/>
      </c>
      <c r="E2251" s="320"/>
      <c r="F2251" s="320"/>
      <c r="G2251" s="302"/>
      <c r="H2251" s="302"/>
      <c r="I2251" s="302"/>
      <c r="J2251" s="302"/>
      <c r="K2251" s="303" t="e">
        <f t="shared" si="211"/>
        <v>#N/A</v>
      </c>
      <c r="L2251" s="302"/>
      <c r="M2251" s="302"/>
      <c r="N2251" s="303" t="e">
        <f t="shared" si="212"/>
        <v>#N/A</v>
      </c>
      <c r="O2251" s="303" t="e">
        <f t="shared" si="213"/>
        <v>#N/A</v>
      </c>
      <c r="P2251" s="249" t="str">
        <f t="shared" si="215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364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2"/>
      <c r="BD2251" s="258"/>
      <c r="BE2251" s="258"/>
      <c r="BF2251" s="258"/>
      <c r="BG2251" s="258"/>
      <c r="BH2251" s="258"/>
    </row>
    <row r="2252" spans="1:60">
      <c r="A2252" s="333">
        <v>2251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4"/>
        <v/>
      </c>
      <c r="E2252" s="320"/>
      <c r="F2252" s="320"/>
      <c r="G2252" s="302"/>
      <c r="H2252" s="302"/>
      <c r="I2252" s="302"/>
      <c r="J2252" s="302"/>
      <c r="K2252" s="303" t="e">
        <f t="shared" si="211"/>
        <v>#N/A</v>
      </c>
      <c r="L2252" s="302"/>
      <c r="M2252" s="302"/>
      <c r="N2252" s="303" t="e">
        <f t="shared" si="212"/>
        <v>#N/A</v>
      </c>
      <c r="O2252" s="303" t="e">
        <f t="shared" si="213"/>
        <v>#N/A</v>
      </c>
      <c r="P2252" s="249" t="str">
        <f t="shared" si="215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364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2"/>
      <c r="BD2252" s="258"/>
      <c r="BE2252" s="258"/>
      <c r="BF2252" s="258"/>
      <c r="BG2252" s="258"/>
      <c r="BH2252" s="258"/>
    </row>
    <row r="2253" spans="1:60">
      <c r="A2253" s="298">
        <v>2252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4"/>
        <v/>
      </c>
      <c r="E2253" s="320"/>
      <c r="F2253" s="320"/>
      <c r="G2253" s="302"/>
      <c r="H2253" s="302"/>
      <c r="I2253" s="302"/>
      <c r="J2253" s="302"/>
      <c r="K2253" s="303" t="e">
        <f t="shared" si="211"/>
        <v>#N/A</v>
      </c>
      <c r="L2253" s="302"/>
      <c r="M2253" s="302"/>
      <c r="N2253" s="303" t="e">
        <f t="shared" si="212"/>
        <v>#N/A</v>
      </c>
      <c r="O2253" s="303" t="e">
        <f t="shared" si="213"/>
        <v>#N/A</v>
      </c>
      <c r="P2253" s="249" t="str">
        <f t="shared" si="215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364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2"/>
      <c r="BD2253" s="258"/>
      <c r="BE2253" s="258"/>
      <c r="BF2253" s="258"/>
      <c r="BG2253" s="258"/>
      <c r="BH2253" s="258"/>
    </row>
    <row r="2254" spans="1:60">
      <c r="A2254" s="333">
        <v>2253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4"/>
        <v/>
      </c>
      <c r="E2254" s="320"/>
      <c r="F2254" s="320"/>
      <c r="G2254" s="302"/>
      <c r="H2254" s="302"/>
      <c r="I2254" s="302"/>
      <c r="J2254" s="302"/>
      <c r="K2254" s="303" t="e">
        <f t="shared" si="211"/>
        <v>#N/A</v>
      </c>
      <c r="L2254" s="302"/>
      <c r="M2254" s="302"/>
      <c r="N2254" s="303" t="e">
        <f t="shared" si="212"/>
        <v>#N/A</v>
      </c>
      <c r="O2254" s="303" t="e">
        <f t="shared" si="213"/>
        <v>#N/A</v>
      </c>
      <c r="P2254" s="249" t="str">
        <f t="shared" si="215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364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2"/>
      <c r="BD2254" s="258"/>
      <c r="BE2254" s="258"/>
      <c r="BF2254" s="258"/>
      <c r="BG2254" s="258"/>
      <c r="BH2254" s="258"/>
    </row>
    <row r="2255" spans="1:60">
      <c r="A2255" s="298">
        <v>2254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4"/>
        <v/>
      </c>
      <c r="E2255" s="320"/>
      <c r="F2255" s="320"/>
      <c r="G2255" s="302"/>
      <c r="H2255" s="302"/>
      <c r="I2255" s="302"/>
      <c r="J2255" s="302"/>
      <c r="K2255" s="303" t="e">
        <f t="shared" si="211"/>
        <v>#N/A</v>
      </c>
      <c r="L2255" s="302"/>
      <c r="M2255" s="302"/>
      <c r="N2255" s="303" t="e">
        <f t="shared" si="212"/>
        <v>#N/A</v>
      </c>
      <c r="O2255" s="303" t="e">
        <f t="shared" si="213"/>
        <v>#N/A</v>
      </c>
      <c r="P2255" s="249" t="str">
        <f t="shared" si="215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364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2"/>
      <c r="BD2255" s="258"/>
      <c r="BE2255" s="258"/>
      <c r="BF2255" s="258"/>
      <c r="BG2255" s="258"/>
      <c r="BH2255" s="258"/>
    </row>
    <row r="2256" spans="1:60">
      <c r="A2256" s="333">
        <v>2255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4"/>
        <v/>
      </c>
      <c r="E2256" s="320"/>
      <c r="F2256" s="320"/>
      <c r="G2256" s="302"/>
      <c r="H2256" s="302"/>
      <c r="I2256" s="302"/>
      <c r="J2256" s="302"/>
      <c r="K2256" s="303" t="e">
        <f t="shared" si="211"/>
        <v>#N/A</v>
      </c>
      <c r="L2256" s="302"/>
      <c r="M2256" s="302"/>
      <c r="N2256" s="303" t="e">
        <f t="shared" si="212"/>
        <v>#N/A</v>
      </c>
      <c r="O2256" s="303" t="e">
        <f t="shared" si="213"/>
        <v>#N/A</v>
      </c>
      <c r="P2256" s="249" t="str">
        <f t="shared" si="215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364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2"/>
      <c r="BD2256" s="258"/>
      <c r="BE2256" s="258"/>
      <c r="BF2256" s="258"/>
      <c r="BG2256" s="258"/>
      <c r="BH2256" s="258"/>
    </row>
    <row r="2257" spans="1:60">
      <c r="A2257" s="298">
        <v>2256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4"/>
        <v/>
      </c>
      <c r="E2257" s="320"/>
      <c r="F2257" s="320"/>
      <c r="G2257" s="302"/>
      <c r="H2257" s="302"/>
      <c r="I2257" s="302"/>
      <c r="J2257" s="302"/>
      <c r="K2257" s="303" t="e">
        <f t="shared" si="211"/>
        <v>#N/A</v>
      </c>
      <c r="L2257" s="302"/>
      <c r="M2257" s="302"/>
      <c r="N2257" s="303" t="e">
        <f t="shared" si="212"/>
        <v>#N/A</v>
      </c>
      <c r="O2257" s="303" t="e">
        <f t="shared" si="213"/>
        <v>#N/A</v>
      </c>
      <c r="P2257" s="249" t="str">
        <f t="shared" si="215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364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2"/>
      <c r="BD2257" s="258"/>
      <c r="BE2257" s="258"/>
      <c r="BF2257" s="258"/>
      <c r="BG2257" s="258"/>
      <c r="BH2257" s="258"/>
    </row>
    <row r="2258" spans="1:60">
      <c r="A2258" s="333">
        <v>2257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4"/>
        <v/>
      </c>
      <c r="E2258" s="320"/>
      <c r="F2258" s="320"/>
      <c r="G2258" s="302"/>
      <c r="H2258" s="302"/>
      <c r="I2258" s="302"/>
      <c r="J2258" s="302"/>
      <c r="K2258" s="303" t="e">
        <f t="shared" si="211"/>
        <v>#N/A</v>
      </c>
      <c r="L2258" s="302"/>
      <c r="M2258" s="302"/>
      <c r="N2258" s="303" t="e">
        <f t="shared" si="212"/>
        <v>#N/A</v>
      </c>
      <c r="O2258" s="303" t="e">
        <f t="shared" si="213"/>
        <v>#N/A</v>
      </c>
      <c r="P2258" s="249" t="str">
        <f t="shared" si="215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364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2"/>
      <c r="BD2258" s="258"/>
      <c r="BE2258" s="258"/>
      <c r="BF2258" s="258"/>
      <c r="BG2258" s="258"/>
      <c r="BH2258" s="258"/>
    </row>
    <row r="2259" spans="1:60">
      <c r="A2259" s="298">
        <v>2258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4"/>
        <v/>
      </c>
      <c r="E2259" s="320"/>
      <c r="F2259" s="320"/>
      <c r="G2259" s="302"/>
      <c r="H2259" s="302"/>
      <c r="I2259" s="302"/>
      <c r="J2259" s="302"/>
      <c r="K2259" s="303" t="e">
        <f t="shared" si="211"/>
        <v>#N/A</v>
      </c>
      <c r="L2259" s="302"/>
      <c r="M2259" s="302"/>
      <c r="N2259" s="303" t="e">
        <f t="shared" si="212"/>
        <v>#N/A</v>
      </c>
      <c r="O2259" s="303" t="e">
        <f t="shared" si="213"/>
        <v>#N/A</v>
      </c>
      <c r="P2259" s="249" t="str">
        <f t="shared" si="215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364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2"/>
      <c r="BD2259" s="258"/>
      <c r="BE2259" s="258"/>
      <c r="BF2259" s="258"/>
      <c r="BG2259" s="258"/>
      <c r="BH2259" s="258"/>
    </row>
    <row r="2260" spans="1:60">
      <c r="A2260" s="333">
        <v>2259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4"/>
        <v/>
      </c>
      <c r="E2260" s="320"/>
      <c r="F2260" s="320"/>
      <c r="G2260" s="302"/>
      <c r="H2260" s="302"/>
      <c r="I2260" s="302"/>
      <c r="J2260" s="302"/>
      <c r="K2260" s="303" t="e">
        <f t="shared" si="211"/>
        <v>#N/A</v>
      </c>
      <c r="L2260" s="302"/>
      <c r="M2260" s="302"/>
      <c r="N2260" s="303" t="e">
        <f t="shared" si="212"/>
        <v>#N/A</v>
      </c>
      <c r="O2260" s="303" t="e">
        <f t="shared" si="213"/>
        <v>#N/A</v>
      </c>
      <c r="P2260" s="249" t="str">
        <f t="shared" si="215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364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2"/>
      <c r="BD2260" s="258"/>
      <c r="BE2260" s="258"/>
      <c r="BF2260" s="258"/>
      <c r="BG2260" s="258"/>
      <c r="BH2260" s="258"/>
    </row>
    <row r="2261" spans="1:60">
      <c r="A2261" s="298">
        <v>2260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4"/>
        <v/>
      </c>
      <c r="E2261" s="320"/>
      <c r="F2261" s="320"/>
      <c r="G2261" s="302"/>
      <c r="H2261" s="302"/>
      <c r="I2261" s="302"/>
      <c r="J2261" s="302"/>
      <c r="K2261" s="303" t="e">
        <f t="shared" si="211"/>
        <v>#N/A</v>
      </c>
      <c r="L2261" s="302"/>
      <c r="M2261" s="302"/>
      <c r="N2261" s="303" t="e">
        <f t="shared" si="212"/>
        <v>#N/A</v>
      </c>
      <c r="O2261" s="303" t="e">
        <f t="shared" si="213"/>
        <v>#N/A</v>
      </c>
      <c r="P2261" s="249" t="str">
        <f t="shared" si="215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364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2"/>
      <c r="BD2261" s="258"/>
      <c r="BE2261" s="258"/>
      <c r="BF2261" s="258"/>
      <c r="BG2261" s="258"/>
      <c r="BH2261" s="258"/>
    </row>
    <row r="2262" spans="1:60">
      <c r="A2262" s="333">
        <v>2261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4"/>
        <v/>
      </c>
      <c r="E2262" s="320"/>
      <c r="F2262" s="320"/>
      <c r="G2262" s="302"/>
      <c r="H2262" s="302"/>
      <c r="I2262" s="302"/>
      <c r="J2262" s="302"/>
      <c r="K2262" s="303" t="e">
        <f t="shared" si="211"/>
        <v>#N/A</v>
      </c>
      <c r="L2262" s="302"/>
      <c r="M2262" s="302"/>
      <c r="N2262" s="303" t="e">
        <f t="shared" si="212"/>
        <v>#N/A</v>
      </c>
      <c r="O2262" s="303" t="e">
        <f t="shared" si="213"/>
        <v>#N/A</v>
      </c>
      <c r="P2262" s="249" t="str">
        <f t="shared" si="215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364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2"/>
      <c r="BD2262" s="258"/>
      <c r="BE2262" s="258"/>
      <c r="BF2262" s="258"/>
      <c r="BG2262" s="258"/>
      <c r="BH2262" s="258"/>
    </row>
    <row r="2263" spans="1:60">
      <c r="A2263" s="298">
        <v>2262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4"/>
        <v/>
      </c>
      <c r="E2263" s="320"/>
      <c r="F2263" s="320"/>
      <c r="G2263" s="302"/>
      <c r="H2263" s="302"/>
      <c r="I2263" s="302"/>
      <c r="J2263" s="302"/>
      <c r="K2263" s="303" t="e">
        <f t="shared" si="211"/>
        <v>#N/A</v>
      </c>
      <c r="L2263" s="302"/>
      <c r="M2263" s="302"/>
      <c r="N2263" s="303" t="e">
        <f t="shared" si="212"/>
        <v>#N/A</v>
      </c>
      <c r="O2263" s="303" t="e">
        <f t="shared" si="213"/>
        <v>#N/A</v>
      </c>
      <c r="P2263" s="249" t="str">
        <f t="shared" si="215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364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2"/>
      <c r="BD2263" s="258"/>
      <c r="BE2263" s="258"/>
      <c r="BF2263" s="258"/>
      <c r="BG2263" s="258"/>
      <c r="BH2263" s="258"/>
    </row>
    <row r="2264" spans="1:60">
      <c r="A2264" s="333">
        <v>2263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4"/>
        <v/>
      </c>
      <c r="E2264" s="320"/>
      <c r="F2264" s="320"/>
      <c r="G2264" s="302"/>
      <c r="H2264" s="302"/>
      <c r="I2264" s="302"/>
      <c r="J2264" s="302"/>
      <c r="K2264" s="303" t="e">
        <f t="shared" si="211"/>
        <v>#N/A</v>
      </c>
      <c r="L2264" s="302"/>
      <c r="M2264" s="302"/>
      <c r="N2264" s="303" t="e">
        <f t="shared" si="212"/>
        <v>#N/A</v>
      </c>
      <c r="O2264" s="303" t="e">
        <f t="shared" si="213"/>
        <v>#N/A</v>
      </c>
      <c r="P2264" s="249" t="str">
        <f t="shared" si="215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364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2"/>
      <c r="BD2264" s="258"/>
      <c r="BE2264" s="258"/>
      <c r="BF2264" s="258"/>
      <c r="BG2264" s="258"/>
      <c r="BH2264" s="258"/>
    </row>
    <row r="2265" spans="1:60">
      <c r="A2265" s="298">
        <v>2264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4"/>
        <v/>
      </c>
      <c r="E2265" s="320"/>
      <c r="F2265" s="320"/>
      <c r="G2265" s="302"/>
      <c r="H2265" s="302"/>
      <c r="I2265" s="302"/>
      <c r="J2265" s="249"/>
      <c r="K2265" s="303" t="e">
        <f t="shared" si="211"/>
        <v>#N/A</v>
      </c>
      <c r="L2265" s="302"/>
      <c r="M2265" s="302"/>
      <c r="N2265" s="303" t="e">
        <f t="shared" si="212"/>
        <v>#N/A</v>
      </c>
      <c r="O2265" s="303" t="e">
        <f t="shared" si="213"/>
        <v>#N/A</v>
      </c>
      <c r="P2265" s="249" t="str">
        <f t="shared" si="215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364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2"/>
      <c r="BD2265" s="258"/>
      <c r="BE2265" s="258"/>
      <c r="BF2265" s="258"/>
      <c r="BG2265" s="258"/>
      <c r="BH2265" s="258"/>
    </row>
    <row r="2266" spans="1:60">
      <c r="A2266" s="333">
        <v>2265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4"/>
        <v/>
      </c>
      <c r="E2266" s="320"/>
      <c r="F2266" s="320"/>
      <c r="G2266" s="302"/>
      <c r="H2266" s="302"/>
      <c r="I2266" s="302"/>
      <c r="J2266" s="249"/>
      <c r="K2266" s="303" t="e">
        <f t="shared" si="211"/>
        <v>#N/A</v>
      </c>
      <c r="L2266" s="302"/>
      <c r="M2266" s="302"/>
      <c r="N2266" s="303" t="e">
        <f t="shared" si="212"/>
        <v>#N/A</v>
      </c>
      <c r="O2266" s="303" t="e">
        <f t="shared" si="213"/>
        <v>#N/A</v>
      </c>
      <c r="P2266" s="249" t="str">
        <f t="shared" si="215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364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2"/>
      <c r="BD2266" s="258"/>
      <c r="BE2266" s="258"/>
      <c r="BF2266" s="258"/>
      <c r="BG2266" s="258"/>
      <c r="BH2266" s="258"/>
    </row>
    <row r="2267" spans="1:60">
      <c r="A2267" s="298">
        <v>2266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4"/>
        <v/>
      </c>
      <c r="E2267" s="320"/>
      <c r="F2267" s="320"/>
      <c r="G2267" s="302"/>
      <c r="H2267" s="302"/>
      <c r="I2267" s="302"/>
      <c r="J2267" s="249"/>
      <c r="K2267" s="303" t="e">
        <f t="shared" si="211"/>
        <v>#N/A</v>
      </c>
      <c r="L2267" s="302"/>
      <c r="M2267" s="302"/>
      <c r="N2267" s="303" t="e">
        <f t="shared" si="212"/>
        <v>#N/A</v>
      </c>
      <c r="O2267" s="303" t="e">
        <f t="shared" si="213"/>
        <v>#N/A</v>
      </c>
      <c r="P2267" s="249" t="str">
        <f t="shared" si="215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364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2"/>
      <c r="BD2267" s="258"/>
      <c r="BE2267" s="258"/>
      <c r="BF2267" s="258"/>
      <c r="BG2267" s="258"/>
      <c r="BH2267" s="258"/>
    </row>
    <row r="2268" spans="1:60">
      <c r="A2268" s="333">
        <v>2267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4"/>
        <v/>
      </c>
      <c r="E2268" s="320"/>
      <c r="F2268" s="320"/>
      <c r="G2268" s="302"/>
      <c r="H2268" s="302"/>
      <c r="I2268" s="302"/>
      <c r="J2268" s="249"/>
      <c r="K2268" s="303" t="e">
        <f t="shared" si="211"/>
        <v>#N/A</v>
      </c>
      <c r="L2268" s="302"/>
      <c r="M2268" s="302"/>
      <c r="N2268" s="303" t="e">
        <f t="shared" si="212"/>
        <v>#N/A</v>
      </c>
      <c r="O2268" s="303" t="e">
        <f t="shared" si="213"/>
        <v>#N/A</v>
      </c>
      <c r="P2268" s="249" t="str">
        <f t="shared" si="215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364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2"/>
      <c r="BD2268" s="258"/>
      <c r="BE2268" s="258"/>
      <c r="BF2268" s="258"/>
      <c r="BG2268" s="258"/>
      <c r="BH2268" s="258"/>
    </row>
    <row r="2269" spans="1:60">
      <c r="A2269" s="298">
        <v>2268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4"/>
        <v/>
      </c>
      <c r="E2269" s="320"/>
      <c r="F2269" s="320"/>
      <c r="G2269" s="302"/>
      <c r="H2269" s="302"/>
      <c r="I2269" s="302"/>
      <c r="J2269" s="249"/>
      <c r="K2269" s="303" t="e">
        <f t="shared" si="211"/>
        <v>#N/A</v>
      </c>
      <c r="L2269" s="302"/>
      <c r="M2269" s="302"/>
      <c r="N2269" s="303" t="e">
        <f t="shared" si="212"/>
        <v>#N/A</v>
      </c>
      <c r="O2269" s="303" t="e">
        <f t="shared" si="213"/>
        <v>#N/A</v>
      </c>
      <c r="P2269" s="249" t="str">
        <f t="shared" si="215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364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2"/>
      <c r="BD2269" s="258"/>
      <c r="BE2269" s="258"/>
      <c r="BF2269" s="258"/>
      <c r="BG2269" s="258"/>
      <c r="BH2269" s="258"/>
    </row>
    <row r="2270" spans="1:60">
      <c r="A2270" s="333">
        <v>2269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4"/>
        <v/>
      </c>
      <c r="E2270" s="320"/>
      <c r="F2270" s="320"/>
      <c r="G2270" s="302"/>
      <c r="H2270" s="302"/>
      <c r="I2270" s="302"/>
      <c r="J2270" s="249"/>
      <c r="K2270" s="303" t="e">
        <f t="shared" si="211"/>
        <v>#N/A</v>
      </c>
      <c r="L2270" s="302"/>
      <c r="M2270" s="302"/>
      <c r="N2270" s="303" t="e">
        <f t="shared" si="212"/>
        <v>#N/A</v>
      </c>
      <c r="O2270" s="303" t="e">
        <f t="shared" si="213"/>
        <v>#N/A</v>
      </c>
      <c r="P2270" s="249" t="str">
        <f t="shared" si="215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364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2"/>
      <c r="BD2270" s="258"/>
      <c r="BE2270" s="258"/>
      <c r="BF2270" s="258"/>
      <c r="BG2270" s="258"/>
      <c r="BH2270" s="258"/>
    </row>
    <row r="2271" spans="1:60">
      <c r="A2271" s="298">
        <v>2270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si="214"/>
        <v/>
      </c>
      <c r="E2271" s="320"/>
      <c r="F2271" s="320"/>
      <c r="G2271" s="302"/>
      <c r="H2271" s="302"/>
      <c r="I2271" s="302"/>
      <c r="J2271" s="249"/>
      <c r="K2271" s="303" t="e">
        <f t="shared" si="211"/>
        <v>#N/A</v>
      </c>
      <c r="L2271" s="302"/>
      <c r="M2271" s="302"/>
      <c r="N2271" s="303" t="e">
        <f t="shared" si="212"/>
        <v>#N/A</v>
      </c>
      <c r="O2271" s="303" t="e">
        <f t="shared" si="213"/>
        <v>#N/A</v>
      </c>
      <c r="P2271" s="249" t="str">
        <f t="shared" si="215"/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364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2"/>
      <c r="BD2271" s="258"/>
      <c r="BE2271" s="258"/>
      <c r="BF2271" s="258"/>
      <c r="BG2271" s="258"/>
      <c r="BH2271" s="258"/>
    </row>
    <row r="2272" spans="1:60">
      <c r="A2272" s="333">
        <v>2271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4"/>
        <v/>
      </c>
      <c r="E2272" s="320"/>
      <c r="F2272" s="320"/>
      <c r="G2272" s="302"/>
      <c r="H2272" s="302"/>
      <c r="I2272" s="302"/>
      <c r="J2272" s="249"/>
      <c r="K2272" s="303" t="e">
        <f t="shared" si="211"/>
        <v>#N/A</v>
      </c>
      <c r="L2272" s="302"/>
      <c r="M2272" s="302"/>
      <c r="N2272" s="303" t="e">
        <f t="shared" si="212"/>
        <v>#N/A</v>
      </c>
      <c r="O2272" s="303" t="e">
        <f t="shared" si="213"/>
        <v>#N/A</v>
      </c>
      <c r="P2272" s="249" t="str">
        <f t="shared" si="215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364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2"/>
      <c r="BD2272" s="258"/>
      <c r="BE2272" s="258"/>
      <c r="BF2272" s="258"/>
      <c r="BG2272" s="258"/>
      <c r="BH2272" s="258"/>
    </row>
    <row r="2273" spans="1:60">
      <c r="A2273" s="298">
        <v>2272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ref="D2273:D2336" si="216">IF(LEFT(I2273,1)="L","Inprocess",IF(LEFT(I2273,3)="IQC","Inprocess",IF(LEFT(I2273,2)="QA","QA",IF(LEFT(I2273,3)="TV","TV",""))))</f>
        <v/>
      </c>
      <c r="E2273" s="320"/>
      <c r="F2273" s="320"/>
      <c r="G2273" s="302"/>
      <c r="H2273" s="302"/>
      <c r="I2273" s="302"/>
      <c r="J2273" s="249"/>
      <c r="K2273" s="303" t="e">
        <f t="shared" si="211"/>
        <v>#N/A</v>
      </c>
      <c r="L2273" s="302"/>
      <c r="M2273" s="302"/>
      <c r="N2273" s="303" t="e">
        <f t="shared" si="212"/>
        <v>#N/A</v>
      </c>
      <c r="O2273" s="303" t="e">
        <f t="shared" si="213"/>
        <v>#N/A</v>
      </c>
      <c r="P2273" s="249" t="str">
        <f t="shared" ref="P2273:P2336" si="217">MID(M2273,7,2)</f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364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2"/>
      <c r="BD2273" s="258"/>
      <c r="BE2273" s="258"/>
      <c r="BF2273" s="258"/>
      <c r="BG2273" s="258"/>
      <c r="BH2273" s="258"/>
    </row>
    <row r="2274" spans="1:60">
      <c r="A2274" s="333">
        <v>2273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6"/>
        <v/>
      </c>
      <c r="E2274" s="320"/>
      <c r="F2274" s="320"/>
      <c r="G2274" s="302"/>
      <c r="H2274" s="302"/>
      <c r="I2274" s="302"/>
      <c r="J2274" s="249"/>
      <c r="K2274" s="303" t="e">
        <f t="shared" si="211"/>
        <v>#N/A</v>
      </c>
      <c r="L2274" s="302"/>
      <c r="M2274" s="302"/>
      <c r="N2274" s="303" t="e">
        <f t="shared" si="212"/>
        <v>#N/A</v>
      </c>
      <c r="O2274" s="303" t="e">
        <f t="shared" si="213"/>
        <v>#N/A</v>
      </c>
      <c r="P2274" s="249" t="str">
        <f t="shared" si="217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364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2"/>
      <c r="BD2274" s="258"/>
      <c r="BE2274" s="258"/>
      <c r="BF2274" s="258"/>
      <c r="BG2274" s="258"/>
      <c r="BH2274" s="258"/>
    </row>
    <row r="2275" spans="1:60">
      <c r="A2275" s="298">
        <v>2274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6"/>
        <v/>
      </c>
      <c r="E2275" s="320"/>
      <c r="F2275" s="320"/>
      <c r="G2275" s="302"/>
      <c r="H2275" s="302"/>
      <c r="I2275" s="302"/>
      <c r="J2275" s="249"/>
      <c r="K2275" s="303" t="e">
        <f t="shared" si="211"/>
        <v>#N/A</v>
      </c>
      <c r="L2275" s="302"/>
      <c r="M2275" s="302"/>
      <c r="N2275" s="303" t="e">
        <f t="shared" si="212"/>
        <v>#N/A</v>
      </c>
      <c r="O2275" s="303" t="e">
        <f t="shared" si="213"/>
        <v>#N/A</v>
      </c>
      <c r="P2275" s="249" t="str">
        <f t="shared" si="217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364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2"/>
      <c r="BD2275" s="258"/>
      <c r="BE2275" s="258"/>
      <c r="BF2275" s="258"/>
      <c r="BG2275" s="258"/>
      <c r="BH2275" s="258"/>
    </row>
    <row r="2276" spans="1:60">
      <c r="A2276" s="333">
        <v>2275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6"/>
        <v/>
      </c>
      <c r="E2276" s="320"/>
      <c r="F2276" s="320"/>
      <c r="G2276" s="302"/>
      <c r="H2276" s="302"/>
      <c r="I2276" s="302"/>
      <c r="J2276" s="249"/>
      <c r="K2276" s="303" t="e">
        <f t="shared" si="211"/>
        <v>#N/A</v>
      </c>
      <c r="L2276" s="302"/>
      <c r="M2276" s="302"/>
      <c r="N2276" s="303" t="e">
        <f t="shared" si="212"/>
        <v>#N/A</v>
      </c>
      <c r="O2276" s="303" t="e">
        <f t="shared" si="213"/>
        <v>#N/A</v>
      </c>
      <c r="P2276" s="249" t="str">
        <f t="shared" si="217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364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2"/>
      <c r="BD2276" s="258"/>
      <c r="BE2276" s="258"/>
      <c r="BF2276" s="258"/>
      <c r="BG2276" s="258"/>
      <c r="BH2276" s="258"/>
    </row>
    <row r="2277" spans="1:60">
      <c r="A2277" s="298">
        <v>2276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6"/>
        <v/>
      </c>
      <c r="E2277" s="320"/>
      <c r="F2277" s="320"/>
      <c r="G2277" s="302"/>
      <c r="H2277" s="302"/>
      <c r="I2277" s="302"/>
      <c r="J2277" s="249"/>
      <c r="K2277" s="303" t="e">
        <f t="shared" si="211"/>
        <v>#N/A</v>
      </c>
      <c r="L2277" s="302"/>
      <c r="M2277" s="302"/>
      <c r="N2277" s="303" t="e">
        <f t="shared" si="212"/>
        <v>#N/A</v>
      </c>
      <c r="O2277" s="303" t="e">
        <f t="shared" si="213"/>
        <v>#N/A</v>
      </c>
      <c r="P2277" s="249" t="str">
        <f t="shared" si="217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364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2"/>
      <c r="BD2277" s="258"/>
      <c r="BE2277" s="258"/>
      <c r="BF2277" s="258"/>
      <c r="BG2277" s="258"/>
      <c r="BH2277" s="258"/>
    </row>
    <row r="2278" spans="1:60">
      <c r="A2278" s="333">
        <v>2277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6"/>
        <v/>
      </c>
      <c r="E2278" s="320"/>
      <c r="F2278" s="320"/>
      <c r="G2278" s="302"/>
      <c r="H2278" s="302"/>
      <c r="I2278" s="302"/>
      <c r="J2278" s="249"/>
      <c r="K2278" s="303" t="e">
        <f t="shared" si="211"/>
        <v>#N/A</v>
      </c>
      <c r="L2278" s="302"/>
      <c r="M2278" s="302"/>
      <c r="N2278" s="303" t="e">
        <f t="shared" si="212"/>
        <v>#N/A</v>
      </c>
      <c r="O2278" s="303" t="e">
        <f t="shared" si="213"/>
        <v>#N/A</v>
      </c>
      <c r="P2278" s="249" t="str">
        <f t="shared" si="217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364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2"/>
      <c r="BD2278" s="258"/>
      <c r="BE2278" s="258"/>
      <c r="BF2278" s="258"/>
      <c r="BG2278" s="258"/>
      <c r="BH2278" s="258"/>
    </row>
    <row r="2279" spans="1:60">
      <c r="A2279" s="298">
        <v>2278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6"/>
        <v/>
      </c>
      <c r="E2279" s="320"/>
      <c r="F2279" s="320"/>
      <c r="G2279" s="302"/>
      <c r="H2279" s="302"/>
      <c r="I2279" s="302"/>
      <c r="J2279" s="249"/>
      <c r="K2279" s="303" t="e">
        <f t="shared" si="211"/>
        <v>#N/A</v>
      </c>
      <c r="L2279" s="302"/>
      <c r="M2279" s="302"/>
      <c r="N2279" s="303" t="e">
        <f t="shared" si="212"/>
        <v>#N/A</v>
      </c>
      <c r="O2279" s="303" t="e">
        <f t="shared" si="213"/>
        <v>#N/A</v>
      </c>
      <c r="P2279" s="249" t="str">
        <f t="shared" si="217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364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2"/>
      <c r="BD2279" s="258"/>
      <c r="BE2279" s="258"/>
      <c r="BF2279" s="258"/>
      <c r="BG2279" s="258"/>
      <c r="BH2279" s="258"/>
    </row>
    <row r="2280" spans="1:60">
      <c r="A2280" s="333">
        <v>2279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6"/>
        <v/>
      </c>
      <c r="E2280" s="320"/>
      <c r="F2280" s="320"/>
      <c r="G2280" s="302"/>
      <c r="H2280" s="302"/>
      <c r="I2280" s="302"/>
      <c r="J2280" s="249"/>
      <c r="K2280" s="303" t="e">
        <f t="shared" si="211"/>
        <v>#N/A</v>
      </c>
      <c r="L2280" s="302"/>
      <c r="M2280" s="302"/>
      <c r="N2280" s="303" t="e">
        <f t="shared" si="212"/>
        <v>#N/A</v>
      </c>
      <c r="O2280" s="303" t="e">
        <f t="shared" si="213"/>
        <v>#N/A</v>
      </c>
      <c r="P2280" s="249" t="str">
        <f t="shared" si="217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364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2"/>
      <c r="BD2280" s="258"/>
      <c r="BE2280" s="258"/>
      <c r="BF2280" s="258"/>
      <c r="BG2280" s="258"/>
      <c r="BH2280" s="258"/>
    </row>
    <row r="2281" spans="1:60">
      <c r="A2281" s="298">
        <v>2280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6"/>
        <v/>
      </c>
      <c r="E2281" s="320"/>
      <c r="F2281" s="320"/>
      <c r="G2281" s="302"/>
      <c r="H2281" s="302"/>
      <c r="I2281" s="302"/>
      <c r="J2281" s="249"/>
      <c r="K2281" s="303" t="e">
        <f t="shared" si="211"/>
        <v>#N/A</v>
      </c>
      <c r="L2281" s="302"/>
      <c r="M2281" s="302"/>
      <c r="N2281" s="303" t="e">
        <f t="shared" si="212"/>
        <v>#N/A</v>
      </c>
      <c r="O2281" s="303" t="e">
        <f t="shared" si="213"/>
        <v>#N/A</v>
      </c>
      <c r="P2281" s="249" t="str">
        <f t="shared" si="217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364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2"/>
      <c r="BD2281" s="258"/>
      <c r="BE2281" s="258"/>
      <c r="BF2281" s="258"/>
      <c r="BG2281" s="258"/>
      <c r="BH2281" s="258"/>
    </row>
    <row r="2282" spans="1:60">
      <c r="A2282" s="333">
        <v>2281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6"/>
        <v/>
      </c>
      <c r="E2282" s="320"/>
      <c r="F2282" s="320"/>
      <c r="G2282" s="302"/>
      <c r="H2282" s="302"/>
      <c r="I2282" s="302"/>
      <c r="J2282" s="249"/>
      <c r="K2282" s="303" t="e">
        <f t="shared" si="211"/>
        <v>#N/A</v>
      </c>
      <c r="L2282" s="302"/>
      <c r="M2282" s="302"/>
      <c r="N2282" s="303" t="e">
        <f t="shared" si="212"/>
        <v>#N/A</v>
      </c>
      <c r="O2282" s="303" t="e">
        <f t="shared" si="213"/>
        <v>#N/A</v>
      </c>
      <c r="P2282" s="249" t="str">
        <f t="shared" si="217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364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2"/>
      <c r="BD2282" s="258"/>
      <c r="BE2282" s="258"/>
      <c r="BF2282" s="258"/>
      <c r="BG2282" s="258"/>
      <c r="BH2282" s="258"/>
    </row>
    <row r="2283" spans="1:60">
      <c r="A2283" s="298">
        <v>2282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6"/>
        <v/>
      </c>
      <c r="E2283" s="320"/>
      <c r="F2283" s="320"/>
      <c r="G2283" s="302"/>
      <c r="H2283" s="302"/>
      <c r="I2283" s="302"/>
      <c r="J2283" s="249"/>
      <c r="K2283" s="303" t="e">
        <f t="shared" si="211"/>
        <v>#N/A</v>
      </c>
      <c r="L2283" s="302"/>
      <c r="M2283" s="302"/>
      <c r="N2283" s="303" t="e">
        <f t="shared" si="212"/>
        <v>#N/A</v>
      </c>
      <c r="O2283" s="303" t="e">
        <f t="shared" si="213"/>
        <v>#N/A</v>
      </c>
      <c r="P2283" s="249" t="str">
        <f t="shared" si="217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364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2"/>
      <c r="BD2283" s="258"/>
      <c r="BE2283" s="258"/>
      <c r="BF2283" s="258"/>
      <c r="BG2283" s="258"/>
      <c r="BH2283" s="258"/>
    </row>
    <row r="2284" spans="1:60">
      <c r="A2284" s="333">
        <v>2283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6"/>
        <v/>
      </c>
      <c r="E2284" s="320"/>
      <c r="F2284" s="320"/>
      <c r="G2284" s="302"/>
      <c r="H2284" s="302"/>
      <c r="I2284" s="302"/>
      <c r="J2284" s="249"/>
      <c r="K2284" s="303" t="e">
        <f t="shared" si="211"/>
        <v>#N/A</v>
      </c>
      <c r="L2284" s="302"/>
      <c r="M2284" s="302"/>
      <c r="N2284" s="303" t="e">
        <f t="shared" si="212"/>
        <v>#N/A</v>
      </c>
      <c r="O2284" s="303" t="e">
        <f t="shared" si="213"/>
        <v>#N/A</v>
      </c>
      <c r="P2284" s="249" t="str">
        <f t="shared" si="217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364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2"/>
      <c r="BD2284" s="258"/>
      <c r="BE2284" s="258"/>
      <c r="BF2284" s="258"/>
      <c r="BG2284" s="258"/>
      <c r="BH2284" s="258"/>
    </row>
    <row r="2285" spans="1:60">
      <c r="A2285" s="298">
        <v>2284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6"/>
        <v/>
      </c>
      <c r="E2285" s="320"/>
      <c r="F2285" s="320"/>
      <c r="G2285" s="302"/>
      <c r="H2285" s="302"/>
      <c r="I2285" s="302"/>
      <c r="J2285" s="249"/>
      <c r="K2285" s="303" t="e">
        <f t="shared" si="211"/>
        <v>#N/A</v>
      </c>
      <c r="L2285" s="302"/>
      <c r="M2285" s="302"/>
      <c r="N2285" s="303" t="e">
        <f t="shared" si="212"/>
        <v>#N/A</v>
      </c>
      <c r="O2285" s="303" t="e">
        <f t="shared" si="213"/>
        <v>#N/A</v>
      </c>
      <c r="P2285" s="249" t="str">
        <f t="shared" si="217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364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2"/>
      <c r="BD2285" s="258"/>
      <c r="BE2285" s="258"/>
      <c r="BF2285" s="258"/>
      <c r="BG2285" s="258"/>
      <c r="BH2285" s="258"/>
    </row>
    <row r="2286" spans="1:60">
      <c r="A2286" s="333">
        <v>2285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6"/>
        <v/>
      </c>
      <c r="E2286" s="320"/>
      <c r="F2286" s="320"/>
      <c r="G2286" s="302"/>
      <c r="H2286" s="302"/>
      <c r="I2286" s="302"/>
      <c r="J2286" s="249"/>
      <c r="K2286" s="303" t="e">
        <f t="shared" si="211"/>
        <v>#N/A</v>
      </c>
      <c r="L2286" s="302"/>
      <c r="M2286" s="302"/>
      <c r="N2286" s="303" t="e">
        <f t="shared" si="212"/>
        <v>#N/A</v>
      </c>
      <c r="O2286" s="303" t="e">
        <f t="shared" si="213"/>
        <v>#N/A</v>
      </c>
      <c r="P2286" s="249" t="str">
        <f t="shared" si="217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364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2"/>
      <c r="BD2286" s="258"/>
      <c r="BE2286" s="258"/>
      <c r="BF2286" s="258"/>
      <c r="BG2286" s="258"/>
      <c r="BH2286" s="258"/>
    </row>
    <row r="2287" spans="1:60">
      <c r="A2287" s="298">
        <v>2286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6"/>
        <v/>
      </c>
      <c r="E2287" s="320"/>
      <c r="F2287" s="320"/>
      <c r="G2287" s="302"/>
      <c r="H2287" s="302"/>
      <c r="I2287" s="302"/>
      <c r="J2287" s="249"/>
      <c r="K2287" s="303" t="e">
        <f t="shared" si="211"/>
        <v>#N/A</v>
      </c>
      <c r="L2287" s="302"/>
      <c r="M2287" s="302"/>
      <c r="N2287" s="303" t="e">
        <f t="shared" si="212"/>
        <v>#N/A</v>
      </c>
      <c r="O2287" s="303" t="e">
        <f t="shared" si="213"/>
        <v>#N/A</v>
      </c>
      <c r="P2287" s="249" t="str">
        <f t="shared" si="217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364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2"/>
      <c r="BD2287" s="258"/>
      <c r="BE2287" s="258"/>
      <c r="BF2287" s="258"/>
      <c r="BG2287" s="258"/>
      <c r="BH2287" s="258"/>
    </row>
    <row r="2288" spans="1:60">
      <c r="A2288" s="333">
        <v>2287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6"/>
        <v/>
      </c>
      <c r="E2288" s="320"/>
      <c r="F2288" s="320"/>
      <c r="G2288" s="302"/>
      <c r="H2288" s="302"/>
      <c r="I2288" s="302"/>
      <c r="J2288" s="249"/>
      <c r="K2288" s="303" t="e">
        <f t="shared" si="211"/>
        <v>#N/A</v>
      </c>
      <c r="L2288" s="302"/>
      <c r="M2288" s="302"/>
      <c r="N2288" s="303" t="e">
        <f t="shared" si="212"/>
        <v>#N/A</v>
      </c>
      <c r="O2288" s="303" t="e">
        <f t="shared" si="213"/>
        <v>#N/A</v>
      </c>
      <c r="P2288" s="249" t="str">
        <f t="shared" si="217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364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2"/>
      <c r="BD2288" s="258"/>
      <c r="BE2288" s="258"/>
      <c r="BF2288" s="258"/>
      <c r="BG2288" s="258"/>
      <c r="BH2288" s="258"/>
    </row>
    <row r="2289" spans="1:60">
      <c r="A2289" s="298">
        <v>2288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6"/>
        <v/>
      </c>
      <c r="E2289" s="320"/>
      <c r="F2289" s="320"/>
      <c r="G2289" s="302"/>
      <c r="H2289" s="302"/>
      <c r="I2289" s="302"/>
      <c r="J2289" s="302"/>
      <c r="K2289" s="303" t="e">
        <f t="shared" si="211"/>
        <v>#N/A</v>
      </c>
      <c r="L2289" s="302"/>
      <c r="M2289" s="302"/>
      <c r="N2289" s="303" t="e">
        <f t="shared" si="212"/>
        <v>#N/A</v>
      </c>
      <c r="O2289" s="303" t="e">
        <f t="shared" si="213"/>
        <v>#N/A</v>
      </c>
      <c r="P2289" s="249" t="str">
        <f t="shared" si="217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364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2"/>
      <c r="BD2289" s="258"/>
      <c r="BE2289" s="258"/>
      <c r="BF2289" s="258"/>
      <c r="BG2289" s="258"/>
      <c r="BH2289" s="258"/>
    </row>
    <row r="2290" spans="1:60">
      <c r="A2290" s="333">
        <v>2289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6"/>
        <v/>
      </c>
      <c r="E2290" s="320"/>
      <c r="F2290" s="320"/>
      <c r="G2290" s="302"/>
      <c r="H2290" s="302"/>
      <c r="I2290" s="302"/>
      <c r="J2290" s="302"/>
      <c r="K2290" s="303" t="e">
        <f t="shared" si="211"/>
        <v>#N/A</v>
      </c>
      <c r="L2290" s="302"/>
      <c r="M2290" s="302"/>
      <c r="N2290" s="303" t="e">
        <f t="shared" si="212"/>
        <v>#N/A</v>
      </c>
      <c r="O2290" s="303" t="e">
        <f t="shared" si="213"/>
        <v>#N/A</v>
      </c>
      <c r="P2290" s="249" t="str">
        <f t="shared" si="217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364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2"/>
      <c r="BD2290" s="258"/>
      <c r="BE2290" s="258"/>
      <c r="BF2290" s="258"/>
      <c r="BG2290" s="258"/>
      <c r="BH2290" s="258"/>
    </row>
    <row r="2291" spans="1:60">
      <c r="A2291" s="298">
        <v>2290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6"/>
        <v/>
      </c>
      <c r="E2291" s="320"/>
      <c r="F2291" s="320"/>
      <c r="G2291" s="302"/>
      <c r="H2291" s="302"/>
      <c r="I2291" s="302"/>
      <c r="J2291" s="302"/>
      <c r="K2291" s="303" t="e">
        <f t="shared" si="211"/>
        <v>#N/A</v>
      </c>
      <c r="L2291" s="302"/>
      <c r="M2291" s="302"/>
      <c r="N2291" s="303" t="e">
        <f t="shared" si="212"/>
        <v>#N/A</v>
      </c>
      <c r="O2291" s="303" t="e">
        <f t="shared" si="213"/>
        <v>#N/A</v>
      </c>
      <c r="P2291" s="249" t="str">
        <f t="shared" si="217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364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2"/>
      <c r="BD2291" s="258"/>
      <c r="BE2291" s="258"/>
      <c r="BF2291" s="258"/>
      <c r="BG2291" s="258"/>
      <c r="BH2291" s="258"/>
    </row>
    <row r="2292" spans="1:60">
      <c r="A2292" s="333">
        <v>2291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6"/>
        <v/>
      </c>
      <c r="E2292" s="320"/>
      <c r="F2292" s="320"/>
      <c r="G2292" s="302"/>
      <c r="H2292" s="302"/>
      <c r="I2292" s="302"/>
      <c r="J2292" s="302"/>
      <c r="K2292" s="303" t="e">
        <f t="shared" si="211"/>
        <v>#N/A</v>
      </c>
      <c r="L2292" s="302"/>
      <c r="M2292" s="302"/>
      <c r="N2292" s="303" t="e">
        <f t="shared" si="212"/>
        <v>#N/A</v>
      </c>
      <c r="O2292" s="303" t="e">
        <f t="shared" si="213"/>
        <v>#N/A</v>
      </c>
      <c r="P2292" s="249" t="str">
        <f t="shared" si="217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364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2"/>
      <c r="BD2292" s="258"/>
      <c r="BE2292" s="258"/>
      <c r="BF2292" s="258"/>
      <c r="BG2292" s="258"/>
      <c r="BH2292" s="258"/>
    </row>
    <row r="2293" spans="1:60">
      <c r="A2293" s="298">
        <v>2292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6"/>
        <v/>
      </c>
      <c r="E2293" s="320"/>
      <c r="F2293" s="320"/>
      <c r="G2293" s="302"/>
      <c r="H2293" s="302"/>
      <c r="I2293" s="302"/>
      <c r="J2293" s="302"/>
      <c r="K2293" s="303" t="e">
        <f t="shared" si="211"/>
        <v>#N/A</v>
      </c>
      <c r="L2293" s="302"/>
      <c r="M2293" s="302"/>
      <c r="N2293" s="303" t="e">
        <f t="shared" si="212"/>
        <v>#N/A</v>
      </c>
      <c r="O2293" s="303" t="e">
        <f t="shared" si="213"/>
        <v>#N/A</v>
      </c>
      <c r="P2293" s="249" t="str">
        <f t="shared" si="217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364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2"/>
      <c r="BD2293" s="258"/>
      <c r="BE2293" s="258"/>
      <c r="BF2293" s="258"/>
      <c r="BG2293" s="258"/>
      <c r="BH2293" s="258"/>
    </row>
    <row r="2294" spans="1:60">
      <c r="A2294" s="333">
        <v>2293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6"/>
        <v/>
      </c>
      <c r="E2294" s="320"/>
      <c r="F2294" s="320"/>
      <c r="G2294" s="302"/>
      <c r="H2294" s="302"/>
      <c r="I2294" s="302"/>
      <c r="J2294" s="302"/>
      <c r="K2294" s="303" t="e">
        <f t="shared" si="211"/>
        <v>#N/A</v>
      </c>
      <c r="L2294" s="302"/>
      <c r="M2294" s="302"/>
      <c r="N2294" s="303" t="e">
        <f t="shared" si="212"/>
        <v>#N/A</v>
      </c>
      <c r="O2294" s="303" t="e">
        <f t="shared" si="213"/>
        <v>#N/A</v>
      </c>
      <c r="P2294" s="249" t="str">
        <f t="shared" si="217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364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2"/>
      <c r="BD2294" s="258"/>
      <c r="BE2294" s="258"/>
      <c r="BF2294" s="258"/>
      <c r="BG2294" s="258"/>
      <c r="BH2294" s="258"/>
    </row>
    <row r="2295" spans="1:60">
      <c r="A2295" s="298">
        <v>2294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6"/>
        <v/>
      </c>
      <c r="E2295" s="320"/>
      <c r="F2295" s="320"/>
      <c r="G2295" s="302"/>
      <c r="H2295" s="302"/>
      <c r="I2295" s="302"/>
      <c r="J2295" s="302"/>
      <c r="K2295" s="303" t="e">
        <f t="shared" si="211"/>
        <v>#N/A</v>
      </c>
      <c r="L2295" s="302"/>
      <c r="M2295" s="302"/>
      <c r="N2295" s="303" t="e">
        <f t="shared" si="212"/>
        <v>#N/A</v>
      </c>
      <c r="O2295" s="303" t="e">
        <f t="shared" si="213"/>
        <v>#N/A</v>
      </c>
      <c r="P2295" s="249" t="str">
        <f t="shared" si="217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364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2"/>
      <c r="BD2295" s="258"/>
      <c r="BE2295" s="258"/>
      <c r="BF2295" s="258"/>
      <c r="BG2295" s="258"/>
      <c r="BH2295" s="258"/>
    </row>
    <row r="2296" spans="1:60">
      <c r="A2296" s="333">
        <v>2295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6"/>
        <v/>
      </c>
      <c r="E2296" s="320"/>
      <c r="F2296" s="320"/>
      <c r="G2296" s="302"/>
      <c r="H2296" s="302"/>
      <c r="I2296" s="302"/>
      <c r="J2296" s="302"/>
      <c r="K2296" s="303" t="e">
        <f t="shared" si="211"/>
        <v>#N/A</v>
      </c>
      <c r="L2296" s="302"/>
      <c r="M2296" s="302"/>
      <c r="N2296" s="303" t="e">
        <f t="shared" si="212"/>
        <v>#N/A</v>
      </c>
      <c r="O2296" s="303" t="e">
        <f t="shared" si="213"/>
        <v>#N/A</v>
      </c>
      <c r="P2296" s="249" t="str">
        <f t="shared" si="217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364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2"/>
      <c r="BD2296" s="258"/>
      <c r="BE2296" s="258"/>
      <c r="BF2296" s="258"/>
      <c r="BG2296" s="258"/>
      <c r="BH2296" s="258"/>
    </row>
    <row r="2297" spans="1:60">
      <c r="A2297" s="298">
        <v>2296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6"/>
        <v/>
      </c>
      <c r="E2297" s="320"/>
      <c r="F2297" s="320"/>
      <c r="G2297" s="302"/>
      <c r="H2297" s="302"/>
      <c r="I2297" s="302"/>
      <c r="J2297" s="302"/>
      <c r="K2297" s="303" t="e">
        <f t="shared" si="211"/>
        <v>#N/A</v>
      </c>
      <c r="L2297" s="302"/>
      <c r="M2297" s="302"/>
      <c r="N2297" s="303" t="e">
        <f t="shared" si="212"/>
        <v>#N/A</v>
      </c>
      <c r="O2297" s="303" t="e">
        <f t="shared" si="213"/>
        <v>#N/A</v>
      </c>
      <c r="P2297" s="249" t="str">
        <f t="shared" si="217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364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2"/>
      <c r="BD2297" s="258"/>
      <c r="BE2297" s="258"/>
      <c r="BF2297" s="258"/>
      <c r="BG2297" s="258"/>
      <c r="BH2297" s="258"/>
    </row>
    <row r="2298" spans="1:60">
      <c r="A2298" s="333">
        <v>2297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6"/>
        <v/>
      </c>
      <c r="E2298" s="320"/>
      <c r="F2298" s="320"/>
      <c r="G2298" s="302"/>
      <c r="H2298" s="302"/>
      <c r="I2298" s="302"/>
      <c r="J2298" s="249"/>
      <c r="K2298" s="303" t="e">
        <f t="shared" si="211"/>
        <v>#N/A</v>
      </c>
      <c r="L2298" s="302"/>
      <c r="M2298" s="302"/>
      <c r="N2298" s="303" t="e">
        <f t="shared" si="212"/>
        <v>#N/A</v>
      </c>
      <c r="O2298" s="303" t="e">
        <f t="shared" si="213"/>
        <v>#N/A</v>
      </c>
      <c r="P2298" s="249" t="str">
        <f t="shared" si="217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364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2"/>
      <c r="BD2298" s="258"/>
      <c r="BE2298" s="258"/>
      <c r="BF2298" s="258"/>
      <c r="BG2298" s="258"/>
      <c r="BH2298" s="258"/>
    </row>
    <row r="2299" spans="1:60">
      <c r="A2299" s="298">
        <v>2298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6"/>
        <v/>
      </c>
      <c r="E2299" s="320"/>
      <c r="F2299" s="320"/>
      <c r="G2299" s="302"/>
      <c r="H2299" s="302"/>
      <c r="I2299" s="302"/>
      <c r="J2299" s="249"/>
      <c r="K2299" s="303" t="e">
        <f t="shared" si="211"/>
        <v>#N/A</v>
      </c>
      <c r="L2299" s="302"/>
      <c r="M2299" s="302"/>
      <c r="N2299" s="303" t="e">
        <f t="shared" si="212"/>
        <v>#N/A</v>
      </c>
      <c r="O2299" s="303" t="e">
        <f t="shared" si="213"/>
        <v>#N/A</v>
      </c>
      <c r="P2299" s="249" t="str">
        <f t="shared" si="217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364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2"/>
      <c r="BD2299" s="258"/>
      <c r="BE2299" s="258"/>
      <c r="BF2299" s="258"/>
      <c r="BG2299" s="258"/>
      <c r="BH2299" s="258"/>
    </row>
    <row r="2300" spans="1:60">
      <c r="A2300" s="333">
        <v>2299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6"/>
        <v/>
      </c>
      <c r="E2300" s="320"/>
      <c r="F2300" s="320"/>
      <c r="G2300" s="302"/>
      <c r="H2300" s="302"/>
      <c r="I2300" s="302"/>
      <c r="J2300" s="249"/>
      <c r="K2300" s="303" t="e">
        <f t="shared" si="211"/>
        <v>#N/A</v>
      </c>
      <c r="L2300" s="302"/>
      <c r="M2300" s="302"/>
      <c r="N2300" s="303" t="e">
        <f t="shared" si="212"/>
        <v>#N/A</v>
      </c>
      <c r="O2300" s="303" t="e">
        <f t="shared" si="213"/>
        <v>#N/A</v>
      </c>
      <c r="P2300" s="249" t="str">
        <f t="shared" si="217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364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2"/>
      <c r="BD2300" s="258"/>
      <c r="BE2300" s="258"/>
      <c r="BF2300" s="258"/>
      <c r="BG2300" s="258"/>
      <c r="BH2300" s="258"/>
    </row>
    <row r="2301" spans="1:60">
      <c r="A2301" s="298">
        <v>2300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6"/>
        <v/>
      </c>
      <c r="E2301" s="320"/>
      <c r="F2301" s="320"/>
      <c r="G2301" s="302"/>
      <c r="H2301" s="302"/>
      <c r="I2301" s="302"/>
      <c r="J2301" s="249"/>
      <c r="K2301" s="303" t="e">
        <f t="shared" si="211"/>
        <v>#N/A</v>
      </c>
      <c r="L2301" s="302"/>
      <c r="M2301" s="302"/>
      <c r="N2301" s="303" t="e">
        <f t="shared" si="212"/>
        <v>#N/A</v>
      </c>
      <c r="O2301" s="303" t="e">
        <f t="shared" si="213"/>
        <v>#N/A</v>
      </c>
      <c r="P2301" s="249" t="str">
        <f t="shared" si="217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364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2"/>
      <c r="BD2301" s="258"/>
      <c r="BE2301" s="258"/>
      <c r="BF2301" s="258"/>
      <c r="BG2301" s="258"/>
      <c r="BH2301" s="258"/>
    </row>
    <row r="2302" spans="1:60">
      <c r="A2302" s="333">
        <v>2301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6"/>
        <v/>
      </c>
      <c r="E2302" s="320"/>
      <c r="F2302" s="320"/>
      <c r="G2302" s="302"/>
      <c r="H2302" s="302"/>
      <c r="I2302" s="302"/>
      <c r="J2302" s="249"/>
      <c r="K2302" s="303" t="e">
        <f t="shared" si="211"/>
        <v>#N/A</v>
      </c>
      <c r="L2302" s="302"/>
      <c r="M2302" s="302"/>
      <c r="N2302" s="303" t="e">
        <f t="shared" si="212"/>
        <v>#N/A</v>
      </c>
      <c r="O2302" s="303" t="e">
        <f t="shared" si="213"/>
        <v>#N/A</v>
      </c>
      <c r="P2302" s="249" t="str">
        <f t="shared" si="217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364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2"/>
      <c r="BD2302" s="258"/>
      <c r="BE2302" s="258"/>
      <c r="BF2302" s="258"/>
      <c r="BG2302" s="258"/>
      <c r="BH2302" s="258"/>
    </row>
    <row r="2303" spans="1:60">
      <c r="A2303" s="298">
        <v>2302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6"/>
        <v/>
      </c>
      <c r="E2303" s="320"/>
      <c r="F2303" s="320"/>
      <c r="G2303" s="302"/>
      <c r="H2303" s="302"/>
      <c r="I2303" s="302"/>
      <c r="J2303" s="249"/>
      <c r="K2303" s="303" t="e">
        <f t="shared" si="211"/>
        <v>#N/A</v>
      </c>
      <c r="L2303" s="302"/>
      <c r="M2303" s="302"/>
      <c r="N2303" s="303" t="e">
        <f t="shared" si="212"/>
        <v>#N/A</v>
      </c>
      <c r="O2303" s="303" t="e">
        <f t="shared" si="213"/>
        <v>#N/A</v>
      </c>
      <c r="P2303" s="249" t="str">
        <f t="shared" si="217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364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2"/>
      <c r="BD2303" s="258"/>
      <c r="BE2303" s="258"/>
      <c r="BF2303" s="258"/>
      <c r="BG2303" s="258"/>
      <c r="BH2303" s="258"/>
    </row>
    <row r="2304" spans="1:60">
      <c r="A2304" s="333">
        <v>2303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6"/>
        <v/>
      </c>
      <c r="E2304" s="320"/>
      <c r="F2304" s="320"/>
      <c r="G2304" s="302"/>
      <c r="H2304" s="302"/>
      <c r="I2304" s="302"/>
      <c r="J2304" s="249"/>
      <c r="K2304" s="303" t="e">
        <f t="shared" si="211"/>
        <v>#N/A</v>
      </c>
      <c r="L2304" s="302"/>
      <c r="M2304" s="302"/>
      <c r="N2304" s="303" t="e">
        <f t="shared" si="212"/>
        <v>#N/A</v>
      </c>
      <c r="O2304" s="303" t="e">
        <f t="shared" si="213"/>
        <v>#N/A</v>
      </c>
      <c r="P2304" s="249" t="str">
        <f t="shared" si="217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364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2"/>
      <c r="BD2304" s="258"/>
      <c r="BE2304" s="258"/>
      <c r="BF2304" s="258"/>
      <c r="BG2304" s="258"/>
      <c r="BH2304" s="258"/>
    </row>
    <row r="2305" spans="1:60">
      <c r="A2305" s="298">
        <v>2304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6"/>
        <v/>
      </c>
      <c r="E2305" s="320"/>
      <c r="F2305" s="320"/>
      <c r="G2305" s="302"/>
      <c r="H2305" s="302"/>
      <c r="I2305" s="302"/>
      <c r="J2305" s="249"/>
      <c r="K2305" s="303" t="e">
        <f t="shared" si="211"/>
        <v>#N/A</v>
      </c>
      <c r="L2305" s="302"/>
      <c r="M2305" s="302"/>
      <c r="N2305" s="303" t="e">
        <f t="shared" si="212"/>
        <v>#N/A</v>
      </c>
      <c r="O2305" s="303" t="e">
        <f t="shared" si="213"/>
        <v>#N/A</v>
      </c>
      <c r="P2305" s="249" t="str">
        <f t="shared" si="217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364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2"/>
      <c r="BD2305" s="258"/>
      <c r="BE2305" s="258"/>
      <c r="BF2305" s="258"/>
      <c r="BG2305" s="258"/>
      <c r="BH2305" s="258"/>
    </row>
    <row r="2306" spans="1:60">
      <c r="A2306" s="333">
        <v>2305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6"/>
        <v/>
      </c>
      <c r="E2306" s="320"/>
      <c r="F2306" s="320"/>
      <c r="G2306" s="302"/>
      <c r="H2306" s="302"/>
      <c r="I2306" s="302"/>
      <c r="J2306" s="249"/>
      <c r="K2306" s="303" t="e">
        <f t="shared" si="211"/>
        <v>#N/A</v>
      </c>
      <c r="L2306" s="302"/>
      <c r="M2306" s="302"/>
      <c r="N2306" s="303" t="e">
        <f t="shared" si="212"/>
        <v>#N/A</v>
      </c>
      <c r="O2306" s="303" t="e">
        <f t="shared" si="213"/>
        <v>#N/A</v>
      </c>
      <c r="P2306" s="249" t="str">
        <f t="shared" si="217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364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2"/>
      <c r="BD2306" s="258"/>
      <c r="BE2306" s="258"/>
      <c r="BF2306" s="258"/>
      <c r="BG2306" s="258"/>
      <c r="BH2306" s="258"/>
    </row>
    <row r="2307" spans="1:60">
      <c r="A2307" s="298">
        <v>2306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6"/>
        <v/>
      </c>
      <c r="E2307" s="320"/>
      <c r="F2307" s="320"/>
      <c r="G2307" s="302"/>
      <c r="H2307" s="302"/>
      <c r="I2307" s="302"/>
      <c r="J2307" s="249"/>
      <c r="K2307" s="303" t="e">
        <f t="shared" si="211"/>
        <v>#N/A</v>
      </c>
      <c r="L2307" s="302"/>
      <c r="M2307" s="302"/>
      <c r="N2307" s="303" t="e">
        <f t="shared" si="212"/>
        <v>#N/A</v>
      </c>
      <c r="O2307" s="303" t="e">
        <f t="shared" si="213"/>
        <v>#N/A</v>
      </c>
      <c r="P2307" s="249" t="str">
        <f t="shared" si="217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364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2"/>
      <c r="BD2307" s="258"/>
      <c r="BE2307" s="258"/>
      <c r="BF2307" s="258"/>
      <c r="BG2307" s="258"/>
      <c r="BH2307" s="258"/>
    </row>
    <row r="2308" spans="1:60">
      <c r="A2308" s="333">
        <v>2307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6"/>
        <v/>
      </c>
      <c r="E2308" s="320"/>
      <c r="F2308" s="320"/>
      <c r="G2308" s="302"/>
      <c r="H2308" s="302"/>
      <c r="I2308" s="302"/>
      <c r="J2308" s="249"/>
      <c r="K2308" s="303" t="e">
        <f t="shared" ref="K2308:K2371" si="218">VLOOKUP(J2308,AY:BA,2,0)</f>
        <v>#N/A</v>
      </c>
      <c r="L2308" s="302"/>
      <c r="M2308" s="302"/>
      <c r="N2308" s="303" t="e">
        <f t="shared" ref="N2308:N2371" si="219">VLOOKUP(K2308,AZ:BB,2,0)</f>
        <v>#N/A</v>
      </c>
      <c r="O2308" s="303" t="e">
        <f t="shared" ref="O2308:O2371" si="220">VLOOKUP(K2308,AZ:BB,3,0)</f>
        <v>#N/A</v>
      </c>
      <c r="P2308" s="249" t="str">
        <f t="shared" si="217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364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2"/>
      <c r="BD2308" s="258"/>
      <c r="BE2308" s="258"/>
      <c r="BF2308" s="258"/>
      <c r="BG2308" s="258"/>
      <c r="BH2308" s="258"/>
    </row>
    <row r="2309" spans="1:60">
      <c r="A2309" s="298">
        <v>2308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6"/>
        <v/>
      </c>
      <c r="E2309" s="320"/>
      <c r="F2309" s="320"/>
      <c r="G2309" s="302"/>
      <c r="H2309" s="302"/>
      <c r="I2309" s="302"/>
      <c r="J2309" s="302"/>
      <c r="K2309" s="303" t="e">
        <f t="shared" si="218"/>
        <v>#N/A</v>
      </c>
      <c r="L2309" s="302"/>
      <c r="M2309" s="302"/>
      <c r="N2309" s="303" t="e">
        <f t="shared" si="219"/>
        <v>#N/A</v>
      </c>
      <c r="O2309" s="303" t="e">
        <f t="shared" si="220"/>
        <v>#N/A</v>
      </c>
      <c r="P2309" s="249" t="str">
        <f t="shared" si="217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364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2"/>
      <c r="BD2309" s="258"/>
      <c r="BE2309" s="258"/>
      <c r="BF2309" s="258"/>
      <c r="BG2309" s="258"/>
      <c r="BH2309" s="258"/>
    </row>
    <row r="2310" spans="1:60">
      <c r="A2310" s="333">
        <v>2309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6"/>
        <v/>
      </c>
      <c r="E2310" s="320"/>
      <c r="F2310" s="320"/>
      <c r="G2310" s="302"/>
      <c r="H2310" s="302"/>
      <c r="I2310" s="302"/>
      <c r="J2310" s="302"/>
      <c r="K2310" s="303" t="e">
        <f t="shared" si="218"/>
        <v>#N/A</v>
      </c>
      <c r="L2310" s="302"/>
      <c r="M2310" s="302"/>
      <c r="N2310" s="303" t="e">
        <f t="shared" si="219"/>
        <v>#N/A</v>
      </c>
      <c r="O2310" s="303" t="e">
        <f t="shared" si="220"/>
        <v>#N/A</v>
      </c>
      <c r="P2310" s="249" t="str">
        <f t="shared" si="217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364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2"/>
      <c r="BD2310" s="258"/>
      <c r="BE2310" s="258"/>
      <c r="BF2310" s="258"/>
      <c r="BG2310" s="258"/>
      <c r="BH2310" s="258"/>
    </row>
    <row r="2311" spans="1:60">
      <c r="A2311" s="298">
        <v>2310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6"/>
        <v/>
      </c>
      <c r="E2311" s="320"/>
      <c r="F2311" s="320"/>
      <c r="G2311" s="302"/>
      <c r="H2311" s="302"/>
      <c r="I2311" s="302"/>
      <c r="J2311" s="302"/>
      <c r="K2311" s="303" t="e">
        <f t="shared" si="218"/>
        <v>#N/A</v>
      </c>
      <c r="L2311" s="302"/>
      <c r="M2311" s="302"/>
      <c r="N2311" s="303" t="e">
        <f t="shared" si="219"/>
        <v>#N/A</v>
      </c>
      <c r="O2311" s="303" t="e">
        <f t="shared" si="220"/>
        <v>#N/A</v>
      </c>
      <c r="P2311" s="249" t="str">
        <f t="shared" si="217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364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2"/>
      <c r="BD2311" s="258"/>
      <c r="BE2311" s="258"/>
      <c r="BF2311" s="258"/>
      <c r="BG2311" s="258"/>
      <c r="BH2311" s="258"/>
    </row>
    <row r="2312" spans="1:60">
      <c r="A2312" s="333">
        <v>2311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6"/>
        <v/>
      </c>
      <c r="E2312" s="320"/>
      <c r="F2312" s="320"/>
      <c r="G2312" s="302"/>
      <c r="H2312" s="302"/>
      <c r="I2312" s="302"/>
      <c r="J2312" s="302"/>
      <c r="K2312" s="303" t="e">
        <f t="shared" si="218"/>
        <v>#N/A</v>
      </c>
      <c r="L2312" s="302"/>
      <c r="M2312" s="302"/>
      <c r="N2312" s="303" t="e">
        <f t="shared" si="219"/>
        <v>#N/A</v>
      </c>
      <c r="O2312" s="303" t="e">
        <f t="shared" si="220"/>
        <v>#N/A</v>
      </c>
      <c r="P2312" s="249" t="str">
        <f t="shared" si="217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364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2"/>
      <c r="BD2312" s="258"/>
      <c r="BE2312" s="258"/>
      <c r="BF2312" s="258"/>
      <c r="BG2312" s="258"/>
      <c r="BH2312" s="258"/>
    </row>
    <row r="2313" spans="1:60">
      <c r="A2313" s="298">
        <v>2312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6"/>
        <v/>
      </c>
      <c r="E2313" s="320"/>
      <c r="F2313" s="320"/>
      <c r="G2313" s="302"/>
      <c r="H2313" s="302"/>
      <c r="I2313" s="302"/>
      <c r="J2313" s="302"/>
      <c r="K2313" s="303" t="e">
        <f t="shared" si="218"/>
        <v>#N/A</v>
      </c>
      <c r="L2313" s="302"/>
      <c r="M2313" s="302"/>
      <c r="N2313" s="303" t="e">
        <f t="shared" si="219"/>
        <v>#N/A</v>
      </c>
      <c r="O2313" s="303" t="e">
        <f t="shared" si="220"/>
        <v>#N/A</v>
      </c>
      <c r="P2313" s="249" t="str">
        <f t="shared" si="217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364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2"/>
      <c r="BD2313" s="258"/>
      <c r="BE2313" s="258"/>
      <c r="BF2313" s="258"/>
      <c r="BG2313" s="258"/>
      <c r="BH2313" s="258"/>
    </row>
    <row r="2314" spans="1:60">
      <c r="A2314" s="333">
        <v>2313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6"/>
        <v/>
      </c>
      <c r="E2314" s="320"/>
      <c r="F2314" s="320"/>
      <c r="G2314" s="302"/>
      <c r="H2314" s="302"/>
      <c r="I2314" s="302"/>
      <c r="J2314" s="249"/>
      <c r="K2314" s="303" t="e">
        <f t="shared" si="218"/>
        <v>#N/A</v>
      </c>
      <c r="L2314" s="302"/>
      <c r="M2314" s="302"/>
      <c r="N2314" s="303" t="e">
        <f t="shared" si="219"/>
        <v>#N/A</v>
      </c>
      <c r="O2314" s="303" t="e">
        <f t="shared" si="220"/>
        <v>#N/A</v>
      </c>
      <c r="P2314" s="249" t="str">
        <f t="shared" si="217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364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2"/>
      <c r="BD2314" s="258"/>
      <c r="BE2314" s="258"/>
      <c r="BF2314" s="258"/>
      <c r="BG2314" s="258"/>
      <c r="BH2314" s="258"/>
    </row>
    <row r="2315" spans="1:60">
      <c r="A2315" s="298">
        <v>2314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6"/>
        <v/>
      </c>
      <c r="E2315" s="320"/>
      <c r="F2315" s="320"/>
      <c r="G2315" s="302"/>
      <c r="H2315" s="302"/>
      <c r="I2315" s="302"/>
      <c r="J2315" s="249"/>
      <c r="K2315" s="303" t="e">
        <f t="shared" si="218"/>
        <v>#N/A</v>
      </c>
      <c r="L2315" s="302"/>
      <c r="M2315" s="302"/>
      <c r="N2315" s="303" t="e">
        <f t="shared" si="219"/>
        <v>#N/A</v>
      </c>
      <c r="O2315" s="303" t="e">
        <f t="shared" si="220"/>
        <v>#N/A</v>
      </c>
      <c r="P2315" s="249" t="str">
        <f t="shared" si="217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364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2"/>
      <c r="BD2315" s="258"/>
      <c r="BE2315" s="258"/>
      <c r="BF2315" s="258"/>
      <c r="BG2315" s="258"/>
      <c r="BH2315" s="258"/>
    </row>
    <row r="2316" spans="1:60">
      <c r="A2316" s="333">
        <v>2315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6"/>
        <v/>
      </c>
      <c r="E2316" s="320"/>
      <c r="F2316" s="320"/>
      <c r="G2316" s="302"/>
      <c r="H2316" s="302"/>
      <c r="I2316" s="302"/>
      <c r="J2316" s="249"/>
      <c r="K2316" s="303" t="e">
        <f t="shared" si="218"/>
        <v>#N/A</v>
      </c>
      <c r="L2316" s="302"/>
      <c r="M2316" s="302"/>
      <c r="N2316" s="303" t="e">
        <f t="shared" si="219"/>
        <v>#N/A</v>
      </c>
      <c r="O2316" s="303" t="e">
        <f t="shared" si="220"/>
        <v>#N/A</v>
      </c>
      <c r="P2316" s="249" t="str">
        <f t="shared" si="217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364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2"/>
      <c r="BD2316" s="258"/>
      <c r="BE2316" s="258"/>
      <c r="BF2316" s="258"/>
      <c r="BG2316" s="258"/>
      <c r="BH2316" s="258"/>
    </row>
    <row r="2317" spans="1:60">
      <c r="A2317" s="298">
        <v>2316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6"/>
        <v/>
      </c>
      <c r="E2317" s="320"/>
      <c r="F2317" s="320"/>
      <c r="G2317" s="302"/>
      <c r="H2317" s="302"/>
      <c r="I2317" s="302"/>
      <c r="J2317" s="249"/>
      <c r="K2317" s="303" t="e">
        <f t="shared" si="218"/>
        <v>#N/A</v>
      </c>
      <c r="L2317" s="302"/>
      <c r="M2317" s="302"/>
      <c r="N2317" s="303" t="e">
        <f t="shared" si="219"/>
        <v>#N/A</v>
      </c>
      <c r="O2317" s="303" t="e">
        <f t="shared" si="220"/>
        <v>#N/A</v>
      </c>
      <c r="P2317" s="249" t="str">
        <f t="shared" si="217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364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2"/>
      <c r="BD2317" s="258"/>
      <c r="BE2317" s="258"/>
      <c r="BF2317" s="258"/>
      <c r="BG2317" s="258"/>
      <c r="BH2317" s="258"/>
    </row>
    <row r="2318" spans="1:60">
      <c r="A2318" s="333">
        <v>2317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6"/>
        <v/>
      </c>
      <c r="E2318" s="320"/>
      <c r="F2318" s="320"/>
      <c r="G2318" s="302"/>
      <c r="H2318" s="302"/>
      <c r="I2318" s="302"/>
      <c r="J2318" s="249"/>
      <c r="K2318" s="303" t="e">
        <f t="shared" si="218"/>
        <v>#N/A</v>
      </c>
      <c r="L2318" s="302"/>
      <c r="M2318" s="302"/>
      <c r="N2318" s="303" t="e">
        <f t="shared" si="219"/>
        <v>#N/A</v>
      </c>
      <c r="O2318" s="303" t="e">
        <f t="shared" si="220"/>
        <v>#N/A</v>
      </c>
      <c r="P2318" s="249" t="str">
        <f t="shared" si="217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364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2"/>
      <c r="BD2318" s="258"/>
      <c r="BE2318" s="258"/>
      <c r="BF2318" s="258"/>
      <c r="BG2318" s="258"/>
      <c r="BH2318" s="258"/>
    </row>
    <row r="2319" spans="1:60">
      <c r="A2319" s="298">
        <v>2318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6"/>
        <v/>
      </c>
      <c r="E2319" s="320"/>
      <c r="F2319" s="320"/>
      <c r="G2319" s="302"/>
      <c r="H2319" s="302"/>
      <c r="I2319" s="302"/>
      <c r="J2319" s="249"/>
      <c r="K2319" s="303" t="e">
        <f t="shared" si="218"/>
        <v>#N/A</v>
      </c>
      <c r="L2319" s="302"/>
      <c r="M2319" s="302"/>
      <c r="N2319" s="303" t="e">
        <f t="shared" si="219"/>
        <v>#N/A</v>
      </c>
      <c r="O2319" s="303" t="e">
        <f t="shared" si="220"/>
        <v>#N/A</v>
      </c>
      <c r="P2319" s="249" t="str">
        <f t="shared" si="217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364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2"/>
      <c r="BD2319" s="258"/>
      <c r="BE2319" s="258"/>
      <c r="BF2319" s="258"/>
      <c r="BG2319" s="258"/>
      <c r="BH2319" s="258"/>
    </row>
    <row r="2320" spans="1:60">
      <c r="A2320" s="333">
        <v>2319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6"/>
        <v/>
      </c>
      <c r="E2320" s="320"/>
      <c r="F2320" s="320"/>
      <c r="G2320" s="302"/>
      <c r="H2320" s="302"/>
      <c r="I2320" s="302"/>
      <c r="J2320" s="249"/>
      <c r="K2320" s="303" t="e">
        <f t="shared" si="218"/>
        <v>#N/A</v>
      </c>
      <c r="L2320" s="302"/>
      <c r="M2320" s="302"/>
      <c r="N2320" s="303" t="e">
        <f t="shared" si="219"/>
        <v>#N/A</v>
      </c>
      <c r="O2320" s="303" t="e">
        <f t="shared" si="220"/>
        <v>#N/A</v>
      </c>
      <c r="P2320" s="249" t="str">
        <f t="shared" si="217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364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2"/>
      <c r="BD2320" s="258"/>
      <c r="BE2320" s="258"/>
      <c r="BF2320" s="258"/>
      <c r="BG2320" s="258"/>
      <c r="BH2320" s="258"/>
    </row>
    <row r="2321" spans="1:60">
      <c r="A2321" s="298">
        <v>2320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6"/>
        <v/>
      </c>
      <c r="E2321" s="320"/>
      <c r="F2321" s="320"/>
      <c r="G2321" s="302"/>
      <c r="H2321" s="302"/>
      <c r="I2321" s="302"/>
      <c r="J2321" s="249"/>
      <c r="K2321" s="303" t="e">
        <f t="shared" si="218"/>
        <v>#N/A</v>
      </c>
      <c r="L2321" s="302"/>
      <c r="M2321" s="302"/>
      <c r="N2321" s="303" t="e">
        <f t="shared" si="219"/>
        <v>#N/A</v>
      </c>
      <c r="O2321" s="303" t="e">
        <f t="shared" si="220"/>
        <v>#N/A</v>
      </c>
      <c r="P2321" s="249" t="str">
        <f t="shared" si="217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364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2"/>
      <c r="BD2321" s="258"/>
      <c r="BE2321" s="258"/>
      <c r="BF2321" s="258"/>
      <c r="BG2321" s="258"/>
      <c r="BH2321" s="258"/>
    </row>
    <row r="2322" spans="1:60">
      <c r="A2322" s="333">
        <v>2321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6"/>
        <v/>
      </c>
      <c r="E2322" s="320"/>
      <c r="F2322" s="320"/>
      <c r="G2322" s="302"/>
      <c r="H2322" s="302"/>
      <c r="I2322" s="302"/>
      <c r="J2322" s="302"/>
      <c r="K2322" s="303" t="e">
        <f t="shared" si="218"/>
        <v>#N/A</v>
      </c>
      <c r="L2322" s="302"/>
      <c r="M2322" s="302"/>
      <c r="N2322" s="303" t="e">
        <f t="shared" si="219"/>
        <v>#N/A</v>
      </c>
      <c r="O2322" s="303" t="e">
        <f t="shared" si="220"/>
        <v>#N/A</v>
      </c>
      <c r="P2322" s="249" t="str">
        <f t="shared" si="217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364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2"/>
      <c r="BD2322" s="258"/>
      <c r="BE2322" s="258"/>
      <c r="BF2322" s="258"/>
      <c r="BG2322" s="258"/>
      <c r="BH2322" s="258"/>
    </row>
    <row r="2323" spans="1:60">
      <c r="A2323" s="298">
        <v>2322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6"/>
        <v/>
      </c>
      <c r="E2323" s="320"/>
      <c r="F2323" s="320"/>
      <c r="G2323" s="302"/>
      <c r="H2323" s="302"/>
      <c r="I2323" s="302"/>
      <c r="J2323" s="302"/>
      <c r="K2323" s="303" t="e">
        <f t="shared" si="218"/>
        <v>#N/A</v>
      </c>
      <c r="L2323" s="302"/>
      <c r="M2323" s="302"/>
      <c r="N2323" s="303" t="e">
        <f t="shared" si="219"/>
        <v>#N/A</v>
      </c>
      <c r="O2323" s="303" t="e">
        <f t="shared" si="220"/>
        <v>#N/A</v>
      </c>
      <c r="P2323" s="249" t="str">
        <f t="shared" si="217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364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2"/>
      <c r="BD2323" s="258"/>
      <c r="BE2323" s="258"/>
      <c r="BF2323" s="258"/>
      <c r="BG2323" s="258"/>
      <c r="BH2323" s="258"/>
    </row>
    <row r="2324" spans="1:60">
      <c r="A2324" s="333">
        <v>2323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6"/>
        <v/>
      </c>
      <c r="E2324" s="320"/>
      <c r="F2324" s="320"/>
      <c r="G2324" s="302"/>
      <c r="H2324" s="302"/>
      <c r="I2324" s="302"/>
      <c r="J2324" s="302"/>
      <c r="K2324" s="303" t="e">
        <f t="shared" si="218"/>
        <v>#N/A</v>
      </c>
      <c r="L2324" s="302"/>
      <c r="M2324" s="302"/>
      <c r="N2324" s="303" t="e">
        <f t="shared" si="219"/>
        <v>#N/A</v>
      </c>
      <c r="O2324" s="303" t="e">
        <f t="shared" si="220"/>
        <v>#N/A</v>
      </c>
      <c r="P2324" s="249" t="str">
        <f t="shared" si="217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364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2"/>
      <c r="BD2324" s="258"/>
      <c r="BE2324" s="258"/>
      <c r="BF2324" s="258"/>
      <c r="BG2324" s="258"/>
      <c r="BH2324" s="258"/>
    </row>
    <row r="2325" spans="1:60">
      <c r="A2325" s="298">
        <v>2324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6"/>
        <v/>
      </c>
      <c r="E2325" s="320"/>
      <c r="F2325" s="320"/>
      <c r="G2325" s="302"/>
      <c r="H2325" s="302"/>
      <c r="I2325" s="302"/>
      <c r="J2325" s="302"/>
      <c r="K2325" s="303" t="e">
        <f t="shared" si="218"/>
        <v>#N/A</v>
      </c>
      <c r="L2325" s="302"/>
      <c r="M2325" s="302"/>
      <c r="N2325" s="303" t="e">
        <f t="shared" si="219"/>
        <v>#N/A</v>
      </c>
      <c r="O2325" s="303" t="e">
        <f t="shared" si="220"/>
        <v>#N/A</v>
      </c>
      <c r="P2325" s="249" t="str">
        <f t="shared" si="217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364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2"/>
      <c r="BD2325" s="258"/>
      <c r="BE2325" s="258"/>
      <c r="BF2325" s="258"/>
      <c r="BG2325" s="258"/>
      <c r="BH2325" s="258"/>
    </row>
    <row r="2326" spans="1:60">
      <c r="A2326" s="333">
        <v>2325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6"/>
        <v/>
      </c>
      <c r="E2326" s="320"/>
      <c r="F2326" s="320"/>
      <c r="G2326" s="302"/>
      <c r="H2326" s="302"/>
      <c r="I2326" s="302"/>
      <c r="J2326" s="249"/>
      <c r="K2326" s="303" t="e">
        <f t="shared" si="218"/>
        <v>#N/A</v>
      </c>
      <c r="L2326" s="302"/>
      <c r="M2326" s="302"/>
      <c r="N2326" s="303" t="e">
        <f t="shared" si="219"/>
        <v>#N/A</v>
      </c>
      <c r="O2326" s="303" t="e">
        <f t="shared" si="220"/>
        <v>#N/A</v>
      </c>
      <c r="P2326" s="249" t="str">
        <f t="shared" si="217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364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2"/>
      <c r="BD2326" s="258"/>
      <c r="BE2326" s="258"/>
      <c r="BF2326" s="258"/>
      <c r="BG2326" s="258"/>
      <c r="BH2326" s="258"/>
    </row>
    <row r="2327" spans="1:60">
      <c r="A2327" s="298">
        <v>2326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6"/>
        <v/>
      </c>
      <c r="E2327" s="320"/>
      <c r="F2327" s="320"/>
      <c r="G2327" s="302"/>
      <c r="H2327" s="302"/>
      <c r="I2327" s="302"/>
      <c r="J2327" s="249"/>
      <c r="K2327" s="303" t="e">
        <f t="shared" si="218"/>
        <v>#N/A</v>
      </c>
      <c r="L2327" s="302"/>
      <c r="M2327" s="302"/>
      <c r="N2327" s="303" t="e">
        <f t="shared" si="219"/>
        <v>#N/A</v>
      </c>
      <c r="O2327" s="303" t="e">
        <f t="shared" si="220"/>
        <v>#N/A</v>
      </c>
      <c r="P2327" s="249" t="str">
        <f t="shared" si="217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364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2"/>
      <c r="BD2327" s="258"/>
      <c r="BE2327" s="258"/>
      <c r="BF2327" s="258"/>
      <c r="BG2327" s="258"/>
      <c r="BH2327" s="258"/>
    </row>
    <row r="2328" spans="1:60">
      <c r="A2328" s="333">
        <v>2327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6"/>
        <v/>
      </c>
      <c r="E2328" s="320"/>
      <c r="F2328" s="320"/>
      <c r="G2328" s="302"/>
      <c r="H2328" s="302"/>
      <c r="I2328" s="302"/>
      <c r="J2328" s="249"/>
      <c r="K2328" s="303" t="e">
        <f t="shared" si="218"/>
        <v>#N/A</v>
      </c>
      <c r="L2328" s="302"/>
      <c r="M2328" s="302"/>
      <c r="N2328" s="303" t="e">
        <f t="shared" si="219"/>
        <v>#N/A</v>
      </c>
      <c r="O2328" s="303" t="e">
        <f t="shared" si="220"/>
        <v>#N/A</v>
      </c>
      <c r="P2328" s="249" t="str">
        <f t="shared" si="217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364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2"/>
      <c r="BD2328" s="258"/>
      <c r="BE2328" s="258"/>
      <c r="BF2328" s="258"/>
      <c r="BG2328" s="258"/>
      <c r="BH2328" s="258"/>
    </row>
    <row r="2329" spans="1:60">
      <c r="A2329" s="298">
        <v>2328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6"/>
        <v/>
      </c>
      <c r="E2329" s="320"/>
      <c r="F2329" s="320"/>
      <c r="G2329" s="302"/>
      <c r="H2329" s="302"/>
      <c r="I2329" s="302"/>
      <c r="J2329" s="249"/>
      <c r="K2329" s="303" t="e">
        <f t="shared" si="218"/>
        <v>#N/A</v>
      </c>
      <c r="L2329" s="302"/>
      <c r="M2329" s="302"/>
      <c r="N2329" s="303" t="e">
        <f t="shared" si="219"/>
        <v>#N/A</v>
      </c>
      <c r="O2329" s="303" t="e">
        <f t="shared" si="220"/>
        <v>#N/A</v>
      </c>
      <c r="P2329" s="249" t="str">
        <f t="shared" si="217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364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2"/>
      <c r="BD2329" s="258"/>
      <c r="BE2329" s="258"/>
      <c r="BF2329" s="258"/>
      <c r="BG2329" s="258"/>
      <c r="BH2329" s="258"/>
    </row>
    <row r="2330" spans="1:60">
      <c r="A2330" s="333">
        <v>2329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6"/>
        <v/>
      </c>
      <c r="E2330" s="320"/>
      <c r="F2330" s="320"/>
      <c r="G2330" s="302"/>
      <c r="H2330" s="302"/>
      <c r="I2330" s="302"/>
      <c r="J2330" s="249"/>
      <c r="K2330" s="303" t="e">
        <f t="shared" si="218"/>
        <v>#N/A</v>
      </c>
      <c r="L2330" s="302"/>
      <c r="M2330" s="302"/>
      <c r="N2330" s="303" t="e">
        <f t="shared" si="219"/>
        <v>#N/A</v>
      </c>
      <c r="O2330" s="303" t="e">
        <f t="shared" si="220"/>
        <v>#N/A</v>
      </c>
      <c r="P2330" s="249" t="str">
        <f t="shared" si="217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364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2"/>
      <c r="BD2330" s="258"/>
      <c r="BE2330" s="258"/>
      <c r="BF2330" s="258"/>
      <c r="BG2330" s="258"/>
      <c r="BH2330" s="258"/>
    </row>
    <row r="2331" spans="1:60">
      <c r="A2331" s="298">
        <v>2330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6"/>
        <v/>
      </c>
      <c r="E2331" s="320"/>
      <c r="F2331" s="320"/>
      <c r="G2331" s="302"/>
      <c r="H2331" s="302"/>
      <c r="I2331" s="302"/>
      <c r="J2331" s="249"/>
      <c r="K2331" s="303" t="e">
        <f t="shared" si="218"/>
        <v>#N/A</v>
      </c>
      <c r="L2331" s="302"/>
      <c r="M2331" s="302"/>
      <c r="N2331" s="303" t="e">
        <f t="shared" si="219"/>
        <v>#N/A</v>
      </c>
      <c r="O2331" s="303" t="e">
        <f t="shared" si="220"/>
        <v>#N/A</v>
      </c>
      <c r="P2331" s="249" t="str">
        <f t="shared" si="217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364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2"/>
      <c r="BD2331" s="258"/>
      <c r="BE2331" s="258"/>
      <c r="BF2331" s="258"/>
      <c r="BG2331" s="258"/>
      <c r="BH2331" s="258"/>
    </row>
    <row r="2332" spans="1:60">
      <c r="A2332" s="333">
        <v>2331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6"/>
        <v/>
      </c>
      <c r="E2332" s="320"/>
      <c r="F2332" s="320"/>
      <c r="G2332" s="302"/>
      <c r="H2332" s="302"/>
      <c r="I2332" s="302"/>
      <c r="J2332" s="249"/>
      <c r="K2332" s="303" t="e">
        <f t="shared" si="218"/>
        <v>#N/A</v>
      </c>
      <c r="L2332" s="302"/>
      <c r="M2332" s="302"/>
      <c r="N2332" s="303" t="e">
        <f t="shared" si="219"/>
        <v>#N/A</v>
      </c>
      <c r="O2332" s="303" t="e">
        <f t="shared" si="220"/>
        <v>#N/A</v>
      </c>
      <c r="P2332" s="249" t="str">
        <f t="shared" si="217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364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2"/>
      <c r="BD2332" s="258"/>
      <c r="BE2332" s="258"/>
      <c r="BF2332" s="258"/>
      <c r="BG2332" s="258"/>
      <c r="BH2332" s="258"/>
    </row>
    <row r="2333" spans="1:60">
      <c r="A2333" s="298">
        <v>2332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6"/>
        <v/>
      </c>
      <c r="E2333" s="320"/>
      <c r="F2333" s="320"/>
      <c r="G2333" s="302"/>
      <c r="H2333" s="302"/>
      <c r="I2333" s="302"/>
      <c r="J2333" s="249"/>
      <c r="K2333" s="303" t="e">
        <f t="shared" si="218"/>
        <v>#N/A</v>
      </c>
      <c r="L2333" s="302"/>
      <c r="M2333" s="302"/>
      <c r="N2333" s="303" t="e">
        <f t="shared" si="219"/>
        <v>#N/A</v>
      </c>
      <c r="O2333" s="303" t="e">
        <f t="shared" si="220"/>
        <v>#N/A</v>
      </c>
      <c r="P2333" s="249" t="str">
        <f t="shared" si="217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364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2"/>
      <c r="BD2333" s="258"/>
      <c r="BE2333" s="258"/>
      <c r="BF2333" s="258"/>
      <c r="BG2333" s="258"/>
      <c r="BH2333" s="258"/>
    </row>
    <row r="2334" spans="1:60">
      <c r="A2334" s="333">
        <v>2333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6"/>
        <v/>
      </c>
      <c r="E2334" s="320"/>
      <c r="F2334" s="320"/>
      <c r="G2334" s="302"/>
      <c r="H2334" s="302"/>
      <c r="I2334" s="302"/>
      <c r="J2334" s="249"/>
      <c r="K2334" s="303" t="e">
        <f t="shared" si="218"/>
        <v>#N/A</v>
      </c>
      <c r="L2334" s="302"/>
      <c r="M2334" s="302"/>
      <c r="N2334" s="303" t="e">
        <f t="shared" si="219"/>
        <v>#N/A</v>
      </c>
      <c r="O2334" s="303" t="e">
        <f t="shared" si="220"/>
        <v>#N/A</v>
      </c>
      <c r="P2334" s="249" t="str">
        <f t="shared" si="217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364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2"/>
      <c r="BD2334" s="258"/>
      <c r="BE2334" s="258"/>
      <c r="BF2334" s="258"/>
      <c r="BG2334" s="258"/>
      <c r="BH2334" s="258"/>
    </row>
    <row r="2335" spans="1:60">
      <c r="A2335" s="298">
        <v>2334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si="216"/>
        <v/>
      </c>
      <c r="E2335" s="320"/>
      <c r="F2335" s="320"/>
      <c r="G2335" s="302"/>
      <c r="H2335" s="302"/>
      <c r="I2335" s="302"/>
      <c r="J2335" s="249"/>
      <c r="K2335" s="303" t="e">
        <f t="shared" si="218"/>
        <v>#N/A</v>
      </c>
      <c r="L2335" s="302"/>
      <c r="M2335" s="302"/>
      <c r="N2335" s="303" t="e">
        <f t="shared" si="219"/>
        <v>#N/A</v>
      </c>
      <c r="O2335" s="303" t="e">
        <f t="shared" si="220"/>
        <v>#N/A</v>
      </c>
      <c r="P2335" s="249" t="str">
        <f t="shared" si="217"/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364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2"/>
      <c r="BD2335" s="258"/>
      <c r="BE2335" s="258"/>
      <c r="BF2335" s="258"/>
      <c r="BG2335" s="258"/>
      <c r="BH2335" s="258"/>
    </row>
    <row r="2336" spans="1:60">
      <c r="A2336" s="333">
        <v>2335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6"/>
        <v/>
      </c>
      <c r="E2336" s="320"/>
      <c r="F2336" s="320"/>
      <c r="G2336" s="302"/>
      <c r="H2336" s="302"/>
      <c r="I2336" s="302"/>
      <c r="J2336" s="249"/>
      <c r="K2336" s="303" t="e">
        <f t="shared" si="218"/>
        <v>#N/A</v>
      </c>
      <c r="L2336" s="302"/>
      <c r="M2336" s="302"/>
      <c r="N2336" s="303" t="e">
        <f t="shared" si="219"/>
        <v>#N/A</v>
      </c>
      <c r="O2336" s="303" t="e">
        <f t="shared" si="220"/>
        <v>#N/A</v>
      </c>
      <c r="P2336" s="249" t="str">
        <f t="shared" si="217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364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2"/>
      <c r="BD2336" s="258"/>
      <c r="BE2336" s="258"/>
      <c r="BF2336" s="258"/>
      <c r="BG2336" s="258"/>
      <c r="BH2336" s="258"/>
    </row>
    <row r="2337" spans="1:60">
      <c r="A2337" s="298">
        <v>2336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ref="D2337:D2400" si="221">IF(LEFT(I2337,1)="L","Inprocess",IF(LEFT(I2337,3)="IQC","Inprocess",IF(LEFT(I2337,2)="QA","QA",IF(LEFT(I2337,3)="TV","TV",""))))</f>
        <v/>
      </c>
      <c r="E2337" s="320"/>
      <c r="F2337" s="320"/>
      <c r="G2337" s="302"/>
      <c r="H2337" s="302"/>
      <c r="I2337" s="302"/>
      <c r="J2337" s="302"/>
      <c r="K2337" s="303" t="e">
        <f t="shared" si="218"/>
        <v>#N/A</v>
      </c>
      <c r="L2337" s="302"/>
      <c r="M2337" s="302"/>
      <c r="N2337" s="303" t="e">
        <f t="shared" si="219"/>
        <v>#N/A</v>
      </c>
      <c r="O2337" s="303" t="e">
        <f t="shared" si="220"/>
        <v>#N/A</v>
      </c>
      <c r="P2337" s="249" t="str">
        <f t="shared" ref="P2337:P2400" si="222">MID(M2337,7,2)</f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364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2"/>
      <c r="BD2337" s="258"/>
      <c r="BE2337" s="258"/>
      <c r="BF2337" s="258"/>
      <c r="BG2337" s="258"/>
      <c r="BH2337" s="258"/>
    </row>
    <row r="2338" spans="1:60">
      <c r="A2338" s="333">
        <v>2337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21"/>
        <v/>
      </c>
      <c r="E2338" s="320"/>
      <c r="F2338" s="320"/>
      <c r="G2338" s="302"/>
      <c r="H2338" s="302"/>
      <c r="I2338" s="302"/>
      <c r="J2338" s="302"/>
      <c r="K2338" s="303" t="e">
        <f t="shared" si="218"/>
        <v>#N/A</v>
      </c>
      <c r="L2338" s="302"/>
      <c r="M2338" s="302"/>
      <c r="N2338" s="303" t="e">
        <f t="shared" si="219"/>
        <v>#N/A</v>
      </c>
      <c r="O2338" s="303" t="e">
        <f t="shared" si="220"/>
        <v>#N/A</v>
      </c>
      <c r="P2338" s="249" t="str">
        <f t="shared" si="222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364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2"/>
      <c r="BD2338" s="258"/>
      <c r="BE2338" s="258"/>
      <c r="BF2338" s="258"/>
      <c r="BG2338" s="258"/>
      <c r="BH2338" s="258"/>
    </row>
    <row r="2339" spans="1:60">
      <c r="A2339" s="298">
        <v>2338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21"/>
        <v/>
      </c>
      <c r="E2339" s="320"/>
      <c r="F2339" s="320"/>
      <c r="G2339" s="302"/>
      <c r="H2339" s="302"/>
      <c r="I2339" s="302"/>
      <c r="J2339" s="302"/>
      <c r="K2339" s="303" t="e">
        <f t="shared" si="218"/>
        <v>#N/A</v>
      </c>
      <c r="L2339" s="302"/>
      <c r="M2339" s="302"/>
      <c r="N2339" s="303" t="e">
        <f t="shared" si="219"/>
        <v>#N/A</v>
      </c>
      <c r="O2339" s="303" t="e">
        <f t="shared" si="220"/>
        <v>#N/A</v>
      </c>
      <c r="P2339" s="249" t="str">
        <f t="shared" si="222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364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2"/>
      <c r="BD2339" s="258"/>
      <c r="BE2339" s="258"/>
      <c r="BF2339" s="258"/>
      <c r="BG2339" s="258"/>
      <c r="BH2339" s="258"/>
    </row>
    <row r="2340" spans="1:60">
      <c r="A2340" s="333">
        <v>2339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21"/>
        <v/>
      </c>
      <c r="E2340" s="320"/>
      <c r="F2340" s="320"/>
      <c r="G2340" s="302"/>
      <c r="H2340" s="302"/>
      <c r="I2340" s="302"/>
      <c r="J2340" s="302"/>
      <c r="K2340" s="303" t="e">
        <f t="shared" si="218"/>
        <v>#N/A</v>
      </c>
      <c r="L2340" s="302"/>
      <c r="M2340" s="302"/>
      <c r="N2340" s="303" t="e">
        <f t="shared" si="219"/>
        <v>#N/A</v>
      </c>
      <c r="O2340" s="303" t="e">
        <f t="shared" si="220"/>
        <v>#N/A</v>
      </c>
      <c r="P2340" s="249" t="str">
        <f t="shared" si="222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364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2"/>
      <c r="BD2340" s="258"/>
      <c r="BE2340" s="258"/>
      <c r="BF2340" s="258"/>
      <c r="BG2340" s="258"/>
      <c r="BH2340" s="258"/>
    </row>
    <row r="2341" spans="1:60">
      <c r="A2341" s="298">
        <v>2340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21"/>
        <v/>
      </c>
      <c r="E2341" s="320"/>
      <c r="F2341" s="320"/>
      <c r="G2341" s="302"/>
      <c r="H2341" s="302"/>
      <c r="I2341" s="302"/>
      <c r="J2341" s="302"/>
      <c r="K2341" s="303" t="e">
        <f t="shared" si="218"/>
        <v>#N/A</v>
      </c>
      <c r="L2341" s="302"/>
      <c r="M2341" s="302"/>
      <c r="N2341" s="303" t="e">
        <f t="shared" si="219"/>
        <v>#N/A</v>
      </c>
      <c r="O2341" s="303" t="e">
        <f t="shared" si="220"/>
        <v>#N/A</v>
      </c>
      <c r="P2341" s="249" t="str">
        <f t="shared" si="222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364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2"/>
      <c r="BD2341" s="258"/>
      <c r="BE2341" s="258"/>
      <c r="BF2341" s="258"/>
      <c r="BG2341" s="258"/>
      <c r="BH2341" s="258"/>
    </row>
    <row r="2342" spans="1:60">
      <c r="A2342" s="333">
        <v>2341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21"/>
        <v/>
      </c>
      <c r="E2342" s="320"/>
      <c r="F2342" s="320"/>
      <c r="G2342" s="302"/>
      <c r="H2342" s="302"/>
      <c r="I2342" s="302"/>
      <c r="J2342" s="302"/>
      <c r="K2342" s="303" t="e">
        <f t="shared" si="218"/>
        <v>#N/A</v>
      </c>
      <c r="L2342" s="302"/>
      <c r="M2342" s="302"/>
      <c r="N2342" s="303" t="e">
        <f t="shared" si="219"/>
        <v>#N/A</v>
      </c>
      <c r="O2342" s="303" t="e">
        <f t="shared" si="220"/>
        <v>#N/A</v>
      </c>
      <c r="P2342" s="249" t="str">
        <f t="shared" si="222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364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2"/>
      <c r="BD2342" s="258"/>
      <c r="BE2342" s="258"/>
      <c r="BF2342" s="258"/>
      <c r="BG2342" s="258"/>
      <c r="BH2342" s="258"/>
    </row>
    <row r="2343" spans="1:60">
      <c r="A2343" s="298">
        <v>2342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21"/>
        <v/>
      </c>
      <c r="E2343" s="320"/>
      <c r="F2343" s="320"/>
      <c r="G2343" s="302"/>
      <c r="H2343" s="302"/>
      <c r="I2343" s="302"/>
      <c r="J2343" s="249"/>
      <c r="K2343" s="303" t="e">
        <f t="shared" si="218"/>
        <v>#N/A</v>
      </c>
      <c r="L2343" s="302"/>
      <c r="M2343" s="302"/>
      <c r="N2343" s="303" t="e">
        <f t="shared" si="219"/>
        <v>#N/A</v>
      </c>
      <c r="O2343" s="303" t="e">
        <f t="shared" si="220"/>
        <v>#N/A</v>
      </c>
      <c r="P2343" s="249" t="str">
        <f t="shared" si="222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364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2"/>
      <c r="BD2343" s="258"/>
      <c r="BE2343" s="258"/>
      <c r="BF2343" s="258"/>
      <c r="BG2343" s="258"/>
      <c r="BH2343" s="258"/>
    </row>
    <row r="2344" spans="1:60">
      <c r="A2344" s="333">
        <v>2343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21"/>
        <v/>
      </c>
      <c r="E2344" s="320"/>
      <c r="F2344" s="320"/>
      <c r="G2344" s="302"/>
      <c r="H2344" s="302"/>
      <c r="I2344" s="302"/>
      <c r="J2344" s="249"/>
      <c r="K2344" s="303" t="e">
        <f t="shared" si="218"/>
        <v>#N/A</v>
      </c>
      <c r="L2344" s="302"/>
      <c r="M2344" s="302"/>
      <c r="N2344" s="303" t="e">
        <f t="shared" si="219"/>
        <v>#N/A</v>
      </c>
      <c r="O2344" s="303" t="e">
        <f t="shared" si="220"/>
        <v>#N/A</v>
      </c>
      <c r="P2344" s="249" t="str">
        <f t="shared" si="222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364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2"/>
      <c r="BD2344" s="258"/>
      <c r="BE2344" s="258"/>
      <c r="BF2344" s="258"/>
      <c r="BG2344" s="258"/>
      <c r="BH2344" s="258"/>
    </row>
    <row r="2345" spans="1:60">
      <c r="A2345" s="298">
        <v>2344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21"/>
        <v/>
      </c>
      <c r="E2345" s="320"/>
      <c r="F2345" s="320"/>
      <c r="G2345" s="302"/>
      <c r="H2345" s="302"/>
      <c r="I2345" s="302"/>
      <c r="J2345" s="249"/>
      <c r="K2345" s="303" t="e">
        <f t="shared" si="218"/>
        <v>#N/A</v>
      </c>
      <c r="L2345" s="302"/>
      <c r="M2345" s="302"/>
      <c r="N2345" s="303" t="e">
        <f t="shared" si="219"/>
        <v>#N/A</v>
      </c>
      <c r="O2345" s="303" t="e">
        <f t="shared" si="220"/>
        <v>#N/A</v>
      </c>
      <c r="P2345" s="249" t="str">
        <f t="shared" si="222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364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2"/>
      <c r="BD2345" s="258"/>
      <c r="BE2345" s="258"/>
      <c r="BF2345" s="258"/>
      <c r="BG2345" s="258"/>
      <c r="BH2345" s="258"/>
    </row>
    <row r="2346" spans="1:60">
      <c r="A2346" s="333">
        <v>2345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21"/>
        <v/>
      </c>
      <c r="E2346" s="320"/>
      <c r="F2346" s="320"/>
      <c r="G2346" s="302"/>
      <c r="H2346" s="302"/>
      <c r="I2346" s="302"/>
      <c r="J2346" s="249"/>
      <c r="K2346" s="303" t="e">
        <f t="shared" si="218"/>
        <v>#N/A</v>
      </c>
      <c r="L2346" s="302"/>
      <c r="M2346" s="302"/>
      <c r="N2346" s="303" t="e">
        <f t="shared" si="219"/>
        <v>#N/A</v>
      </c>
      <c r="O2346" s="303" t="e">
        <f t="shared" si="220"/>
        <v>#N/A</v>
      </c>
      <c r="P2346" s="249" t="str">
        <f t="shared" si="222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364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2"/>
      <c r="BD2346" s="258"/>
      <c r="BE2346" s="258"/>
      <c r="BF2346" s="258"/>
      <c r="BG2346" s="258"/>
      <c r="BH2346" s="258"/>
    </row>
    <row r="2347" spans="1:60">
      <c r="A2347" s="298">
        <v>2346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21"/>
        <v/>
      </c>
      <c r="E2347" s="320"/>
      <c r="F2347" s="320"/>
      <c r="G2347" s="302"/>
      <c r="H2347" s="302"/>
      <c r="I2347" s="302"/>
      <c r="J2347" s="249"/>
      <c r="K2347" s="303" t="e">
        <f t="shared" si="218"/>
        <v>#N/A</v>
      </c>
      <c r="L2347" s="302"/>
      <c r="M2347" s="302"/>
      <c r="N2347" s="303" t="e">
        <f t="shared" si="219"/>
        <v>#N/A</v>
      </c>
      <c r="O2347" s="303" t="e">
        <f t="shared" si="220"/>
        <v>#N/A</v>
      </c>
      <c r="P2347" s="249" t="str">
        <f t="shared" si="222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364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2"/>
      <c r="BD2347" s="258"/>
      <c r="BE2347" s="258"/>
      <c r="BF2347" s="258"/>
      <c r="BG2347" s="258"/>
      <c r="BH2347" s="258"/>
    </row>
    <row r="2348" spans="1:60">
      <c r="A2348" s="333">
        <v>2347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21"/>
        <v/>
      </c>
      <c r="E2348" s="320"/>
      <c r="F2348" s="320"/>
      <c r="G2348" s="302"/>
      <c r="H2348" s="302"/>
      <c r="I2348" s="302"/>
      <c r="J2348" s="249"/>
      <c r="K2348" s="303" t="e">
        <f t="shared" si="218"/>
        <v>#N/A</v>
      </c>
      <c r="L2348" s="302"/>
      <c r="M2348" s="302"/>
      <c r="N2348" s="303" t="e">
        <f t="shared" si="219"/>
        <v>#N/A</v>
      </c>
      <c r="O2348" s="303" t="e">
        <f t="shared" si="220"/>
        <v>#N/A</v>
      </c>
      <c r="P2348" s="249" t="str">
        <f t="shared" si="222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364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2"/>
      <c r="BD2348" s="258"/>
      <c r="BE2348" s="258"/>
      <c r="BF2348" s="258"/>
      <c r="BG2348" s="258"/>
      <c r="BH2348" s="258"/>
    </row>
    <row r="2349" spans="1:60">
      <c r="A2349" s="298">
        <v>2348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21"/>
        <v/>
      </c>
      <c r="E2349" s="320"/>
      <c r="F2349" s="320"/>
      <c r="G2349" s="302"/>
      <c r="H2349" s="302"/>
      <c r="I2349" s="302"/>
      <c r="J2349" s="249"/>
      <c r="K2349" s="303" t="e">
        <f t="shared" si="218"/>
        <v>#N/A</v>
      </c>
      <c r="L2349" s="302"/>
      <c r="M2349" s="302"/>
      <c r="N2349" s="303" t="e">
        <f t="shared" si="219"/>
        <v>#N/A</v>
      </c>
      <c r="O2349" s="303" t="e">
        <f t="shared" si="220"/>
        <v>#N/A</v>
      </c>
      <c r="P2349" s="249" t="str">
        <f t="shared" si="222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364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2"/>
      <c r="BD2349" s="258"/>
      <c r="BE2349" s="258"/>
      <c r="BF2349" s="258"/>
      <c r="BG2349" s="258"/>
      <c r="BH2349" s="258"/>
    </row>
    <row r="2350" spans="1:60">
      <c r="A2350" s="333">
        <v>2349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21"/>
        <v/>
      </c>
      <c r="E2350" s="320"/>
      <c r="F2350" s="320"/>
      <c r="G2350" s="302"/>
      <c r="H2350" s="302"/>
      <c r="I2350" s="302"/>
      <c r="J2350" s="302"/>
      <c r="K2350" s="303" t="e">
        <f t="shared" si="218"/>
        <v>#N/A</v>
      </c>
      <c r="L2350" s="302"/>
      <c r="M2350" s="302"/>
      <c r="N2350" s="303" t="e">
        <f t="shared" si="219"/>
        <v>#N/A</v>
      </c>
      <c r="O2350" s="303" t="e">
        <f t="shared" si="220"/>
        <v>#N/A</v>
      </c>
      <c r="P2350" s="249" t="str">
        <f t="shared" si="222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364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2"/>
      <c r="BD2350" s="258"/>
      <c r="BE2350" s="258"/>
      <c r="BF2350" s="258"/>
      <c r="BG2350" s="258"/>
      <c r="BH2350" s="258"/>
    </row>
    <row r="2351" spans="1:60">
      <c r="A2351" s="298">
        <v>2350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21"/>
        <v/>
      </c>
      <c r="E2351" s="320"/>
      <c r="F2351" s="320"/>
      <c r="G2351" s="302"/>
      <c r="H2351" s="302"/>
      <c r="I2351" s="302"/>
      <c r="J2351" s="302"/>
      <c r="K2351" s="303" t="e">
        <f t="shared" si="218"/>
        <v>#N/A</v>
      </c>
      <c r="L2351" s="302"/>
      <c r="M2351" s="302"/>
      <c r="N2351" s="303" t="e">
        <f t="shared" si="219"/>
        <v>#N/A</v>
      </c>
      <c r="O2351" s="303" t="e">
        <f t="shared" si="220"/>
        <v>#N/A</v>
      </c>
      <c r="P2351" s="249" t="str">
        <f t="shared" si="222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364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2"/>
      <c r="BD2351" s="258"/>
      <c r="BE2351" s="258"/>
      <c r="BF2351" s="258"/>
      <c r="BG2351" s="258"/>
      <c r="BH2351" s="258"/>
    </row>
    <row r="2352" spans="1:60">
      <c r="A2352" s="333">
        <v>2351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21"/>
        <v/>
      </c>
      <c r="E2352" s="320"/>
      <c r="F2352" s="320"/>
      <c r="G2352" s="302"/>
      <c r="H2352" s="302"/>
      <c r="I2352" s="302"/>
      <c r="J2352" s="302"/>
      <c r="K2352" s="303" t="e">
        <f t="shared" si="218"/>
        <v>#N/A</v>
      </c>
      <c r="L2352" s="302"/>
      <c r="M2352" s="302"/>
      <c r="N2352" s="303" t="e">
        <f t="shared" si="219"/>
        <v>#N/A</v>
      </c>
      <c r="O2352" s="303" t="e">
        <f t="shared" si="220"/>
        <v>#N/A</v>
      </c>
      <c r="P2352" s="249" t="str">
        <f t="shared" si="222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364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2"/>
      <c r="BD2352" s="258"/>
      <c r="BE2352" s="258"/>
      <c r="BF2352" s="258"/>
      <c r="BG2352" s="258"/>
      <c r="BH2352" s="258"/>
    </row>
    <row r="2353" spans="1:60">
      <c r="A2353" s="298">
        <v>2352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21"/>
        <v/>
      </c>
      <c r="E2353" s="320"/>
      <c r="F2353" s="320"/>
      <c r="G2353" s="302"/>
      <c r="H2353" s="302"/>
      <c r="I2353" s="302"/>
      <c r="J2353" s="302"/>
      <c r="K2353" s="303" t="e">
        <f t="shared" si="218"/>
        <v>#N/A</v>
      </c>
      <c r="L2353" s="302"/>
      <c r="M2353" s="302"/>
      <c r="N2353" s="303" t="e">
        <f t="shared" si="219"/>
        <v>#N/A</v>
      </c>
      <c r="O2353" s="303" t="e">
        <f t="shared" si="220"/>
        <v>#N/A</v>
      </c>
      <c r="P2353" s="249" t="str">
        <f t="shared" si="222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364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2"/>
      <c r="BD2353" s="258"/>
      <c r="BE2353" s="258"/>
      <c r="BF2353" s="258"/>
      <c r="BG2353" s="258"/>
      <c r="BH2353" s="258"/>
    </row>
    <row r="2354" spans="1:60">
      <c r="A2354" s="333">
        <v>2353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21"/>
        <v/>
      </c>
      <c r="E2354" s="320"/>
      <c r="F2354" s="320"/>
      <c r="G2354" s="302"/>
      <c r="H2354" s="302"/>
      <c r="I2354" s="302"/>
      <c r="J2354" s="302"/>
      <c r="K2354" s="303" t="e">
        <f t="shared" si="218"/>
        <v>#N/A</v>
      </c>
      <c r="L2354" s="302"/>
      <c r="M2354" s="302"/>
      <c r="N2354" s="303" t="e">
        <f t="shared" si="219"/>
        <v>#N/A</v>
      </c>
      <c r="O2354" s="303" t="e">
        <f t="shared" si="220"/>
        <v>#N/A</v>
      </c>
      <c r="P2354" s="249" t="str">
        <f t="shared" si="222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364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2"/>
      <c r="BD2354" s="258"/>
      <c r="BE2354" s="258"/>
      <c r="BF2354" s="258"/>
      <c r="BG2354" s="258"/>
      <c r="BH2354" s="258"/>
    </row>
    <row r="2355" spans="1:60">
      <c r="A2355" s="298">
        <v>2354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21"/>
        <v/>
      </c>
      <c r="E2355" s="320"/>
      <c r="F2355" s="320"/>
      <c r="G2355" s="302"/>
      <c r="H2355" s="302"/>
      <c r="I2355" s="302"/>
      <c r="J2355" s="302"/>
      <c r="K2355" s="303" t="e">
        <f t="shared" si="218"/>
        <v>#N/A</v>
      </c>
      <c r="L2355" s="302"/>
      <c r="M2355" s="302"/>
      <c r="N2355" s="303" t="e">
        <f t="shared" si="219"/>
        <v>#N/A</v>
      </c>
      <c r="O2355" s="303" t="e">
        <f t="shared" si="220"/>
        <v>#N/A</v>
      </c>
      <c r="P2355" s="249" t="str">
        <f t="shared" si="222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364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2"/>
      <c r="BD2355" s="258"/>
      <c r="BE2355" s="258"/>
      <c r="BF2355" s="258"/>
      <c r="BG2355" s="258"/>
      <c r="BH2355" s="258"/>
    </row>
    <row r="2356" spans="1:60">
      <c r="A2356" s="333">
        <v>2355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21"/>
        <v/>
      </c>
      <c r="E2356" s="320"/>
      <c r="F2356" s="320"/>
      <c r="G2356" s="302"/>
      <c r="H2356" s="302"/>
      <c r="I2356" s="302"/>
      <c r="J2356" s="302"/>
      <c r="K2356" s="303" t="e">
        <f t="shared" si="218"/>
        <v>#N/A</v>
      </c>
      <c r="L2356" s="302"/>
      <c r="M2356" s="302"/>
      <c r="N2356" s="303" t="e">
        <f t="shared" si="219"/>
        <v>#N/A</v>
      </c>
      <c r="O2356" s="303" t="e">
        <f t="shared" si="220"/>
        <v>#N/A</v>
      </c>
      <c r="P2356" s="249" t="str">
        <f t="shared" si="222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364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2"/>
      <c r="BD2356" s="258"/>
      <c r="BE2356" s="258"/>
      <c r="BF2356" s="258"/>
      <c r="BG2356" s="258"/>
      <c r="BH2356" s="258"/>
    </row>
    <row r="2357" spans="1:60">
      <c r="A2357" s="298">
        <v>2356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21"/>
        <v/>
      </c>
      <c r="E2357" s="320"/>
      <c r="F2357" s="320"/>
      <c r="G2357" s="302"/>
      <c r="H2357" s="302"/>
      <c r="I2357" s="302"/>
      <c r="J2357" s="302"/>
      <c r="K2357" s="303" t="e">
        <f t="shared" si="218"/>
        <v>#N/A</v>
      </c>
      <c r="L2357" s="302"/>
      <c r="M2357" s="302"/>
      <c r="N2357" s="303" t="e">
        <f t="shared" si="219"/>
        <v>#N/A</v>
      </c>
      <c r="O2357" s="303" t="e">
        <f t="shared" si="220"/>
        <v>#N/A</v>
      </c>
      <c r="P2357" s="249" t="str">
        <f t="shared" si="222"/>
        <v/>
      </c>
      <c r="Q2357" s="302"/>
      <c r="R2357" s="258"/>
      <c r="S2357" s="258"/>
      <c r="T2357" s="305" t="str">
        <f>IF(S2357="","-",VLOOKUP(S2357,'Fail list'!$A$5:$B$220,2,FALSE))</f>
        <v>-</v>
      </c>
      <c r="U2357" s="258"/>
      <c r="V2357" s="258"/>
      <c r="W2357" s="258"/>
      <c r="X2357" s="364"/>
      <c r="Y2357" s="258"/>
      <c r="Z2357" s="258"/>
      <c r="AA2357" s="258"/>
      <c r="AB2357" s="258"/>
      <c r="AC2357" s="258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2"/>
      <c r="BD2357" s="258"/>
      <c r="BE2357" s="258"/>
      <c r="BF2357" s="258"/>
      <c r="BG2357" s="258"/>
      <c r="BH2357" s="258"/>
    </row>
    <row r="2358" spans="1:60">
      <c r="A2358" s="333">
        <v>2357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21"/>
        <v/>
      </c>
      <c r="E2358" s="320"/>
      <c r="F2358" s="320"/>
      <c r="G2358" s="302"/>
      <c r="H2358" s="302"/>
      <c r="I2358" s="302"/>
      <c r="J2358" s="302"/>
      <c r="K2358" s="303" t="e">
        <f t="shared" si="218"/>
        <v>#N/A</v>
      </c>
      <c r="L2358" s="302"/>
      <c r="M2358" s="302"/>
      <c r="N2358" s="303" t="e">
        <f t="shared" si="219"/>
        <v>#N/A</v>
      </c>
      <c r="O2358" s="303" t="e">
        <f t="shared" si="220"/>
        <v>#N/A</v>
      </c>
      <c r="P2358" s="249" t="str">
        <f t="shared" si="222"/>
        <v/>
      </c>
      <c r="Q2358" s="302"/>
      <c r="R2358" s="258"/>
      <c r="S2358" s="258"/>
      <c r="T2358" s="305" t="str">
        <f>IF(S2358="","-",VLOOKUP(S2358,'Fail list'!$A$5:$B$220,2,FALSE))</f>
        <v>-</v>
      </c>
      <c r="U2358" s="258"/>
      <c r="V2358" s="258"/>
      <c r="W2358" s="258"/>
      <c r="X2358" s="364"/>
      <c r="Y2358" s="258"/>
      <c r="Z2358" s="258"/>
      <c r="AA2358" s="258"/>
      <c r="AB2358" s="258"/>
      <c r="AC2358" s="258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2"/>
      <c r="BD2358" s="258"/>
      <c r="BE2358" s="258"/>
      <c r="BF2358" s="258"/>
      <c r="BG2358" s="258"/>
      <c r="BH2358" s="258"/>
    </row>
    <row r="2359" spans="1:60">
      <c r="A2359" s="298">
        <v>2358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21"/>
        <v/>
      </c>
      <c r="E2359" s="336"/>
      <c r="F2359" s="337"/>
      <c r="G2359" s="302"/>
      <c r="H2359" s="302"/>
      <c r="I2359" s="273"/>
      <c r="J2359" s="274"/>
      <c r="K2359" s="303" t="e">
        <f t="shared" si="218"/>
        <v>#N/A</v>
      </c>
      <c r="L2359" s="302"/>
      <c r="M2359" s="275"/>
      <c r="N2359" s="303" t="e">
        <f t="shared" si="219"/>
        <v>#N/A</v>
      </c>
      <c r="O2359" s="303" t="e">
        <f t="shared" si="220"/>
        <v>#N/A</v>
      </c>
      <c r="P2359" s="249" t="str">
        <f t="shared" si="222"/>
        <v/>
      </c>
      <c r="Q2359" s="302"/>
      <c r="R2359" s="258"/>
      <c r="S2359" s="338"/>
      <c r="T2359" s="305" t="str">
        <f>IF(S2359="","-",VLOOKUP(S2359,'Fail list'!$A$5:$B$220,2,FALSE))</f>
        <v>-</v>
      </c>
      <c r="U2359" s="258"/>
      <c r="V2359" s="258"/>
      <c r="W2359" s="258"/>
      <c r="X2359" s="364"/>
      <c r="Y2359" s="258"/>
      <c r="Z2359" s="339"/>
      <c r="AA2359" s="258"/>
      <c r="AB2359" s="258"/>
      <c r="AC2359" s="340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2"/>
      <c r="BD2359" s="258"/>
      <c r="BE2359" s="258"/>
      <c r="BF2359" s="258"/>
      <c r="BG2359" s="258"/>
      <c r="BH2359" s="258"/>
    </row>
    <row r="2360" spans="1:60">
      <c r="A2360" s="333">
        <v>2359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21"/>
        <v/>
      </c>
      <c r="E2360" s="336"/>
      <c r="F2360" s="337"/>
      <c r="G2360" s="302"/>
      <c r="H2360" s="302"/>
      <c r="I2360" s="273"/>
      <c r="J2360" s="274"/>
      <c r="K2360" s="303" t="e">
        <f t="shared" si="218"/>
        <v>#N/A</v>
      </c>
      <c r="L2360" s="302"/>
      <c r="M2360" s="275"/>
      <c r="N2360" s="303" t="e">
        <f t="shared" si="219"/>
        <v>#N/A</v>
      </c>
      <c r="O2360" s="303" t="e">
        <f t="shared" si="220"/>
        <v>#N/A</v>
      </c>
      <c r="P2360" s="249" t="str">
        <f t="shared" si="222"/>
        <v/>
      </c>
      <c r="Q2360" s="302"/>
      <c r="R2360" s="258"/>
      <c r="S2360" s="338"/>
      <c r="T2360" s="305" t="str">
        <f>IF(S2360="","-",VLOOKUP(S2360,'Fail list'!$A$5:$B$220,2,FALSE))</f>
        <v>-</v>
      </c>
      <c r="U2360" s="258"/>
      <c r="V2360" s="258"/>
      <c r="W2360" s="258"/>
      <c r="X2360" s="364"/>
      <c r="Y2360" s="258"/>
      <c r="Z2360" s="341"/>
      <c r="AA2360" s="258"/>
      <c r="AB2360" s="258"/>
      <c r="AC2360" s="340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2"/>
      <c r="BD2360" s="258"/>
      <c r="BE2360" s="258"/>
      <c r="BF2360" s="258"/>
      <c r="BG2360" s="258"/>
      <c r="BH2360" s="258"/>
    </row>
    <row r="2361" spans="1:60">
      <c r="A2361" s="298">
        <v>2360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21"/>
        <v/>
      </c>
      <c r="E2361" s="336"/>
      <c r="F2361" s="337"/>
      <c r="G2361" s="302"/>
      <c r="H2361" s="302"/>
      <c r="I2361" s="273"/>
      <c r="J2361" s="274"/>
      <c r="K2361" s="303" t="e">
        <f t="shared" si="218"/>
        <v>#N/A</v>
      </c>
      <c r="L2361" s="302"/>
      <c r="M2361" s="275"/>
      <c r="N2361" s="303" t="e">
        <f t="shared" si="219"/>
        <v>#N/A</v>
      </c>
      <c r="O2361" s="303" t="e">
        <f t="shared" si="220"/>
        <v>#N/A</v>
      </c>
      <c r="P2361" s="249" t="str">
        <f t="shared" si="222"/>
        <v/>
      </c>
      <c r="Q2361" s="302"/>
      <c r="R2361" s="258"/>
      <c r="S2361" s="338"/>
      <c r="T2361" s="305" t="str">
        <f>IF(S2361="","-",VLOOKUP(S2361,'Fail list'!$A$5:$B$220,2,FALSE))</f>
        <v>-</v>
      </c>
      <c r="U2361" s="258"/>
      <c r="V2361" s="258"/>
      <c r="W2361" s="258"/>
      <c r="X2361" s="364"/>
      <c r="Y2361" s="258"/>
      <c r="Z2361" s="341"/>
      <c r="AA2361" s="258"/>
      <c r="AB2361" s="258"/>
      <c r="AC2361" s="340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2"/>
      <c r="BD2361" s="258"/>
      <c r="BE2361" s="258"/>
      <c r="BF2361" s="258"/>
      <c r="BG2361" s="258"/>
      <c r="BH2361" s="258"/>
    </row>
    <row r="2362" spans="1:60">
      <c r="A2362" s="333">
        <v>2361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21"/>
        <v/>
      </c>
      <c r="E2362" s="336"/>
      <c r="F2362" s="337"/>
      <c r="G2362" s="302"/>
      <c r="H2362" s="302"/>
      <c r="I2362" s="273"/>
      <c r="J2362" s="274"/>
      <c r="K2362" s="303" t="e">
        <f t="shared" si="218"/>
        <v>#N/A</v>
      </c>
      <c r="L2362" s="302"/>
      <c r="M2362" s="275"/>
      <c r="N2362" s="303" t="e">
        <f t="shared" si="219"/>
        <v>#N/A</v>
      </c>
      <c r="O2362" s="303" t="e">
        <f t="shared" si="220"/>
        <v>#N/A</v>
      </c>
      <c r="P2362" s="249" t="str">
        <f t="shared" si="222"/>
        <v/>
      </c>
      <c r="Q2362" s="302"/>
      <c r="R2362" s="258"/>
      <c r="S2362" s="338"/>
      <c r="T2362" s="305" t="str">
        <f>IF(S2362="","-",VLOOKUP(S2362,'Fail list'!$A$5:$B$220,2,FALSE))</f>
        <v>-</v>
      </c>
      <c r="U2362" s="258"/>
      <c r="V2362" s="258"/>
      <c r="W2362" s="258"/>
      <c r="X2362" s="364"/>
      <c r="Y2362" s="258"/>
      <c r="Z2362" s="341"/>
      <c r="AA2362" s="258"/>
      <c r="AB2362" s="258"/>
      <c r="AC2362" s="340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2"/>
      <c r="BD2362" s="258"/>
      <c r="BE2362" s="258"/>
      <c r="BF2362" s="258"/>
      <c r="BG2362" s="258"/>
      <c r="BH2362" s="258"/>
    </row>
    <row r="2363" spans="1:60">
      <c r="A2363" s="298">
        <v>2362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21"/>
        <v/>
      </c>
      <c r="E2363" s="336"/>
      <c r="F2363" s="337"/>
      <c r="G2363" s="302"/>
      <c r="H2363" s="302"/>
      <c r="I2363" s="273"/>
      <c r="J2363" s="274"/>
      <c r="K2363" s="303" t="e">
        <f t="shared" si="218"/>
        <v>#N/A</v>
      </c>
      <c r="L2363" s="302"/>
      <c r="M2363" s="275"/>
      <c r="N2363" s="303" t="e">
        <f t="shared" si="219"/>
        <v>#N/A</v>
      </c>
      <c r="O2363" s="303" t="e">
        <f t="shared" si="220"/>
        <v>#N/A</v>
      </c>
      <c r="P2363" s="249" t="str">
        <f t="shared" si="222"/>
        <v/>
      </c>
      <c r="Q2363" s="302"/>
      <c r="R2363" s="258"/>
      <c r="S2363" s="338"/>
      <c r="T2363" s="305" t="str">
        <f>IF(S2363="","-",VLOOKUP(S2363,'Fail list'!$A$5:$B$220,2,FALSE))</f>
        <v>-</v>
      </c>
      <c r="U2363" s="258"/>
      <c r="V2363" s="258"/>
      <c r="W2363" s="258"/>
      <c r="X2363" s="364"/>
      <c r="Y2363" s="258"/>
      <c r="Z2363" s="341"/>
      <c r="AA2363" s="258"/>
      <c r="AB2363" s="258"/>
      <c r="AC2363" s="340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2"/>
      <c r="BD2363" s="258"/>
      <c r="BE2363" s="258"/>
      <c r="BF2363" s="258"/>
      <c r="BG2363" s="258"/>
      <c r="BH2363" s="258"/>
    </row>
    <row r="2364" spans="1:60">
      <c r="A2364" s="333">
        <v>2363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21"/>
        <v/>
      </c>
      <c r="E2364" s="336"/>
      <c r="F2364" s="337"/>
      <c r="G2364" s="302"/>
      <c r="H2364" s="302"/>
      <c r="I2364" s="273"/>
      <c r="J2364" s="274"/>
      <c r="K2364" s="303" t="e">
        <f t="shared" si="218"/>
        <v>#N/A</v>
      </c>
      <c r="L2364" s="302"/>
      <c r="M2364" s="275"/>
      <c r="N2364" s="303" t="e">
        <f t="shared" si="219"/>
        <v>#N/A</v>
      </c>
      <c r="O2364" s="303" t="e">
        <f t="shared" si="220"/>
        <v>#N/A</v>
      </c>
      <c r="P2364" s="249" t="str">
        <f t="shared" si="222"/>
        <v/>
      </c>
      <c r="Q2364" s="302"/>
      <c r="R2364" s="258"/>
      <c r="S2364" s="338"/>
      <c r="T2364" s="305" t="str">
        <f>IF(S2364="","-",VLOOKUP(S2364,'Fail list'!$A$5:$B$220,2,FALSE))</f>
        <v>-</v>
      </c>
      <c r="U2364" s="258"/>
      <c r="V2364" s="258"/>
      <c r="W2364" s="258"/>
      <c r="X2364" s="364"/>
      <c r="Y2364" s="258"/>
      <c r="Z2364" s="341"/>
      <c r="AA2364" s="258"/>
      <c r="AB2364" s="258"/>
      <c r="AC2364" s="340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2"/>
      <c r="BD2364" s="258"/>
      <c r="BE2364" s="258"/>
      <c r="BF2364" s="258"/>
      <c r="BG2364" s="258"/>
      <c r="BH2364" s="258"/>
    </row>
    <row r="2365" spans="1:60">
      <c r="A2365" s="298">
        <v>2364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21"/>
        <v/>
      </c>
      <c r="E2365" s="336"/>
      <c r="F2365" s="337"/>
      <c r="G2365" s="302"/>
      <c r="H2365" s="302"/>
      <c r="I2365" s="273"/>
      <c r="J2365" s="274"/>
      <c r="K2365" s="303" t="e">
        <f t="shared" si="218"/>
        <v>#N/A</v>
      </c>
      <c r="L2365" s="302"/>
      <c r="M2365" s="275"/>
      <c r="N2365" s="303" t="e">
        <f t="shared" si="219"/>
        <v>#N/A</v>
      </c>
      <c r="O2365" s="303" t="e">
        <f t="shared" si="220"/>
        <v>#N/A</v>
      </c>
      <c r="P2365" s="249" t="str">
        <f t="shared" si="222"/>
        <v/>
      </c>
      <c r="Q2365" s="302"/>
      <c r="R2365" s="258"/>
      <c r="S2365" s="342"/>
      <c r="T2365" s="305" t="str">
        <f>IF(S2365="","-",VLOOKUP(S2365,'Fail list'!$A$5:$B$220,2,FALSE))</f>
        <v>-</v>
      </c>
      <c r="U2365" s="258"/>
      <c r="V2365" s="258"/>
      <c r="W2365" s="258"/>
      <c r="X2365" s="364"/>
      <c r="Y2365" s="258"/>
      <c r="Z2365" s="341"/>
      <c r="AA2365" s="258"/>
      <c r="AB2365" s="258"/>
      <c r="AC2365" s="340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2"/>
      <c r="BD2365" s="258"/>
      <c r="BE2365" s="258"/>
      <c r="BF2365" s="258"/>
      <c r="BG2365" s="258"/>
      <c r="BH2365" s="258"/>
    </row>
    <row r="2366" spans="1:60">
      <c r="A2366" s="333">
        <v>2365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21"/>
        <v/>
      </c>
      <c r="E2366" s="336"/>
      <c r="F2366" s="337"/>
      <c r="G2366" s="302"/>
      <c r="H2366" s="302"/>
      <c r="I2366" s="273"/>
      <c r="J2366" s="274"/>
      <c r="K2366" s="303" t="e">
        <f t="shared" si="218"/>
        <v>#N/A</v>
      </c>
      <c r="L2366" s="302"/>
      <c r="M2366" s="275"/>
      <c r="N2366" s="303" t="e">
        <f t="shared" si="219"/>
        <v>#N/A</v>
      </c>
      <c r="O2366" s="303" t="e">
        <f t="shared" si="220"/>
        <v>#N/A</v>
      </c>
      <c r="P2366" s="249" t="str">
        <f t="shared" si="222"/>
        <v/>
      </c>
      <c r="Q2366" s="302"/>
      <c r="R2366" s="258"/>
      <c r="S2366" s="342"/>
      <c r="T2366" s="305" t="str">
        <f>IF(S2366="","-",VLOOKUP(S2366,'Fail list'!$A$5:$B$220,2,FALSE))</f>
        <v>-</v>
      </c>
      <c r="U2366" s="258"/>
      <c r="V2366" s="258"/>
      <c r="W2366" s="258"/>
      <c r="X2366" s="364"/>
      <c r="Y2366" s="258"/>
      <c r="Z2366" s="341"/>
      <c r="AA2366" s="258"/>
      <c r="AB2366" s="258"/>
      <c r="AC2366" s="340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2"/>
      <c r="BD2366" s="258"/>
      <c r="BE2366" s="258"/>
      <c r="BF2366" s="258"/>
      <c r="BG2366" s="258"/>
      <c r="BH2366" s="258"/>
    </row>
    <row r="2367" spans="1:60">
      <c r="A2367" s="298">
        <v>2366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21"/>
        <v/>
      </c>
      <c r="E2367" s="336"/>
      <c r="F2367" s="337"/>
      <c r="G2367" s="302"/>
      <c r="H2367" s="302"/>
      <c r="I2367" s="273"/>
      <c r="J2367" s="274"/>
      <c r="K2367" s="303" t="e">
        <f t="shared" si="218"/>
        <v>#N/A</v>
      </c>
      <c r="L2367" s="302"/>
      <c r="M2367" s="275"/>
      <c r="N2367" s="303" t="e">
        <f t="shared" si="219"/>
        <v>#N/A</v>
      </c>
      <c r="O2367" s="303" t="e">
        <f t="shared" si="220"/>
        <v>#N/A</v>
      </c>
      <c r="P2367" s="249" t="str">
        <f t="shared" si="222"/>
        <v/>
      </c>
      <c r="Q2367" s="302"/>
      <c r="R2367" s="258"/>
      <c r="S2367" s="338"/>
      <c r="T2367" s="305" t="str">
        <f>IF(S2367="","-",VLOOKUP(S2367,'Fail list'!$A$5:$B$220,2,FALSE))</f>
        <v>-</v>
      </c>
      <c r="U2367" s="258"/>
      <c r="V2367" s="258"/>
      <c r="W2367" s="258"/>
      <c r="X2367" s="364"/>
      <c r="Y2367" s="258"/>
      <c r="Z2367" s="341"/>
      <c r="AA2367" s="258"/>
      <c r="AB2367" s="258"/>
      <c r="AC2367" s="340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2"/>
      <c r="BD2367" s="258"/>
      <c r="BE2367" s="258"/>
      <c r="BF2367" s="258"/>
      <c r="BG2367" s="258"/>
      <c r="BH2367" s="258"/>
    </row>
    <row r="2368" spans="1:60">
      <c r="A2368" s="333">
        <v>2367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21"/>
        <v/>
      </c>
      <c r="E2368" s="336"/>
      <c r="F2368" s="337"/>
      <c r="G2368" s="302"/>
      <c r="H2368" s="302"/>
      <c r="I2368" s="273"/>
      <c r="J2368" s="274"/>
      <c r="K2368" s="303" t="e">
        <f t="shared" si="218"/>
        <v>#N/A</v>
      </c>
      <c r="L2368" s="302"/>
      <c r="M2368" s="275"/>
      <c r="N2368" s="303" t="e">
        <f t="shared" si="219"/>
        <v>#N/A</v>
      </c>
      <c r="O2368" s="303" t="e">
        <f t="shared" si="220"/>
        <v>#N/A</v>
      </c>
      <c r="P2368" s="249" t="str">
        <f t="shared" si="222"/>
        <v/>
      </c>
      <c r="Q2368" s="302"/>
      <c r="R2368" s="258"/>
      <c r="S2368" s="338"/>
      <c r="T2368" s="305" t="str">
        <f>IF(S2368="","-",VLOOKUP(S2368,'Fail list'!$A$5:$B$220,2,FALSE))</f>
        <v>-</v>
      </c>
      <c r="U2368" s="258"/>
      <c r="V2368" s="258"/>
      <c r="W2368" s="258"/>
      <c r="X2368" s="364"/>
      <c r="Y2368" s="258"/>
      <c r="Z2368" s="341"/>
      <c r="AA2368" s="258"/>
      <c r="AB2368" s="258"/>
      <c r="AC2368" s="340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2"/>
      <c r="BD2368" s="258"/>
      <c r="BE2368" s="258"/>
      <c r="BF2368" s="258"/>
      <c r="BG2368" s="258"/>
      <c r="BH2368" s="258"/>
    </row>
    <row r="2369" spans="1:60">
      <c r="A2369" s="298">
        <v>2368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21"/>
        <v/>
      </c>
      <c r="E2369" s="336"/>
      <c r="F2369" s="343"/>
      <c r="G2369" s="302"/>
      <c r="H2369" s="302"/>
      <c r="I2369" s="273"/>
      <c r="J2369" s="274"/>
      <c r="K2369" s="303" t="e">
        <f t="shared" si="218"/>
        <v>#N/A</v>
      </c>
      <c r="L2369" s="302"/>
      <c r="M2369" s="275"/>
      <c r="N2369" s="303" t="e">
        <f t="shared" si="219"/>
        <v>#N/A</v>
      </c>
      <c r="O2369" s="303" t="e">
        <f t="shared" si="220"/>
        <v>#N/A</v>
      </c>
      <c r="P2369" s="249" t="str">
        <f t="shared" si="222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364"/>
      <c r="Y2369" s="258"/>
      <c r="Z2369" s="341"/>
      <c r="AA2369" s="258"/>
      <c r="AB2369" s="258"/>
      <c r="AC2369" s="340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2"/>
      <c r="BD2369" s="258"/>
      <c r="BE2369" s="258"/>
      <c r="BF2369" s="258"/>
      <c r="BG2369" s="258"/>
      <c r="BH2369" s="258"/>
    </row>
    <row r="2370" spans="1:60">
      <c r="A2370" s="333">
        <v>2369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21"/>
        <v/>
      </c>
      <c r="E2370" s="336"/>
      <c r="F2370" s="344"/>
      <c r="G2370" s="302"/>
      <c r="H2370" s="302"/>
      <c r="I2370" s="277"/>
      <c r="J2370" s="274"/>
      <c r="K2370" s="303" t="e">
        <f t="shared" si="218"/>
        <v>#N/A</v>
      </c>
      <c r="L2370" s="302"/>
      <c r="M2370" s="275"/>
      <c r="N2370" s="303" t="e">
        <f t="shared" si="219"/>
        <v>#N/A</v>
      </c>
      <c r="O2370" s="303" t="e">
        <f t="shared" si="220"/>
        <v>#N/A</v>
      </c>
      <c r="P2370" s="249" t="str">
        <f t="shared" si="222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364"/>
      <c r="Y2370" s="258"/>
      <c r="Z2370" s="341"/>
      <c r="AA2370" s="258"/>
      <c r="AB2370" s="258"/>
      <c r="AC2370" s="340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2"/>
      <c r="BD2370" s="258"/>
      <c r="BE2370" s="258"/>
      <c r="BF2370" s="258"/>
      <c r="BG2370" s="258"/>
      <c r="BH2370" s="258"/>
    </row>
    <row r="2371" spans="1:60">
      <c r="A2371" s="298">
        <v>2370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21"/>
        <v/>
      </c>
      <c r="E2371" s="336"/>
      <c r="F2371" s="344"/>
      <c r="G2371" s="302"/>
      <c r="H2371" s="302"/>
      <c r="I2371" s="277"/>
      <c r="J2371" s="274"/>
      <c r="K2371" s="303" t="e">
        <f t="shared" si="218"/>
        <v>#N/A</v>
      </c>
      <c r="L2371" s="302"/>
      <c r="M2371" s="275"/>
      <c r="N2371" s="303" t="e">
        <f t="shared" si="219"/>
        <v>#N/A</v>
      </c>
      <c r="O2371" s="303" t="e">
        <f t="shared" si="220"/>
        <v>#N/A</v>
      </c>
      <c r="P2371" s="249" t="str">
        <f t="shared" si="222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364"/>
      <c r="Y2371" s="258"/>
      <c r="Z2371" s="341"/>
      <c r="AA2371" s="258"/>
      <c r="AB2371" s="258"/>
      <c r="AC2371" s="340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2"/>
      <c r="BD2371" s="258"/>
      <c r="BE2371" s="258"/>
      <c r="BF2371" s="258"/>
      <c r="BG2371" s="258"/>
      <c r="BH2371" s="258"/>
    </row>
    <row r="2372" spans="1:60">
      <c r="A2372" s="333">
        <v>2371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21"/>
        <v/>
      </c>
      <c r="E2372" s="336"/>
      <c r="F2372" s="344"/>
      <c r="G2372" s="302"/>
      <c r="H2372" s="302"/>
      <c r="I2372" s="277"/>
      <c r="J2372" s="274"/>
      <c r="K2372" s="303" t="e">
        <f t="shared" ref="K2372:K2435" si="223">VLOOKUP(J2372,AY:BA,2,0)</f>
        <v>#N/A</v>
      </c>
      <c r="L2372" s="302"/>
      <c r="M2372" s="345"/>
      <c r="N2372" s="303" t="e">
        <f t="shared" ref="N2372:N2435" si="224">VLOOKUP(K2372,AZ:BB,2,0)</f>
        <v>#N/A</v>
      </c>
      <c r="O2372" s="303" t="e">
        <f t="shared" ref="O2372:O2435" si="225">VLOOKUP(K2372,AZ:BB,3,0)</f>
        <v>#N/A</v>
      </c>
      <c r="P2372" s="249" t="str">
        <f t="shared" si="222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364"/>
      <c r="Y2372" s="258"/>
      <c r="Z2372" s="341"/>
      <c r="AA2372" s="258"/>
      <c r="AB2372" s="258"/>
      <c r="AC2372" s="340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2"/>
      <c r="BD2372" s="258"/>
      <c r="BE2372" s="258"/>
      <c r="BF2372" s="258"/>
      <c r="BG2372" s="258"/>
      <c r="BH2372" s="258"/>
    </row>
    <row r="2373" spans="1:60">
      <c r="A2373" s="298">
        <v>2372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21"/>
        <v/>
      </c>
      <c r="E2373" s="336"/>
      <c r="F2373" s="344"/>
      <c r="G2373" s="302"/>
      <c r="H2373" s="302"/>
      <c r="I2373" s="273"/>
      <c r="J2373" s="275"/>
      <c r="K2373" s="303" t="e">
        <f t="shared" si="223"/>
        <v>#N/A</v>
      </c>
      <c r="L2373" s="302"/>
      <c r="M2373" s="275"/>
      <c r="N2373" s="303" t="e">
        <f t="shared" si="224"/>
        <v>#N/A</v>
      </c>
      <c r="O2373" s="303" t="e">
        <f t="shared" si="225"/>
        <v>#N/A</v>
      </c>
      <c r="P2373" s="249" t="str">
        <f t="shared" si="222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364"/>
      <c r="Y2373" s="258"/>
      <c r="Z2373" s="341"/>
      <c r="AA2373" s="258"/>
      <c r="AB2373" s="258"/>
      <c r="AC2373" s="340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2"/>
      <c r="BD2373" s="258"/>
      <c r="BE2373" s="258"/>
      <c r="BF2373" s="258"/>
      <c r="BG2373" s="258"/>
      <c r="BH2373" s="258"/>
    </row>
    <row r="2374" spans="1:60">
      <c r="A2374" s="333">
        <v>2373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21"/>
        <v/>
      </c>
      <c r="E2374" s="336"/>
      <c r="F2374" s="344"/>
      <c r="G2374" s="302"/>
      <c r="H2374" s="302"/>
      <c r="I2374" s="273"/>
      <c r="J2374" s="275"/>
      <c r="K2374" s="303" t="e">
        <f t="shared" si="223"/>
        <v>#N/A</v>
      </c>
      <c r="L2374" s="302"/>
      <c r="M2374" s="275"/>
      <c r="N2374" s="303" t="e">
        <f t="shared" si="224"/>
        <v>#N/A</v>
      </c>
      <c r="O2374" s="303" t="e">
        <f t="shared" si="225"/>
        <v>#N/A</v>
      </c>
      <c r="P2374" s="249" t="str">
        <f t="shared" si="222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364"/>
      <c r="Y2374" s="258"/>
      <c r="Z2374" s="341"/>
      <c r="AA2374" s="258"/>
      <c r="AB2374" s="258"/>
      <c r="AC2374" s="340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2"/>
      <c r="BD2374" s="258"/>
      <c r="BE2374" s="258"/>
      <c r="BF2374" s="258"/>
      <c r="BG2374" s="258"/>
      <c r="BH2374" s="258"/>
    </row>
    <row r="2375" spans="1:60">
      <c r="A2375" s="298">
        <v>2374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21"/>
        <v/>
      </c>
      <c r="E2375" s="336"/>
      <c r="F2375" s="344"/>
      <c r="G2375" s="302"/>
      <c r="H2375" s="302"/>
      <c r="I2375" s="273"/>
      <c r="J2375" s="275"/>
      <c r="K2375" s="303" t="e">
        <f t="shared" si="223"/>
        <v>#N/A</v>
      </c>
      <c r="L2375" s="302"/>
      <c r="M2375" s="275"/>
      <c r="N2375" s="303" t="e">
        <f t="shared" si="224"/>
        <v>#N/A</v>
      </c>
      <c r="O2375" s="303" t="e">
        <f t="shared" si="225"/>
        <v>#N/A</v>
      </c>
      <c r="P2375" s="249" t="str">
        <f t="shared" si="222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364"/>
      <c r="Y2375" s="258"/>
      <c r="Z2375" s="341"/>
      <c r="AA2375" s="258"/>
      <c r="AB2375" s="258"/>
      <c r="AC2375" s="340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2"/>
      <c r="BD2375" s="258"/>
      <c r="BE2375" s="258"/>
      <c r="BF2375" s="258"/>
      <c r="BG2375" s="258"/>
      <c r="BH2375" s="258"/>
    </row>
    <row r="2376" spans="1:60">
      <c r="A2376" s="333">
        <v>2375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21"/>
        <v/>
      </c>
      <c r="E2376" s="336"/>
      <c r="F2376" s="344"/>
      <c r="G2376" s="302"/>
      <c r="H2376" s="302"/>
      <c r="I2376" s="273"/>
      <c r="J2376" s="275"/>
      <c r="K2376" s="303" t="e">
        <f t="shared" si="223"/>
        <v>#N/A</v>
      </c>
      <c r="L2376" s="302"/>
      <c r="M2376" s="275"/>
      <c r="N2376" s="303" t="e">
        <f t="shared" si="224"/>
        <v>#N/A</v>
      </c>
      <c r="O2376" s="303" t="e">
        <f t="shared" si="225"/>
        <v>#N/A</v>
      </c>
      <c r="P2376" s="249" t="str">
        <f t="shared" si="222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364"/>
      <c r="Y2376" s="258"/>
      <c r="Z2376" s="341"/>
      <c r="AA2376" s="258"/>
      <c r="AB2376" s="258"/>
      <c r="AC2376" s="340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2"/>
      <c r="BD2376" s="258"/>
      <c r="BE2376" s="258"/>
      <c r="BF2376" s="258"/>
      <c r="BG2376" s="258"/>
      <c r="BH2376" s="258"/>
    </row>
    <row r="2377" spans="1:60">
      <c r="A2377" s="298">
        <v>2376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21"/>
        <v/>
      </c>
      <c r="E2377" s="336"/>
      <c r="F2377" s="344"/>
      <c r="G2377" s="302"/>
      <c r="H2377" s="302"/>
      <c r="I2377" s="273"/>
      <c r="J2377" s="275"/>
      <c r="K2377" s="303" t="e">
        <f t="shared" si="223"/>
        <v>#N/A</v>
      </c>
      <c r="L2377" s="302"/>
      <c r="M2377" s="275"/>
      <c r="N2377" s="303" t="e">
        <f t="shared" si="224"/>
        <v>#N/A</v>
      </c>
      <c r="O2377" s="303" t="e">
        <f t="shared" si="225"/>
        <v>#N/A</v>
      </c>
      <c r="P2377" s="249" t="str">
        <f t="shared" si="222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364"/>
      <c r="Y2377" s="258"/>
      <c r="Z2377" s="341"/>
      <c r="AA2377" s="258"/>
      <c r="AB2377" s="258"/>
      <c r="AC2377" s="340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2"/>
      <c r="BD2377" s="258"/>
      <c r="BE2377" s="258"/>
      <c r="BF2377" s="258"/>
      <c r="BG2377" s="258"/>
      <c r="BH2377" s="258"/>
    </row>
    <row r="2378" spans="1:60">
      <c r="A2378" s="333">
        <v>2377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21"/>
        <v/>
      </c>
      <c r="E2378" s="336"/>
      <c r="F2378" s="344"/>
      <c r="G2378" s="302"/>
      <c r="H2378" s="302"/>
      <c r="I2378" s="273"/>
      <c r="J2378" s="275"/>
      <c r="K2378" s="303" t="e">
        <f t="shared" si="223"/>
        <v>#N/A</v>
      </c>
      <c r="L2378" s="302"/>
      <c r="M2378" s="275"/>
      <c r="N2378" s="303" t="e">
        <f t="shared" si="224"/>
        <v>#N/A</v>
      </c>
      <c r="O2378" s="303" t="e">
        <f t="shared" si="225"/>
        <v>#N/A</v>
      </c>
      <c r="P2378" s="249" t="str">
        <f t="shared" si="222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364"/>
      <c r="Y2378" s="258"/>
      <c r="Z2378" s="341"/>
      <c r="AA2378" s="258"/>
      <c r="AB2378" s="258"/>
      <c r="AC2378" s="340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2"/>
      <c r="BD2378" s="258"/>
      <c r="BE2378" s="258"/>
      <c r="BF2378" s="258"/>
      <c r="BG2378" s="258"/>
      <c r="BH2378" s="258"/>
    </row>
    <row r="2379" spans="1:60">
      <c r="A2379" s="298">
        <v>2378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21"/>
        <v/>
      </c>
      <c r="E2379" s="336"/>
      <c r="F2379" s="344"/>
      <c r="G2379" s="302"/>
      <c r="H2379" s="302"/>
      <c r="I2379" s="273"/>
      <c r="J2379" s="274"/>
      <c r="K2379" s="303" t="e">
        <f t="shared" si="223"/>
        <v>#N/A</v>
      </c>
      <c r="L2379" s="302"/>
      <c r="M2379" s="275"/>
      <c r="N2379" s="303" t="e">
        <f t="shared" si="224"/>
        <v>#N/A</v>
      </c>
      <c r="O2379" s="303" t="e">
        <f t="shared" si="225"/>
        <v>#N/A</v>
      </c>
      <c r="P2379" s="249" t="str">
        <f t="shared" si="222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364"/>
      <c r="Y2379" s="258"/>
      <c r="Z2379" s="341"/>
      <c r="AA2379" s="258"/>
      <c r="AB2379" s="258"/>
      <c r="AC2379" s="340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2"/>
      <c r="BD2379" s="258"/>
      <c r="BE2379" s="258"/>
      <c r="BF2379" s="258"/>
      <c r="BG2379" s="258"/>
      <c r="BH2379" s="258"/>
    </row>
    <row r="2380" spans="1:60">
      <c r="A2380" s="333">
        <v>2379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21"/>
        <v/>
      </c>
      <c r="E2380" s="336"/>
      <c r="F2380" s="344"/>
      <c r="G2380" s="302"/>
      <c r="H2380" s="302"/>
      <c r="I2380" s="273"/>
      <c r="J2380" s="274"/>
      <c r="K2380" s="303" t="e">
        <f t="shared" si="223"/>
        <v>#N/A</v>
      </c>
      <c r="L2380" s="302"/>
      <c r="M2380" s="275"/>
      <c r="N2380" s="303" t="e">
        <f t="shared" si="224"/>
        <v>#N/A</v>
      </c>
      <c r="O2380" s="303" t="e">
        <f t="shared" si="225"/>
        <v>#N/A</v>
      </c>
      <c r="P2380" s="249" t="str">
        <f t="shared" si="222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364"/>
      <c r="Y2380" s="258"/>
      <c r="Z2380" s="341"/>
      <c r="AA2380" s="258"/>
      <c r="AB2380" s="258"/>
      <c r="AC2380" s="340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2"/>
      <c r="BD2380" s="258"/>
      <c r="BE2380" s="258"/>
      <c r="BF2380" s="258"/>
      <c r="BG2380" s="258"/>
      <c r="BH2380" s="258"/>
    </row>
    <row r="2381" spans="1:60">
      <c r="A2381" s="298">
        <v>2380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21"/>
        <v/>
      </c>
      <c r="E2381" s="336"/>
      <c r="F2381" s="344"/>
      <c r="G2381" s="302"/>
      <c r="H2381" s="302"/>
      <c r="I2381" s="273"/>
      <c r="J2381" s="274"/>
      <c r="K2381" s="303" t="e">
        <f t="shared" si="223"/>
        <v>#N/A</v>
      </c>
      <c r="L2381" s="302"/>
      <c r="M2381" s="275"/>
      <c r="N2381" s="303" t="e">
        <f t="shared" si="224"/>
        <v>#N/A</v>
      </c>
      <c r="O2381" s="303" t="e">
        <f t="shared" si="225"/>
        <v>#N/A</v>
      </c>
      <c r="P2381" s="249" t="str">
        <f t="shared" si="222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364"/>
      <c r="Y2381" s="258"/>
      <c r="Z2381" s="341"/>
      <c r="AA2381" s="258"/>
      <c r="AB2381" s="258"/>
      <c r="AC2381" s="340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2"/>
      <c r="BD2381" s="258"/>
      <c r="BE2381" s="258"/>
      <c r="BF2381" s="258"/>
      <c r="BG2381" s="258"/>
      <c r="BH2381" s="258"/>
    </row>
    <row r="2382" spans="1:60">
      <c r="A2382" s="333">
        <v>2381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21"/>
        <v/>
      </c>
      <c r="E2382" s="336"/>
      <c r="F2382" s="344"/>
      <c r="G2382" s="302"/>
      <c r="H2382" s="302"/>
      <c r="I2382" s="273"/>
      <c r="J2382" s="274"/>
      <c r="K2382" s="303" t="e">
        <f t="shared" si="223"/>
        <v>#N/A</v>
      </c>
      <c r="L2382" s="302"/>
      <c r="M2382" s="275"/>
      <c r="N2382" s="303" t="e">
        <f t="shared" si="224"/>
        <v>#N/A</v>
      </c>
      <c r="O2382" s="303" t="e">
        <f t="shared" si="225"/>
        <v>#N/A</v>
      </c>
      <c r="P2382" s="249" t="str">
        <f t="shared" si="222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364"/>
      <c r="Y2382" s="258"/>
      <c r="Z2382" s="341"/>
      <c r="AA2382" s="258"/>
      <c r="AB2382" s="258"/>
      <c r="AC2382" s="340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2"/>
      <c r="BD2382" s="258"/>
      <c r="BE2382" s="258"/>
      <c r="BF2382" s="258"/>
      <c r="BG2382" s="258"/>
      <c r="BH2382" s="258"/>
    </row>
    <row r="2383" spans="1:60">
      <c r="A2383" s="298">
        <v>2382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21"/>
        <v/>
      </c>
      <c r="E2383" s="336"/>
      <c r="F2383" s="344"/>
      <c r="G2383" s="302"/>
      <c r="H2383" s="302"/>
      <c r="I2383" s="273"/>
      <c r="J2383" s="274"/>
      <c r="K2383" s="303" t="e">
        <f t="shared" si="223"/>
        <v>#N/A</v>
      </c>
      <c r="L2383" s="302"/>
      <c r="M2383" s="275"/>
      <c r="N2383" s="303" t="e">
        <f t="shared" si="224"/>
        <v>#N/A</v>
      </c>
      <c r="O2383" s="303" t="e">
        <f t="shared" si="225"/>
        <v>#N/A</v>
      </c>
      <c r="P2383" s="249" t="str">
        <f t="shared" si="222"/>
        <v/>
      </c>
      <c r="Q2383" s="302"/>
      <c r="R2383" s="258"/>
      <c r="S2383" s="276"/>
      <c r="T2383" s="305" t="str">
        <f>IF(S2383="","-",VLOOKUP(S2383,'Fail list'!$A$5:$B$220,2,FALSE))</f>
        <v>-</v>
      </c>
      <c r="U2383" s="258"/>
      <c r="V2383" s="258"/>
      <c r="W2383" s="258"/>
      <c r="X2383" s="364"/>
      <c r="Y2383" s="258"/>
      <c r="Z2383" s="341"/>
      <c r="AA2383" s="258"/>
      <c r="AB2383" s="25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2"/>
      <c r="BD2383" s="258"/>
      <c r="BE2383" s="258"/>
      <c r="BF2383" s="258"/>
      <c r="BG2383" s="258"/>
      <c r="BH2383" s="258"/>
    </row>
    <row r="2384" spans="1:60">
      <c r="A2384" s="333">
        <v>2383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21"/>
        <v/>
      </c>
      <c r="E2384" s="336"/>
      <c r="F2384" s="344"/>
      <c r="G2384" s="302"/>
      <c r="H2384" s="302"/>
      <c r="I2384" s="273"/>
      <c r="J2384" s="274"/>
      <c r="K2384" s="303" t="e">
        <f t="shared" si="223"/>
        <v>#N/A</v>
      </c>
      <c r="L2384" s="302"/>
      <c r="M2384" s="275"/>
      <c r="N2384" s="303" t="e">
        <f t="shared" si="224"/>
        <v>#N/A</v>
      </c>
      <c r="O2384" s="303" t="e">
        <f t="shared" si="225"/>
        <v>#N/A</v>
      </c>
      <c r="P2384" s="249" t="str">
        <f t="shared" si="222"/>
        <v/>
      </c>
      <c r="Q2384" s="302"/>
      <c r="R2384" s="258"/>
      <c r="S2384" s="276"/>
      <c r="T2384" s="305" t="str">
        <f>IF(S2384="","-",VLOOKUP(S2384,'Fail list'!$A$5:$B$220,2,FALSE))</f>
        <v>-</v>
      </c>
      <c r="U2384" s="258"/>
      <c r="V2384" s="258"/>
      <c r="W2384" s="258"/>
      <c r="X2384" s="364"/>
      <c r="Y2384" s="258"/>
      <c r="Z2384" s="341"/>
      <c r="AA2384" s="258"/>
      <c r="AB2384" s="25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2"/>
      <c r="BD2384" s="258"/>
      <c r="BE2384" s="258"/>
      <c r="BF2384" s="258"/>
      <c r="BG2384" s="258"/>
      <c r="BH2384" s="258"/>
    </row>
    <row r="2385" spans="1:60">
      <c r="A2385" s="298">
        <v>2384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21"/>
        <v/>
      </c>
      <c r="E2385" s="336"/>
      <c r="F2385" s="344"/>
      <c r="G2385" s="302"/>
      <c r="H2385" s="302"/>
      <c r="I2385" s="273"/>
      <c r="J2385" s="275"/>
      <c r="K2385" s="303" t="e">
        <f t="shared" si="223"/>
        <v>#N/A</v>
      </c>
      <c r="L2385" s="302"/>
      <c r="M2385" s="275"/>
      <c r="N2385" s="303" t="e">
        <f t="shared" si="224"/>
        <v>#N/A</v>
      </c>
      <c r="O2385" s="303" t="e">
        <f t="shared" si="225"/>
        <v>#N/A</v>
      </c>
      <c r="P2385" s="249" t="str">
        <f t="shared" si="222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364"/>
      <c r="Y2385" s="258"/>
      <c r="Z2385" s="341"/>
      <c r="AA2385" s="339"/>
      <c r="AB2385" s="339"/>
      <c r="AC2385" s="341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2"/>
      <c r="BD2385" s="258"/>
      <c r="BE2385" s="258"/>
      <c r="BF2385" s="258"/>
      <c r="BG2385" s="258"/>
      <c r="BH2385" s="258"/>
    </row>
    <row r="2386" spans="1:60">
      <c r="A2386" s="333">
        <v>2385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21"/>
        <v/>
      </c>
      <c r="E2386" s="336"/>
      <c r="F2386" s="344"/>
      <c r="G2386" s="302"/>
      <c r="H2386" s="302"/>
      <c r="I2386" s="273"/>
      <c r="J2386" s="274"/>
      <c r="K2386" s="303" t="e">
        <f t="shared" si="223"/>
        <v>#N/A</v>
      </c>
      <c r="L2386" s="302"/>
      <c r="M2386" s="273"/>
      <c r="N2386" s="303" t="e">
        <f t="shared" si="224"/>
        <v>#N/A</v>
      </c>
      <c r="O2386" s="303" t="e">
        <f t="shared" si="225"/>
        <v>#N/A</v>
      </c>
      <c r="P2386" s="249" t="str">
        <f t="shared" si="222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364"/>
      <c r="Y2386" s="258"/>
      <c r="Z2386" s="341"/>
      <c r="AA2386" s="339"/>
      <c r="AB2386" s="339"/>
      <c r="AC2386" s="341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2"/>
      <c r="BD2386" s="258"/>
      <c r="BE2386" s="258"/>
      <c r="BF2386" s="258"/>
      <c r="BG2386" s="258"/>
      <c r="BH2386" s="258"/>
    </row>
    <row r="2387" spans="1:60">
      <c r="A2387" s="298">
        <v>2386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21"/>
        <v/>
      </c>
      <c r="E2387" s="336"/>
      <c r="F2387" s="344"/>
      <c r="G2387" s="302"/>
      <c r="H2387" s="302"/>
      <c r="I2387" s="273"/>
      <c r="J2387" s="274"/>
      <c r="K2387" s="303" t="e">
        <f t="shared" si="223"/>
        <v>#N/A</v>
      </c>
      <c r="L2387" s="302"/>
      <c r="M2387" s="273"/>
      <c r="N2387" s="303" t="e">
        <f t="shared" si="224"/>
        <v>#N/A</v>
      </c>
      <c r="O2387" s="303" t="e">
        <f t="shared" si="225"/>
        <v>#N/A</v>
      </c>
      <c r="P2387" s="249" t="str">
        <f t="shared" si="222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364"/>
      <c r="Y2387" s="258"/>
      <c r="Z2387" s="341"/>
      <c r="AA2387" s="339"/>
      <c r="AB2387" s="339"/>
      <c r="AC2387" s="341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2"/>
      <c r="BD2387" s="258"/>
      <c r="BE2387" s="258"/>
      <c r="BF2387" s="258"/>
      <c r="BG2387" s="258"/>
      <c r="BH2387" s="258"/>
    </row>
    <row r="2388" spans="1:60">
      <c r="A2388" s="333">
        <v>2387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21"/>
        <v/>
      </c>
      <c r="E2388" s="336"/>
      <c r="F2388" s="344"/>
      <c r="G2388" s="302"/>
      <c r="H2388" s="302"/>
      <c r="I2388" s="273"/>
      <c r="J2388" s="274"/>
      <c r="K2388" s="303" t="e">
        <f t="shared" si="223"/>
        <v>#N/A</v>
      </c>
      <c r="L2388" s="302"/>
      <c r="M2388" s="273"/>
      <c r="N2388" s="303" t="e">
        <f t="shared" si="224"/>
        <v>#N/A</v>
      </c>
      <c r="O2388" s="303" t="e">
        <f t="shared" si="225"/>
        <v>#N/A</v>
      </c>
      <c r="P2388" s="249" t="str">
        <f t="shared" si="222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364"/>
      <c r="Y2388" s="258"/>
      <c r="Z2388" s="341"/>
      <c r="AA2388" s="339"/>
      <c r="AB2388" s="339"/>
      <c r="AC2388" s="341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2"/>
      <c r="BD2388" s="258"/>
      <c r="BE2388" s="258"/>
      <c r="BF2388" s="258"/>
      <c r="BG2388" s="258"/>
      <c r="BH2388" s="258"/>
    </row>
    <row r="2389" spans="1:60">
      <c r="A2389" s="298">
        <v>2388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21"/>
        <v/>
      </c>
      <c r="E2389" s="336"/>
      <c r="F2389" s="344"/>
      <c r="G2389" s="302"/>
      <c r="H2389" s="302"/>
      <c r="I2389" s="273"/>
      <c r="J2389" s="274"/>
      <c r="K2389" s="303" t="e">
        <f t="shared" si="223"/>
        <v>#N/A</v>
      </c>
      <c r="L2389" s="302"/>
      <c r="M2389" s="273"/>
      <c r="N2389" s="303" t="e">
        <f t="shared" si="224"/>
        <v>#N/A</v>
      </c>
      <c r="O2389" s="303" t="e">
        <f t="shared" si="225"/>
        <v>#N/A</v>
      </c>
      <c r="P2389" s="249" t="str">
        <f t="shared" si="222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364"/>
      <c r="Y2389" s="258"/>
      <c r="Z2389" s="341"/>
      <c r="AA2389" s="339"/>
      <c r="AB2389" s="339"/>
      <c r="AC2389" s="341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2"/>
      <c r="BD2389" s="258"/>
      <c r="BE2389" s="258"/>
      <c r="BF2389" s="258"/>
      <c r="BG2389" s="258"/>
      <c r="BH2389" s="258"/>
    </row>
    <row r="2390" spans="1:60">
      <c r="A2390" s="333">
        <v>2389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21"/>
        <v/>
      </c>
      <c r="E2390" s="336"/>
      <c r="F2390" s="344"/>
      <c r="G2390" s="302"/>
      <c r="H2390" s="302"/>
      <c r="I2390" s="273"/>
      <c r="J2390" s="274"/>
      <c r="K2390" s="303" t="e">
        <f t="shared" si="223"/>
        <v>#N/A</v>
      </c>
      <c r="L2390" s="302"/>
      <c r="M2390" s="273"/>
      <c r="N2390" s="303" t="e">
        <f t="shared" si="224"/>
        <v>#N/A</v>
      </c>
      <c r="O2390" s="303" t="e">
        <f t="shared" si="225"/>
        <v>#N/A</v>
      </c>
      <c r="P2390" s="249" t="str">
        <f t="shared" si="222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364"/>
      <c r="Y2390" s="258"/>
      <c r="Z2390" s="341"/>
      <c r="AA2390" s="339"/>
      <c r="AB2390" s="339"/>
      <c r="AC2390" s="341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2"/>
      <c r="BD2390" s="258"/>
      <c r="BE2390" s="258"/>
      <c r="BF2390" s="258"/>
      <c r="BG2390" s="258"/>
      <c r="BH2390" s="258"/>
    </row>
    <row r="2391" spans="1:60">
      <c r="A2391" s="298">
        <v>2390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21"/>
        <v/>
      </c>
      <c r="E2391" s="336"/>
      <c r="F2391" s="344"/>
      <c r="G2391" s="302"/>
      <c r="H2391" s="302"/>
      <c r="I2391" s="273"/>
      <c r="J2391" s="274"/>
      <c r="K2391" s="303" t="e">
        <f t="shared" si="223"/>
        <v>#N/A</v>
      </c>
      <c r="L2391" s="302"/>
      <c r="M2391" s="273"/>
      <c r="N2391" s="303" t="e">
        <f t="shared" si="224"/>
        <v>#N/A</v>
      </c>
      <c r="O2391" s="303" t="e">
        <f t="shared" si="225"/>
        <v>#N/A</v>
      </c>
      <c r="P2391" s="249" t="str">
        <f t="shared" si="222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364"/>
      <c r="Y2391" s="258"/>
      <c r="Z2391" s="341"/>
      <c r="AA2391" s="339"/>
      <c r="AB2391" s="339"/>
      <c r="AC2391" s="341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2"/>
      <c r="BD2391" s="258"/>
      <c r="BE2391" s="258"/>
      <c r="BF2391" s="258"/>
      <c r="BG2391" s="258"/>
      <c r="BH2391" s="258"/>
    </row>
    <row r="2392" spans="1:60">
      <c r="A2392" s="333">
        <v>2391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21"/>
        <v/>
      </c>
      <c r="E2392" s="336"/>
      <c r="F2392" s="344"/>
      <c r="G2392" s="302"/>
      <c r="H2392" s="302"/>
      <c r="I2392" s="273"/>
      <c r="J2392" s="274"/>
      <c r="K2392" s="303" t="e">
        <f t="shared" si="223"/>
        <v>#N/A</v>
      </c>
      <c r="L2392" s="302"/>
      <c r="M2392" s="273"/>
      <c r="N2392" s="303" t="e">
        <f t="shared" si="224"/>
        <v>#N/A</v>
      </c>
      <c r="O2392" s="303" t="e">
        <f t="shared" si="225"/>
        <v>#N/A</v>
      </c>
      <c r="P2392" s="249" t="str">
        <f t="shared" si="222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364"/>
      <c r="Y2392" s="258"/>
      <c r="Z2392" s="341"/>
      <c r="AA2392" s="339"/>
      <c r="AB2392" s="339"/>
      <c r="AC2392" s="341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2"/>
      <c r="BD2392" s="258"/>
      <c r="BE2392" s="258"/>
      <c r="BF2392" s="258"/>
      <c r="BG2392" s="258"/>
      <c r="BH2392" s="258"/>
    </row>
    <row r="2393" spans="1:60">
      <c r="A2393" s="298">
        <v>2392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21"/>
        <v/>
      </c>
      <c r="E2393" s="336"/>
      <c r="F2393" s="344"/>
      <c r="G2393" s="302"/>
      <c r="H2393" s="302"/>
      <c r="I2393" s="273"/>
      <c r="J2393" s="274"/>
      <c r="K2393" s="303" t="e">
        <f t="shared" si="223"/>
        <v>#N/A</v>
      </c>
      <c r="L2393" s="302"/>
      <c r="M2393" s="273"/>
      <c r="N2393" s="303" t="e">
        <f t="shared" si="224"/>
        <v>#N/A</v>
      </c>
      <c r="O2393" s="303" t="e">
        <f t="shared" si="225"/>
        <v>#N/A</v>
      </c>
      <c r="P2393" s="249" t="str">
        <f t="shared" si="222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364"/>
      <c r="Y2393" s="258"/>
      <c r="Z2393" s="341"/>
      <c r="AA2393" s="339"/>
      <c r="AB2393" s="339"/>
      <c r="AC2393" s="341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2"/>
      <c r="BD2393" s="258"/>
      <c r="BE2393" s="258"/>
      <c r="BF2393" s="258"/>
      <c r="BG2393" s="258"/>
      <c r="BH2393" s="258"/>
    </row>
    <row r="2394" spans="1:60">
      <c r="A2394" s="333">
        <v>2393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21"/>
        <v/>
      </c>
      <c r="E2394" s="336"/>
      <c r="F2394" s="344"/>
      <c r="G2394" s="302"/>
      <c r="H2394" s="302"/>
      <c r="I2394" s="273"/>
      <c r="J2394" s="275"/>
      <c r="K2394" s="303" t="e">
        <f t="shared" si="223"/>
        <v>#N/A</v>
      </c>
      <c r="L2394" s="302"/>
      <c r="M2394" s="273"/>
      <c r="N2394" s="303" t="e">
        <f t="shared" si="224"/>
        <v>#N/A</v>
      </c>
      <c r="O2394" s="303" t="e">
        <f t="shared" si="225"/>
        <v>#N/A</v>
      </c>
      <c r="P2394" s="249" t="str">
        <f t="shared" si="222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364"/>
      <c r="Y2394" s="258"/>
      <c r="Z2394" s="341"/>
      <c r="AA2394" s="339"/>
      <c r="AB2394" s="339"/>
      <c r="AC2394" s="341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2"/>
      <c r="BD2394" s="258"/>
      <c r="BE2394" s="258"/>
      <c r="BF2394" s="258"/>
      <c r="BG2394" s="258"/>
      <c r="BH2394" s="258"/>
    </row>
    <row r="2395" spans="1:60">
      <c r="A2395" s="298">
        <v>2394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21"/>
        <v/>
      </c>
      <c r="E2395" s="336"/>
      <c r="F2395" s="344"/>
      <c r="G2395" s="302"/>
      <c r="H2395" s="302"/>
      <c r="I2395" s="273"/>
      <c r="J2395" s="274"/>
      <c r="K2395" s="303" t="e">
        <f t="shared" si="223"/>
        <v>#N/A</v>
      </c>
      <c r="L2395" s="302"/>
      <c r="M2395" s="273"/>
      <c r="N2395" s="303" t="e">
        <f t="shared" si="224"/>
        <v>#N/A</v>
      </c>
      <c r="O2395" s="303" t="e">
        <f t="shared" si="225"/>
        <v>#N/A</v>
      </c>
      <c r="P2395" s="249" t="str">
        <f t="shared" si="222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364"/>
      <c r="Y2395" s="258"/>
      <c r="Z2395" s="341"/>
      <c r="AA2395" s="339"/>
      <c r="AB2395" s="339"/>
      <c r="AC2395" s="341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2"/>
      <c r="BD2395" s="258"/>
      <c r="BE2395" s="258"/>
      <c r="BF2395" s="258"/>
      <c r="BG2395" s="258"/>
      <c r="BH2395" s="258"/>
    </row>
    <row r="2396" spans="1:60">
      <c r="A2396" s="333">
        <v>2395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21"/>
        <v/>
      </c>
      <c r="E2396" s="336"/>
      <c r="F2396" s="344"/>
      <c r="G2396" s="302"/>
      <c r="H2396" s="302"/>
      <c r="I2396" s="273"/>
      <c r="J2396" s="274"/>
      <c r="K2396" s="303" t="e">
        <f t="shared" si="223"/>
        <v>#N/A</v>
      </c>
      <c r="L2396" s="302"/>
      <c r="M2396" s="273"/>
      <c r="N2396" s="303" t="e">
        <f t="shared" si="224"/>
        <v>#N/A</v>
      </c>
      <c r="O2396" s="303" t="e">
        <f t="shared" si="225"/>
        <v>#N/A</v>
      </c>
      <c r="P2396" s="249" t="str">
        <f t="shared" si="222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364"/>
      <c r="Y2396" s="258"/>
      <c r="Z2396" s="341"/>
      <c r="AA2396" s="339"/>
      <c r="AB2396" s="339"/>
      <c r="AC2396" s="341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2"/>
      <c r="BD2396" s="258"/>
      <c r="BE2396" s="258"/>
      <c r="BF2396" s="258"/>
      <c r="BG2396" s="258"/>
      <c r="BH2396" s="258"/>
    </row>
    <row r="2397" spans="1:60">
      <c r="A2397" s="298">
        <v>2396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21"/>
        <v/>
      </c>
      <c r="E2397" s="336"/>
      <c r="F2397" s="344"/>
      <c r="G2397" s="302"/>
      <c r="H2397" s="302"/>
      <c r="I2397" s="273"/>
      <c r="J2397" s="274"/>
      <c r="K2397" s="303" t="e">
        <f t="shared" si="223"/>
        <v>#N/A</v>
      </c>
      <c r="L2397" s="302"/>
      <c r="M2397" s="273"/>
      <c r="N2397" s="303" t="e">
        <f t="shared" si="224"/>
        <v>#N/A</v>
      </c>
      <c r="O2397" s="303" t="e">
        <f t="shared" si="225"/>
        <v>#N/A</v>
      </c>
      <c r="P2397" s="249" t="str">
        <f t="shared" si="222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364"/>
      <c r="Y2397" s="258"/>
      <c r="Z2397" s="341"/>
      <c r="AA2397" s="339"/>
      <c r="AB2397" s="339"/>
      <c r="AC2397" s="341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2"/>
      <c r="BD2397" s="258"/>
      <c r="BE2397" s="258"/>
      <c r="BF2397" s="258"/>
      <c r="BG2397" s="258"/>
      <c r="BH2397" s="258"/>
    </row>
    <row r="2398" spans="1:60">
      <c r="A2398" s="333">
        <v>2397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21"/>
        <v/>
      </c>
      <c r="E2398" s="336"/>
      <c r="F2398" s="344"/>
      <c r="G2398" s="302"/>
      <c r="H2398" s="302"/>
      <c r="I2398" s="273"/>
      <c r="J2398" s="274"/>
      <c r="K2398" s="303" t="e">
        <f t="shared" si="223"/>
        <v>#N/A</v>
      </c>
      <c r="L2398" s="302"/>
      <c r="M2398" s="273"/>
      <c r="N2398" s="303" t="e">
        <f t="shared" si="224"/>
        <v>#N/A</v>
      </c>
      <c r="O2398" s="303" t="e">
        <f t="shared" si="225"/>
        <v>#N/A</v>
      </c>
      <c r="P2398" s="249" t="str">
        <f t="shared" si="222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364"/>
      <c r="Y2398" s="258"/>
      <c r="Z2398" s="341"/>
      <c r="AA2398" s="339"/>
      <c r="AB2398" s="339"/>
      <c r="AC2398" s="341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2"/>
      <c r="BD2398" s="258"/>
      <c r="BE2398" s="258"/>
      <c r="BF2398" s="258"/>
      <c r="BG2398" s="258"/>
      <c r="BH2398" s="258"/>
    </row>
    <row r="2399" spans="1:60">
      <c r="A2399" s="298">
        <v>2398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si="221"/>
        <v/>
      </c>
      <c r="E2399" s="336"/>
      <c r="F2399" s="344"/>
      <c r="G2399" s="302"/>
      <c r="H2399" s="302"/>
      <c r="I2399" s="273"/>
      <c r="J2399" s="274"/>
      <c r="K2399" s="303" t="e">
        <f t="shared" si="223"/>
        <v>#N/A</v>
      </c>
      <c r="L2399" s="302"/>
      <c r="M2399" s="273"/>
      <c r="N2399" s="303" t="e">
        <f t="shared" si="224"/>
        <v>#N/A</v>
      </c>
      <c r="O2399" s="303" t="e">
        <f t="shared" si="225"/>
        <v>#N/A</v>
      </c>
      <c r="P2399" s="249" t="str">
        <f t="shared" si="222"/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364"/>
      <c r="Y2399" s="258"/>
      <c r="Z2399" s="341"/>
      <c r="AA2399" s="339"/>
      <c r="AB2399" s="339"/>
      <c r="AC2399" s="341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2"/>
      <c r="BD2399" s="258"/>
      <c r="BE2399" s="258"/>
      <c r="BF2399" s="258"/>
      <c r="BG2399" s="258"/>
      <c r="BH2399" s="258"/>
    </row>
    <row r="2400" spans="1:60">
      <c r="A2400" s="333">
        <v>2399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1"/>
        <v/>
      </c>
      <c r="E2400" s="336"/>
      <c r="F2400" s="344"/>
      <c r="G2400" s="302"/>
      <c r="H2400" s="302"/>
      <c r="I2400" s="273"/>
      <c r="J2400" s="274"/>
      <c r="K2400" s="303" t="e">
        <f t="shared" si="223"/>
        <v>#N/A</v>
      </c>
      <c r="L2400" s="302"/>
      <c r="M2400" s="273"/>
      <c r="N2400" s="303" t="e">
        <f t="shared" si="224"/>
        <v>#N/A</v>
      </c>
      <c r="O2400" s="303" t="e">
        <f t="shared" si="225"/>
        <v>#N/A</v>
      </c>
      <c r="P2400" s="249" t="str">
        <f t="shared" si="222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364"/>
      <c r="Y2400" s="258"/>
      <c r="Z2400" s="341"/>
      <c r="AA2400" s="339"/>
      <c r="AB2400" s="339"/>
      <c r="AC2400" s="341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2"/>
      <c r="BD2400" s="258"/>
      <c r="BE2400" s="258"/>
      <c r="BF2400" s="258"/>
      <c r="BG2400" s="258"/>
      <c r="BH2400" s="258"/>
    </row>
    <row r="2401" spans="1:60">
      <c r="A2401" s="298">
        <v>2400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ref="D2401:D2464" si="226">IF(LEFT(I2401,1)="L","Inprocess",IF(LEFT(I2401,3)="IQC","Inprocess",IF(LEFT(I2401,2)="QA","QA",IF(LEFT(I2401,3)="TV","TV",""))))</f>
        <v/>
      </c>
      <c r="E2401" s="336"/>
      <c r="F2401" s="344"/>
      <c r="G2401" s="302"/>
      <c r="H2401" s="302"/>
      <c r="I2401" s="273"/>
      <c r="J2401" s="274"/>
      <c r="K2401" s="303" t="e">
        <f t="shared" si="223"/>
        <v>#N/A</v>
      </c>
      <c r="L2401" s="302"/>
      <c r="M2401" s="273"/>
      <c r="N2401" s="303" t="e">
        <f t="shared" si="224"/>
        <v>#N/A</v>
      </c>
      <c r="O2401" s="303" t="e">
        <f t="shared" si="225"/>
        <v>#N/A</v>
      </c>
      <c r="P2401" s="249" t="str">
        <f t="shared" ref="P2401:P2464" si="227">MID(M2401,7,2)</f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364"/>
      <c r="Y2401" s="258"/>
      <c r="Z2401" s="341"/>
      <c r="AA2401" s="339"/>
      <c r="AB2401" s="339"/>
      <c r="AC2401" s="341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2"/>
      <c r="BD2401" s="258"/>
      <c r="BE2401" s="258"/>
      <c r="BF2401" s="258"/>
      <c r="BG2401" s="258"/>
      <c r="BH2401" s="258"/>
    </row>
    <row r="2402" spans="1:60">
      <c r="A2402" s="333">
        <v>2401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6"/>
        <v/>
      </c>
      <c r="E2402" s="336"/>
      <c r="F2402" s="344"/>
      <c r="G2402" s="302"/>
      <c r="H2402" s="302"/>
      <c r="I2402" s="273"/>
      <c r="J2402" s="274"/>
      <c r="K2402" s="303" t="e">
        <f t="shared" si="223"/>
        <v>#N/A</v>
      </c>
      <c r="L2402" s="302"/>
      <c r="M2402" s="273"/>
      <c r="N2402" s="303" t="e">
        <f t="shared" si="224"/>
        <v>#N/A</v>
      </c>
      <c r="O2402" s="303" t="e">
        <f t="shared" si="225"/>
        <v>#N/A</v>
      </c>
      <c r="P2402" s="249" t="str">
        <f t="shared" si="227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364"/>
      <c r="Y2402" s="258"/>
      <c r="Z2402" s="341"/>
      <c r="AA2402" s="339"/>
      <c r="AB2402" s="339"/>
      <c r="AC2402" s="341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2"/>
      <c r="BD2402" s="258"/>
      <c r="BE2402" s="258"/>
      <c r="BF2402" s="258"/>
      <c r="BG2402" s="258"/>
      <c r="BH2402" s="258"/>
    </row>
    <row r="2403" spans="1:60">
      <c r="A2403" s="298">
        <v>2402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6"/>
        <v/>
      </c>
      <c r="E2403" s="336"/>
      <c r="F2403" s="344"/>
      <c r="G2403" s="302"/>
      <c r="H2403" s="302"/>
      <c r="I2403" s="273"/>
      <c r="J2403" s="275"/>
      <c r="K2403" s="303" t="e">
        <f t="shared" si="223"/>
        <v>#N/A</v>
      </c>
      <c r="L2403" s="302"/>
      <c r="M2403" s="273"/>
      <c r="N2403" s="303" t="e">
        <f t="shared" si="224"/>
        <v>#N/A</v>
      </c>
      <c r="O2403" s="303" t="e">
        <f t="shared" si="225"/>
        <v>#N/A</v>
      </c>
      <c r="P2403" s="249" t="str">
        <f t="shared" si="227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364"/>
      <c r="Y2403" s="258"/>
      <c r="Z2403" s="341"/>
      <c r="AA2403" s="339"/>
      <c r="AB2403" s="339"/>
      <c r="AC2403" s="341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2"/>
      <c r="BD2403" s="258"/>
      <c r="BE2403" s="258"/>
      <c r="BF2403" s="258"/>
      <c r="BG2403" s="258"/>
      <c r="BH2403" s="258"/>
    </row>
    <row r="2404" spans="1:60">
      <c r="A2404" s="333">
        <v>2403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6"/>
        <v/>
      </c>
      <c r="E2404" s="336"/>
      <c r="F2404" s="344"/>
      <c r="G2404" s="302"/>
      <c r="H2404" s="302"/>
      <c r="I2404" s="273"/>
      <c r="J2404" s="275"/>
      <c r="K2404" s="303" t="e">
        <f t="shared" si="223"/>
        <v>#N/A</v>
      </c>
      <c r="L2404" s="302"/>
      <c r="M2404" s="273"/>
      <c r="N2404" s="303" t="e">
        <f t="shared" si="224"/>
        <v>#N/A</v>
      </c>
      <c r="O2404" s="303" t="e">
        <f t="shared" si="225"/>
        <v>#N/A</v>
      </c>
      <c r="P2404" s="249" t="str">
        <f t="shared" si="227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364"/>
      <c r="Y2404" s="258"/>
      <c r="Z2404" s="341"/>
      <c r="AA2404" s="339"/>
      <c r="AB2404" s="339"/>
      <c r="AC2404" s="341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2"/>
      <c r="BD2404" s="258"/>
      <c r="BE2404" s="258"/>
      <c r="BF2404" s="258"/>
      <c r="BG2404" s="258"/>
      <c r="BH2404" s="258"/>
    </row>
    <row r="2405" spans="1:60">
      <c r="A2405" s="298">
        <v>2404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6"/>
        <v/>
      </c>
      <c r="E2405" s="336"/>
      <c r="F2405" s="344"/>
      <c r="G2405" s="302"/>
      <c r="H2405" s="302"/>
      <c r="I2405" s="273"/>
      <c r="J2405" s="274"/>
      <c r="K2405" s="303" t="e">
        <f t="shared" si="223"/>
        <v>#N/A</v>
      </c>
      <c r="L2405" s="302"/>
      <c r="M2405" s="273"/>
      <c r="N2405" s="303" t="e">
        <f t="shared" si="224"/>
        <v>#N/A</v>
      </c>
      <c r="O2405" s="303" t="e">
        <f t="shared" si="225"/>
        <v>#N/A</v>
      </c>
      <c r="P2405" s="249" t="str">
        <f t="shared" si="227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364"/>
      <c r="Y2405" s="258"/>
      <c r="Z2405" s="341"/>
      <c r="AA2405" s="339"/>
      <c r="AB2405" s="339"/>
      <c r="AC2405" s="341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2"/>
      <c r="BD2405" s="258"/>
      <c r="BE2405" s="258"/>
      <c r="BF2405" s="258"/>
      <c r="BG2405" s="258"/>
      <c r="BH2405" s="258"/>
    </row>
    <row r="2406" spans="1:60">
      <c r="A2406" s="333">
        <v>2405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6"/>
        <v/>
      </c>
      <c r="E2406" s="336"/>
      <c r="F2406" s="344"/>
      <c r="G2406" s="302"/>
      <c r="H2406" s="302"/>
      <c r="I2406" s="273"/>
      <c r="J2406" s="274"/>
      <c r="K2406" s="303" t="e">
        <f t="shared" si="223"/>
        <v>#N/A</v>
      </c>
      <c r="L2406" s="302"/>
      <c r="M2406" s="273"/>
      <c r="N2406" s="303" t="e">
        <f t="shared" si="224"/>
        <v>#N/A</v>
      </c>
      <c r="O2406" s="303" t="e">
        <f t="shared" si="225"/>
        <v>#N/A</v>
      </c>
      <c r="P2406" s="249" t="str">
        <f t="shared" si="227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364"/>
      <c r="Y2406" s="258"/>
      <c r="Z2406" s="341"/>
      <c r="AA2406" s="339"/>
      <c r="AB2406" s="339"/>
      <c r="AC2406" s="341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2"/>
      <c r="BD2406" s="258"/>
      <c r="BE2406" s="258"/>
      <c r="BF2406" s="258"/>
      <c r="BG2406" s="258"/>
      <c r="BH2406" s="258"/>
    </row>
    <row r="2407" spans="1:60">
      <c r="A2407" s="298">
        <v>2406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6"/>
        <v/>
      </c>
      <c r="E2407" s="336"/>
      <c r="F2407" s="344"/>
      <c r="G2407" s="302"/>
      <c r="H2407" s="302"/>
      <c r="I2407" s="273"/>
      <c r="J2407" s="274"/>
      <c r="K2407" s="303" t="e">
        <f t="shared" si="223"/>
        <v>#N/A</v>
      </c>
      <c r="L2407" s="302"/>
      <c r="M2407" s="273"/>
      <c r="N2407" s="303" t="e">
        <f t="shared" si="224"/>
        <v>#N/A</v>
      </c>
      <c r="O2407" s="303" t="e">
        <f t="shared" si="225"/>
        <v>#N/A</v>
      </c>
      <c r="P2407" s="249" t="str">
        <f t="shared" si="227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364"/>
      <c r="Y2407" s="258"/>
      <c r="Z2407" s="341"/>
      <c r="AA2407" s="339"/>
      <c r="AB2407" s="339"/>
      <c r="AC2407" s="341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2"/>
      <c r="BD2407" s="258"/>
      <c r="BE2407" s="258"/>
      <c r="BF2407" s="258"/>
      <c r="BG2407" s="258"/>
      <c r="BH2407" s="258"/>
    </row>
    <row r="2408" spans="1:60">
      <c r="A2408" s="333">
        <v>2407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6"/>
        <v/>
      </c>
      <c r="E2408" s="336"/>
      <c r="F2408" s="344"/>
      <c r="G2408" s="302"/>
      <c r="H2408" s="302"/>
      <c r="I2408" s="273"/>
      <c r="J2408" s="274"/>
      <c r="K2408" s="303" t="e">
        <f t="shared" si="223"/>
        <v>#N/A</v>
      </c>
      <c r="L2408" s="302"/>
      <c r="M2408" s="273"/>
      <c r="N2408" s="303" t="e">
        <f t="shared" si="224"/>
        <v>#N/A</v>
      </c>
      <c r="O2408" s="303" t="e">
        <f t="shared" si="225"/>
        <v>#N/A</v>
      </c>
      <c r="P2408" s="249" t="str">
        <f t="shared" si="227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364"/>
      <c r="Y2408" s="258"/>
      <c r="Z2408" s="341"/>
      <c r="AA2408" s="339"/>
      <c r="AB2408" s="339"/>
      <c r="AC2408" s="341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2"/>
      <c r="BD2408" s="258"/>
      <c r="BE2408" s="258"/>
      <c r="BF2408" s="258"/>
      <c r="BG2408" s="258"/>
      <c r="BH2408" s="258"/>
    </row>
    <row r="2409" spans="1:60">
      <c r="A2409" s="298">
        <v>2408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6"/>
        <v/>
      </c>
      <c r="E2409" s="336"/>
      <c r="F2409" s="344"/>
      <c r="G2409" s="302"/>
      <c r="H2409" s="302"/>
      <c r="I2409" s="273"/>
      <c r="J2409" s="274"/>
      <c r="K2409" s="303" t="e">
        <f t="shared" si="223"/>
        <v>#N/A</v>
      </c>
      <c r="L2409" s="302"/>
      <c r="M2409" s="273"/>
      <c r="N2409" s="303" t="e">
        <f t="shared" si="224"/>
        <v>#N/A</v>
      </c>
      <c r="O2409" s="303" t="e">
        <f t="shared" si="225"/>
        <v>#N/A</v>
      </c>
      <c r="P2409" s="249" t="str">
        <f t="shared" si="227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364"/>
      <c r="Y2409" s="258"/>
      <c r="Z2409" s="341"/>
      <c r="AA2409" s="339"/>
      <c r="AB2409" s="339"/>
      <c r="AC2409" s="341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2"/>
      <c r="BD2409" s="258"/>
      <c r="BE2409" s="258"/>
      <c r="BF2409" s="258"/>
      <c r="BG2409" s="258"/>
      <c r="BH2409" s="258"/>
    </row>
    <row r="2410" spans="1:60">
      <c r="A2410" s="333">
        <v>2409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6"/>
        <v/>
      </c>
      <c r="E2410" s="336"/>
      <c r="F2410" s="344"/>
      <c r="G2410" s="302"/>
      <c r="H2410" s="302"/>
      <c r="I2410" s="273"/>
      <c r="J2410" s="274"/>
      <c r="K2410" s="303" t="e">
        <f t="shared" si="223"/>
        <v>#N/A</v>
      </c>
      <c r="L2410" s="302"/>
      <c r="M2410" s="273"/>
      <c r="N2410" s="303" t="e">
        <f t="shared" si="224"/>
        <v>#N/A</v>
      </c>
      <c r="O2410" s="303" t="e">
        <f t="shared" si="225"/>
        <v>#N/A</v>
      </c>
      <c r="P2410" s="249" t="str">
        <f t="shared" si="227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364"/>
      <c r="Y2410" s="258"/>
      <c r="Z2410" s="341"/>
      <c r="AA2410" s="339"/>
      <c r="AB2410" s="339"/>
      <c r="AC2410" s="341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2"/>
      <c r="BD2410" s="258"/>
      <c r="BE2410" s="258"/>
      <c r="BF2410" s="258"/>
      <c r="BG2410" s="258"/>
      <c r="BH2410" s="258"/>
    </row>
    <row r="2411" spans="1:60">
      <c r="A2411" s="298">
        <v>2410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6"/>
        <v/>
      </c>
      <c r="E2411" s="336"/>
      <c r="F2411" s="344"/>
      <c r="G2411" s="302"/>
      <c r="H2411" s="302"/>
      <c r="I2411" s="273"/>
      <c r="J2411" s="275"/>
      <c r="K2411" s="303" t="e">
        <f t="shared" si="223"/>
        <v>#N/A</v>
      </c>
      <c r="L2411" s="302"/>
      <c r="M2411" s="273"/>
      <c r="N2411" s="303" t="e">
        <f t="shared" si="224"/>
        <v>#N/A</v>
      </c>
      <c r="O2411" s="303" t="e">
        <f t="shared" si="225"/>
        <v>#N/A</v>
      </c>
      <c r="P2411" s="249" t="str">
        <f t="shared" si="227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364"/>
      <c r="Y2411" s="258"/>
      <c r="Z2411" s="341"/>
      <c r="AA2411" s="339"/>
      <c r="AB2411" s="339"/>
      <c r="AC2411" s="341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2"/>
      <c r="BD2411" s="258"/>
      <c r="BE2411" s="258"/>
      <c r="BF2411" s="258"/>
      <c r="BG2411" s="258"/>
      <c r="BH2411" s="258"/>
    </row>
    <row r="2412" spans="1:60">
      <c r="A2412" s="333">
        <v>2411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6"/>
        <v/>
      </c>
      <c r="E2412" s="336"/>
      <c r="F2412" s="344"/>
      <c r="G2412" s="302"/>
      <c r="H2412" s="302"/>
      <c r="I2412" s="273"/>
      <c r="J2412" s="275"/>
      <c r="K2412" s="303" t="e">
        <f t="shared" si="223"/>
        <v>#N/A</v>
      </c>
      <c r="L2412" s="302"/>
      <c r="M2412" s="273"/>
      <c r="N2412" s="303" t="e">
        <f t="shared" si="224"/>
        <v>#N/A</v>
      </c>
      <c r="O2412" s="303" t="e">
        <f t="shared" si="225"/>
        <v>#N/A</v>
      </c>
      <c r="P2412" s="249" t="str">
        <f t="shared" si="227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364"/>
      <c r="Y2412" s="258"/>
      <c r="Z2412" s="341"/>
      <c r="AA2412" s="339"/>
      <c r="AB2412" s="339"/>
      <c r="AC2412" s="341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2"/>
      <c r="BD2412" s="258"/>
      <c r="BE2412" s="258"/>
      <c r="BF2412" s="258"/>
      <c r="BG2412" s="258"/>
      <c r="BH2412" s="258"/>
    </row>
    <row r="2413" spans="1:60">
      <c r="A2413" s="298">
        <v>2412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6"/>
        <v/>
      </c>
      <c r="E2413" s="336"/>
      <c r="F2413" s="344"/>
      <c r="G2413" s="302"/>
      <c r="H2413" s="302"/>
      <c r="I2413" s="273"/>
      <c r="J2413" s="275"/>
      <c r="K2413" s="303" t="e">
        <f t="shared" si="223"/>
        <v>#N/A</v>
      </c>
      <c r="L2413" s="302"/>
      <c r="M2413" s="273"/>
      <c r="N2413" s="303" t="e">
        <f t="shared" si="224"/>
        <v>#N/A</v>
      </c>
      <c r="O2413" s="303" t="e">
        <f t="shared" si="225"/>
        <v>#N/A</v>
      </c>
      <c r="P2413" s="249" t="str">
        <f t="shared" si="227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364"/>
      <c r="Y2413" s="258"/>
      <c r="Z2413" s="341"/>
      <c r="AA2413" s="339"/>
      <c r="AB2413" s="339"/>
      <c r="AC2413" s="341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2"/>
      <c r="BD2413" s="258"/>
      <c r="BE2413" s="258"/>
      <c r="BF2413" s="258"/>
      <c r="BG2413" s="258"/>
      <c r="BH2413" s="258"/>
    </row>
    <row r="2414" spans="1:60">
      <c r="A2414" s="333">
        <v>2413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6"/>
        <v/>
      </c>
      <c r="E2414" s="336"/>
      <c r="F2414" s="344"/>
      <c r="G2414" s="302"/>
      <c r="H2414" s="302"/>
      <c r="I2414" s="273"/>
      <c r="J2414" s="275"/>
      <c r="K2414" s="303" t="e">
        <f t="shared" si="223"/>
        <v>#N/A</v>
      </c>
      <c r="L2414" s="302"/>
      <c r="M2414" s="273"/>
      <c r="N2414" s="303" t="e">
        <f t="shared" si="224"/>
        <v>#N/A</v>
      </c>
      <c r="O2414" s="303" t="e">
        <f t="shared" si="225"/>
        <v>#N/A</v>
      </c>
      <c r="P2414" s="249" t="str">
        <f t="shared" si="227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364"/>
      <c r="Y2414" s="258"/>
      <c r="Z2414" s="341"/>
      <c r="AA2414" s="339"/>
      <c r="AB2414" s="339"/>
      <c r="AC2414" s="341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2"/>
      <c r="BD2414" s="258"/>
      <c r="BE2414" s="258"/>
      <c r="BF2414" s="258"/>
      <c r="BG2414" s="258"/>
      <c r="BH2414" s="258"/>
    </row>
    <row r="2415" spans="1:60">
      <c r="A2415" s="298">
        <v>2414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6"/>
        <v/>
      </c>
      <c r="E2415" s="336"/>
      <c r="F2415" s="344"/>
      <c r="G2415" s="302"/>
      <c r="H2415" s="302"/>
      <c r="I2415" s="273"/>
      <c r="J2415" s="275"/>
      <c r="K2415" s="303" t="e">
        <f t="shared" si="223"/>
        <v>#N/A</v>
      </c>
      <c r="L2415" s="302"/>
      <c r="M2415" s="273"/>
      <c r="N2415" s="303" t="e">
        <f t="shared" si="224"/>
        <v>#N/A</v>
      </c>
      <c r="O2415" s="303" t="e">
        <f t="shared" si="225"/>
        <v>#N/A</v>
      </c>
      <c r="P2415" s="249" t="str">
        <f t="shared" si="227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364"/>
      <c r="Y2415" s="258"/>
      <c r="Z2415" s="341"/>
      <c r="AA2415" s="339"/>
      <c r="AB2415" s="339"/>
      <c r="AC2415" s="341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2"/>
      <c r="BD2415" s="258"/>
      <c r="BE2415" s="258"/>
      <c r="BF2415" s="258"/>
      <c r="BG2415" s="258"/>
      <c r="BH2415" s="258"/>
    </row>
    <row r="2416" spans="1:60">
      <c r="A2416" s="333">
        <v>2415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6"/>
        <v/>
      </c>
      <c r="E2416" s="336"/>
      <c r="F2416" s="344"/>
      <c r="G2416" s="302"/>
      <c r="H2416" s="302"/>
      <c r="I2416" s="273"/>
      <c r="J2416" s="275"/>
      <c r="K2416" s="303" t="e">
        <f t="shared" si="223"/>
        <v>#N/A</v>
      </c>
      <c r="L2416" s="302"/>
      <c r="M2416" s="273"/>
      <c r="N2416" s="303" t="e">
        <f t="shared" si="224"/>
        <v>#N/A</v>
      </c>
      <c r="O2416" s="303" t="e">
        <f t="shared" si="225"/>
        <v>#N/A</v>
      </c>
      <c r="P2416" s="249" t="str">
        <f t="shared" si="227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364"/>
      <c r="Y2416" s="258"/>
      <c r="Z2416" s="341"/>
      <c r="AA2416" s="339"/>
      <c r="AB2416" s="339"/>
      <c r="AC2416" s="341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2"/>
      <c r="BD2416" s="258"/>
      <c r="BE2416" s="258"/>
      <c r="BF2416" s="258"/>
      <c r="BG2416" s="258"/>
      <c r="BH2416" s="258"/>
    </row>
    <row r="2417" spans="1:60">
      <c r="A2417" s="298">
        <v>2416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6"/>
        <v/>
      </c>
      <c r="E2417" s="336"/>
      <c r="F2417" s="344"/>
      <c r="G2417" s="302"/>
      <c r="H2417" s="302"/>
      <c r="I2417" s="273"/>
      <c r="J2417" s="274"/>
      <c r="K2417" s="303" t="e">
        <f t="shared" si="223"/>
        <v>#N/A</v>
      </c>
      <c r="L2417" s="302"/>
      <c r="M2417" s="273"/>
      <c r="N2417" s="303" t="e">
        <f t="shared" si="224"/>
        <v>#N/A</v>
      </c>
      <c r="O2417" s="303" t="e">
        <f t="shared" si="225"/>
        <v>#N/A</v>
      </c>
      <c r="P2417" s="249" t="str">
        <f t="shared" si="227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364"/>
      <c r="Y2417" s="258"/>
      <c r="Z2417" s="341"/>
      <c r="AA2417" s="339"/>
      <c r="AB2417" s="339"/>
      <c r="AC2417" s="341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2"/>
      <c r="BD2417" s="258"/>
      <c r="BE2417" s="258"/>
      <c r="BF2417" s="258"/>
      <c r="BG2417" s="258"/>
      <c r="BH2417" s="258"/>
    </row>
    <row r="2418" spans="1:60">
      <c r="A2418" s="333">
        <v>2417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6"/>
        <v/>
      </c>
      <c r="E2418" s="336"/>
      <c r="F2418" s="344"/>
      <c r="G2418" s="302"/>
      <c r="H2418" s="302"/>
      <c r="I2418" s="273"/>
      <c r="J2418" s="274"/>
      <c r="K2418" s="303" t="e">
        <f t="shared" si="223"/>
        <v>#N/A</v>
      </c>
      <c r="L2418" s="302"/>
      <c r="M2418" s="273"/>
      <c r="N2418" s="303" t="e">
        <f t="shared" si="224"/>
        <v>#N/A</v>
      </c>
      <c r="O2418" s="303" t="e">
        <f t="shared" si="225"/>
        <v>#N/A</v>
      </c>
      <c r="P2418" s="249" t="str">
        <f t="shared" si="227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364"/>
      <c r="Y2418" s="258"/>
      <c r="Z2418" s="341"/>
      <c r="AA2418" s="339"/>
      <c r="AB2418" s="339"/>
      <c r="AC2418" s="341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2"/>
      <c r="BD2418" s="258"/>
      <c r="BE2418" s="258"/>
      <c r="BF2418" s="258"/>
      <c r="BG2418" s="258"/>
      <c r="BH2418" s="258"/>
    </row>
    <row r="2419" spans="1:60">
      <c r="A2419" s="298">
        <v>2418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6"/>
        <v/>
      </c>
      <c r="E2419" s="336"/>
      <c r="F2419" s="344"/>
      <c r="G2419" s="302"/>
      <c r="H2419" s="302"/>
      <c r="I2419" s="273"/>
      <c r="J2419" s="275"/>
      <c r="K2419" s="303" t="e">
        <f t="shared" si="223"/>
        <v>#N/A</v>
      </c>
      <c r="L2419" s="302"/>
      <c r="M2419" s="273"/>
      <c r="N2419" s="303" t="e">
        <f t="shared" si="224"/>
        <v>#N/A</v>
      </c>
      <c r="O2419" s="303" t="e">
        <f t="shared" si="225"/>
        <v>#N/A</v>
      </c>
      <c r="P2419" s="249" t="str">
        <f t="shared" si="227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364"/>
      <c r="Y2419" s="258"/>
      <c r="Z2419" s="341"/>
      <c r="AA2419" s="339"/>
      <c r="AB2419" s="339"/>
      <c r="AC2419" s="341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2"/>
      <c r="BD2419" s="258"/>
      <c r="BE2419" s="258"/>
      <c r="BF2419" s="258"/>
      <c r="BG2419" s="258"/>
      <c r="BH2419" s="258"/>
    </row>
    <row r="2420" spans="1:60">
      <c r="A2420" s="333">
        <v>2419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6"/>
        <v/>
      </c>
      <c r="E2420" s="336"/>
      <c r="F2420" s="344"/>
      <c r="G2420" s="302"/>
      <c r="H2420" s="302"/>
      <c r="I2420" s="273"/>
      <c r="J2420" s="275"/>
      <c r="K2420" s="303" t="e">
        <f t="shared" si="223"/>
        <v>#N/A</v>
      </c>
      <c r="L2420" s="302"/>
      <c r="M2420" s="273"/>
      <c r="N2420" s="303" t="e">
        <f t="shared" si="224"/>
        <v>#N/A</v>
      </c>
      <c r="O2420" s="303" t="e">
        <f t="shared" si="225"/>
        <v>#N/A</v>
      </c>
      <c r="P2420" s="249" t="str">
        <f t="shared" si="227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364"/>
      <c r="Y2420" s="258"/>
      <c r="Z2420" s="341"/>
      <c r="AA2420" s="339"/>
      <c r="AB2420" s="339"/>
      <c r="AC2420" s="341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2"/>
      <c r="BD2420" s="258"/>
      <c r="BE2420" s="258"/>
      <c r="BF2420" s="258"/>
      <c r="BG2420" s="258"/>
      <c r="BH2420" s="258"/>
    </row>
    <row r="2421" spans="1:60">
      <c r="A2421" s="298">
        <v>2420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6"/>
        <v/>
      </c>
      <c r="E2421" s="336"/>
      <c r="F2421" s="344"/>
      <c r="G2421" s="302"/>
      <c r="H2421" s="302"/>
      <c r="I2421" s="273"/>
      <c r="J2421" s="275"/>
      <c r="K2421" s="303" t="e">
        <f t="shared" si="223"/>
        <v>#N/A</v>
      </c>
      <c r="L2421" s="302"/>
      <c r="M2421" s="273"/>
      <c r="N2421" s="303" t="e">
        <f t="shared" si="224"/>
        <v>#N/A</v>
      </c>
      <c r="O2421" s="303" t="e">
        <f t="shared" si="225"/>
        <v>#N/A</v>
      </c>
      <c r="P2421" s="249" t="str">
        <f t="shared" si="227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364"/>
      <c r="Y2421" s="258"/>
      <c r="Z2421" s="341"/>
      <c r="AA2421" s="339"/>
      <c r="AB2421" s="339"/>
      <c r="AC2421" s="341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2"/>
      <c r="BD2421" s="258"/>
      <c r="BE2421" s="258"/>
      <c r="BF2421" s="258"/>
      <c r="BG2421" s="258"/>
      <c r="BH2421" s="258"/>
    </row>
    <row r="2422" spans="1:60">
      <c r="A2422" s="333">
        <v>2421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6"/>
        <v/>
      </c>
      <c r="E2422" s="336"/>
      <c r="F2422" s="344"/>
      <c r="G2422" s="302"/>
      <c r="H2422" s="302"/>
      <c r="I2422" s="273"/>
      <c r="J2422" s="275"/>
      <c r="K2422" s="303" t="e">
        <f t="shared" si="223"/>
        <v>#N/A</v>
      </c>
      <c r="L2422" s="302"/>
      <c r="M2422" s="273"/>
      <c r="N2422" s="303" t="e">
        <f t="shared" si="224"/>
        <v>#N/A</v>
      </c>
      <c r="O2422" s="303" t="e">
        <f t="shared" si="225"/>
        <v>#N/A</v>
      </c>
      <c r="P2422" s="249" t="str">
        <f t="shared" si="227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364"/>
      <c r="Y2422" s="258"/>
      <c r="Z2422" s="341"/>
      <c r="AA2422" s="339"/>
      <c r="AB2422" s="339"/>
      <c r="AC2422" s="341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2"/>
      <c r="BD2422" s="258"/>
      <c r="BE2422" s="258"/>
      <c r="BF2422" s="258"/>
      <c r="BG2422" s="258"/>
      <c r="BH2422" s="258"/>
    </row>
    <row r="2423" spans="1:60">
      <c r="A2423" s="298">
        <v>2422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6"/>
        <v/>
      </c>
      <c r="E2423" s="336"/>
      <c r="F2423" s="344"/>
      <c r="G2423" s="302"/>
      <c r="H2423" s="302"/>
      <c r="I2423" s="273"/>
      <c r="J2423" s="275"/>
      <c r="K2423" s="303" t="e">
        <f t="shared" si="223"/>
        <v>#N/A</v>
      </c>
      <c r="L2423" s="302"/>
      <c r="M2423" s="273"/>
      <c r="N2423" s="303" t="e">
        <f t="shared" si="224"/>
        <v>#N/A</v>
      </c>
      <c r="O2423" s="303" t="e">
        <f t="shared" si="225"/>
        <v>#N/A</v>
      </c>
      <c r="P2423" s="249" t="str">
        <f t="shared" si="227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364"/>
      <c r="Y2423" s="258"/>
      <c r="Z2423" s="341"/>
      <c r="AA2423" s="339"/>
      <c r="AB2423" s="339"/>
      <c r="AC2423" s="341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2"/>
      <c r="BD2423" s="258"/>
      <c r="BE2423" s="258"/>
      <c r="BF2423" s="258"/>
      <c r="BG2423" s="258"/>
      <c r="BH2423" s="258"/>
    </row>
    <row r="2424" spans="1:60">
      <c r="A2424" s="333">
        <v>2423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6"/>
        <v/>
      </c>
      <c r="E2424" s="336"/>
      <c r="F2424" s="344"/>
      <c r="G2424" s="302"/>
      <c r="H2424" s="302"/>
      <c r="I2424" s="273"/>
      <c r="J2424" s="275"/>
      <c r="K2424" s="303" t="e">
        <f t="shared" si="223"/>
        <v>#N/A</v>
      </c>
      <c r="L2424" s="302"/>
      <c r="M2424" s="273"/>
      <c r="N2424" s="303" t="e">
        <f t="shared" si="224"/>
        <v>#N/A</v>
      </c>
      <c r="O2424" s="303" t="e">
        <f t="shared" si="225"/>
        <v>#N/A</v>
      </c>
      <c r="P2424" s="249" t="str">
        <f t="shared" si="227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364"/>
      <c r="Y2424" s="258"/>
      <c r="Z2424" s="341"/>
      <c r="AA2424" s="339"/>
      <c r="AB2424" s="339"/>
      <c r="AC2424" s="341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2"/>
      <c r="BD2424" s="258"/>
      <c r="BE2424" s="258"/>
      <c r="BF2424" s="258"/>
      <c r="BG2424" s="258"/>
      <c r="BH2424" s="258"/>
    </row>
    <row r="2425" spans="1:60">
      <c r="A2425" s="298">
        <v>2424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6"/>
        <v/>
      </c>
      <c r="E2425" s="336"/>
      <c r="F2425" s="344"/>
      <c r="G2425" s="302"/>
      <c r="H2425" s="302"/>
      <c r="I2425" s="273"/>
      <c r="J2425" s="275"/>
      <c r="K2425" s="303" t="e">
        <f t="shared" si="223"/>
        <v>#N/A</v>
      </c>
      <c r="L2425" s="302"/>
      <c r="M2425" s="273"/>
      <c r="N2425" s="303" t="e">
        <f t="shared" si="224"/>
        <v>#N/A</v>
      </c>
      <c r="O2425" s="303" t="e">
        <f t="shared" si="225"/>
        <v>#N/A</v>
      </c>
      <c r="P2425" s="249" t="str">
        <f t="shared" si="227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364"/>
      <c r="Y2425" s="258"/>
      <c r="Z2425" s="341"/>
      <c r="AA2425" s="339"/>
      <c r="AB2425" s="339"/>
      <c r="AC2425" s="341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2"/>
      <c r="BD2425" s="258"/>
      <c r="BE2425" s="258"/>
      <c r="BF2425" s="258"/>
      <c r="BG2425" s="258"/>
      <c r="BH2425" s="258"/>
    </row>
    <row r="2426" spans="1:60">
      <c r="A2426" s="333">
        <v>2425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6"/>
        <v/>
      </c>
      <c r="E2426" s="336"/>
      <c r="F2426" s="344"/>
      <c r="G2426" s="302"/>
      <c r="H2426" s="302"/>
      <c r="I2426" s="273"/>
      <c r="J2426" s="275"/>
      <c r="K2426" s="303" t="e">
        <f t="shared" si="223"/>
        <v>#N/A</v>
      </c>
      <c r="L2426" s="302"/>
      <c r="M2426" s="273"/>
      <c r="N2426" s="303" t="e">
        <f t="shared" si="224"/>
        <v>#N/A</v>
      </c>
      <c r="O2426" s="303" t="e">
        <f t="shared" si="225"/>
        <v>#N/A</v>
      </c>
      <c r="P2426" s="249" t="str">
        <f t="shared" si="227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364"/>
      <c r="Y2426" s="258"/>
      <c r="Z2426" s="341"/>
      <c r="AA2426" s="339"/>
      <c r="AB2426" s="339"/>
      <c r="AC2426" s="341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2"/>
      <c r="BD2426" s="258"/>
      <c r="BE2426" s="258"/>
      <c r="BF2426" s="258"/>
      <c r="BG2426" s="258"/>
      <c r="BH2426" s="258"/>
    </row>
    <row r="2427" spans="1:60">
      <c r="A2427" s="298">
        <v>2426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6"/>
        <v/>
      </c>
      <c r="E2427" s="336"/>
      <c r="F2427" s="344"/>
      <c r="G2427" s="302"/>
      <c r="H2427" s="302"/>
      <c r="I2427" s="273"/>
      <c r="J2427" s="275"/>
      <c r="K2427" s="303" t="e">
        <f t="shared" si="223"/>
        <v>#N/A</v>
      </c>
      <c r="L2427" s="302"/>
      <c r="M2427" s="273"/>
      <c r="N2427" s="303" t="e">
        <f t="shared" si="224"/>
        <v>#N/A</v>
      </c>
      <c r="O2427" s="303" t="e">
        <f t="shared" si="225"/>
        <v>#N/A</v>
      </c>
      <c r="P2427" s="249" t="str">
        <f t="shared" si="227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364"/>
      <c r="Y2427" s="258"/>
      <c r="Z2427" s="341"/>
      <c r="AA2427" s="339"/>
      <c r="AB2427" s="339"/>
      <c r="AC2427" s="341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2"/>
      <c r="BD2427" s="258"/>
      <c r="BE2427" s="258"/>
      <c r="BF2427" s="258"/>
      <c r="BG2427" s="258"/>
      <c r="BH2427" s="258"/>
    </row>
    <row r="2428" spans="1:60">
      <c r="A2428" s="333">
        <v>2427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6"/>
        <v/>
      </c>
      <c r="E2428" s="336"/>
      <c r="F2428" s="344"/>
      <c r="G2428" s="302"/>
      <c r="H2428" s="302"/>
      <c r="I2428" s="273"/>
      <c r="J2428" s="275"/>
      <c r="K2428" s="303" t="e">
        <f t="shared" si="223"/>
        <v>#N/A</v>
      </c>
      <c r="L2428" s="302"/>
      <c r="M2428" s="273"/>
      <c r="N2428" s="303" t="e">
        <f t="shared" si="224"/>
        <v>#N/A</v>
      </c>
      <c r="O2428" s="303" t="e">
        <f t="shared" si="225"/>
        <v>#N/A</v>
      </c>
      <c r="P2428" s="249" t="str">
        <f t="shared" si="227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364"/>
      <c r="Y2428" s="258"/>
      <c r="Z2428" s="341"/>
      <c r="AA2428" s="339"/>
      <c r="AB2428" s="339"/>
      <c r="AC2428" s="341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2"/>
      <c r="BD2428" s="258"/>
      <c r="BE2428" s="258"/>
      <c r="BF2428" s="258"/>
      <c r="BG2428" s="258"/>
      <c r="BH2428" s="258"/>
    </row>
    <row r="2429" spans="1:60">
      <c r="A2429" s="298">
        <v>2428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6"/>
        <v/>
      </c>
      <c r="E2429" s="336"/>
      <c r="F2429" s="344"/>
      <c r="G2429" s="302"/>
      <c r="H2429" s="302"/>
      <c r="I2429" s="273"/>
      <c r="J2429" s="275"/>
      <c r="K2429" s="303" t="e">
        <f t="shared" si="223"/>
        <v>#N/A</v>
      </c>
      <c r="L2429" s="302"/>
      <c r="M2429" s="273"/>
      <c r="N2429" s="303" t="e">
        <f t="shared" si="224"/>
        <v>#N/A</v>
      </c>
      <c r="O2429" s="303" t="e">
        <f t="shared" si="225"/>
        <v>#N/A</v>
      </c>
      <c r="P2429" s="249" t="str">
        <f t="shared" si="227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364"/>
      <c r="Y2429" s="258"/>
      <c r="Z2429" s="341"/>
      <c r="AA2429" s="339"/>
      <c r="AB2429" s="339"/>
      <c r="AC2429" s="341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2"/>
      <c r="BD2429" s="258"/>
      <c r="BE2429" s="258"/>
      <c r="BF2429" s="258"/>
      <c r="BG2429" s="258"/>
      <c r="BH2429" s="258"/>
    </row>
    <row r="2430" spans="1:60">
      <c r="A2430" s="333">
        <v>2429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6"/>
        <v/>
      </c>
      <c r="E2430" s="336"/>
      <c r="F2430" s="344"/>
      <c r="G2430" s="302"/>
      <c r="H2430" s="302"/>
      <c r="I2430" s="273"/>
      <c r="J2430" s="275"/>
      <c r="K2430" s="303" t="e">
        <f t="shared" si="223"/>
        <v>#N/A</v>
      </c>
      <c r="L2430" s="302"/>
      <c r="M2430" s="273"/>
      <c r="N2430" s="303" t="e">
        <f t="shared" si="224"/>
        <v>#N/A</v>
      </c>
      <c r="O2430" s="303" t="e">
        <f t="shared" si="225"/>
        <v>#N/A</v>
      </c>
      <c r="P2430" s="249" t="str">
        <f t="shared" si="227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364"/>
      <c r="Y2430" s="258"/>
      <c r="Z2430" s="341"/>
      <c r="AA2430" s="339"/>
      <c r="AB2430" s="339"/>
      <c r="AC2430" s="341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2"/>
      <c r="BD2430" s="258"/>
      <c r="BE2430" s="258"/>
      <c r="BF2430" s="258"/>
      <c r="BG2430" s="258"/>
      <c r="BH2430" s="258"/>
    </row>
    <row r="2431" spans="1:60">
      <c r="A2431" s="298">
        <v>2430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6"/>
        <v/>
      </c>
      <c r="E2431" s="336"/>
      <c r="F2431" s="344"/>
      <c r="G2431" s="302"/>
      <c r="H2431" s="302"/>
      <c r="I2431" s="273"/>
      <c r="J2431" s="275"/>
      <c r="K2431" s="303" t="e">
        <f t="shared" si="223"/>
        <v>#N/A</v>
      </c>
      <c r="L2431" s="302"/>
      <c r="M2431" s="273"/>
      <c r="N2431" s="303" t="e">
        <f t="shared" si="224"/>
        <v>#N/A</v>
      </c>
      <c r="O2431" s="303" t="e">
        <f t="shared" si="225"/>
        <v>#N/A</v>
      </c>
      <c r="P2431" s="249" t="str">
        <f t="shared" si="227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364"/>
      <c r="Y2431" s="258"/>
      <c r="Z2431" s="341"/>
      <c r="AA2431" s="339"/>
      <c r="AB2431" s="339"/>
      <c r="AC2431" s="341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2"/>
      <c r="BD2431" s="258"/>
      <c r="BE2431" s="258"/>
      <c r="BF2431" s="258"/>
      <c r="BG2431" s="258"/>
      <c r="BH2431" s="258"/>
    </row>
    <row r="2432" spans="1:60">
      <c r="A2432" s="333">
        <v>2431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6"/>
        <v/>
      </c>
      <c r="E2432" s="336"/>
      <c r="F2432" s="344"/>
      <c r="G2432" s="302"/>
      <c r="H2432" s="302"/>
      <c r="I2432" s="273"/>
      <c r="J2432" s="275"/>
      <c r="K2432" s="303" t="e">
        <f t="shared" si="223"/>
        <v>#N/A</v>
      </c>
      <c r="L2432" s="302"/>
      <c r="M2432" s="273"/>
      <c r="N2432" s="303" t="e">
        <f t="shared" si="224"/>
        <v>#N/A</v>
      </c>
      <c r="O2432" s="303" t="e">
        <f t="shared" si="225"/>
        <v>#N/A</v>
      </c>
      <c r="P2432" s="249" t="str">
        <f t="shared" si="227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364"/>
      <c r="Y2432" s="258"/>
      <c r="Z2432" s="341"/>
      <c r="AA2432" s="339"/>
      <c r="AB2432" s="339"/>
      <c r="AC2432" s="341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2"/>
      <c r="BD2432" s="258"/>
      <c r="BE2432" s="258"/>
      <c r="BF2432" s="258"/>
      <c r="BG2432" s="258"/>
      <c r="BH2432" s="258"/>
    </row>
    <row r="2433" spans="1:60">
      <c r="A2433" s="298">
        <v>2432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6"/>
        <v/>
      </c>
      <c r="E2433" s="336"/>
      <c r="F2433" s="344"/>
      <c r="G2433" s="302"/>
      <c r="H2433" s="302"/>
      <c r="I2433" s="273"/>
      <c r="J2433" s="274"/>
      <c r="K2433" s="303" t="e">
        <f t="shared" si="223"/>
        <v>#N/A</v>
      </c>
      <c r="L2433" s="302"/>
      <c r="M2433" s="273"/>
      <c r="N2433" s="303" t="e">
        <f t="shared" si="224"/>
        <v>#N/A</v>
      </c>
      <c r="O2433" s="303" t="e">
        <f t="shared" si="225"/>
        <v>#N/A</v>
      </c>
      <c r="P2433" s="249" t="str">
        <f t="shared" si="227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364"/>
      <c r="Y2433" s="258"/>
      <c r="Z2433" s="341"/>
      <c r="AA2433" s="339"/>
      <c r="AB2433" s="339"/>
      <c r="AC2433" s="341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2"/>
      <c r="BD2433" s="258"/>
      <c r="BE2433" s="258"/>
      <c r="BF2433" s="258"/>
      <c r="BG2433" s="258"/>
      <c r="BH2433" s="258"/>
    </row>
    <row r="2434" spans="1:60">
      <c r="A2434" s="333">
        <v>2433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6"/>
        <v/>
      </c>
      <c r="E2434" s="336"/>
      <c r="F2434" s="344"/>
      <c r="G2434" s="302"/>
      <c r="H2434" s="302"/>
      <c r="I2434" s="273"/>
      <c r="J2434" s="274"/>
      <c r="K2434" s="303" t="e">
        <f t="shared" si="223"/>
        <v>#N/A</v>
      </c>
      <c r="L2434" s="302"/>
      <c r="M2434" s="273"/>
      <c r="N2434" s="303" t="e">
        <f t="shared" si="224"/>
        <v>#N/A</v>
      </c>
      <c r="O2434" s="303" t="e">
        <f t="shared" si="225"/>
        <v>#N/A</v>
      </c>
      <c r="P2434" s="249" t="str">
        <f t="shared" si="227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364"/>
      <c r="Y2434" s="258"/>
      <c r="Z2434" s="341"/>
      <c r="AA2434" s="339"/>
      <c r="AB2434" s="339"/>
      <c r="AC2434" s="341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2"/>
      <c r="BD2434" s="258"/>
      <c r="BE2434" s="258"/>
      <c r="BF2434" s="258"/>
      <c r="BG2434" s="258"/>
      <c r="BH2434" s="258"/>
    </row>
    <row r="2435" spans="1:60">
      <c r="A2435" s="298">
        <v>2434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6"/>
        <v/>
      </c>
      <c r="E2435" s="336"/>
      <c r="F2435" s="344"/>
      <c r="G2435" s="302"/>
      <c r="H2435" s="302"/>
      <c r="I2435" s="273"/>
      <c r="J2435" s="274"/>
      <c r="K2435" s="303" t="e">
        <f t="shared" si="223"/>
        <v>#N/A</v>
      </c>
      <c r="L2435" s="302"/>
      <c r="M2435" s="273"/>
      <c r="N2435" s="303" t="e">
        <f t="shared" si="224"/>
        <v>#N/A</v>
      </c>
      <c r="O2435" s="303" t="e">
        <f t="shared" si="225"/>
        <v>#N/A</v>
      </c>
      <c r="P2435" s="249" t="str">
        <f t="shared" si="227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364"/>
      <c r="Y2435" s="258"/>
      <c r="Z2435" s="341"/>
      <c r="AA2435" s="339"/>
      <c r="AB2435" s="339"/>
      <c r="AC2435" s="341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2"/>
      <c r="BD2435" s="258"/>
      <c r="BE2435" s="258"/>
      <c r="BF2435" s="258"/>
      <c r="BG2435" s="258"/>
      <c r="BH2435" s="258"/>
    </row>
    <row r="2436" spans="1:60">
      <c r="A2436" s="333">
        <v>2435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6"/>
        <v/>
      </c>
      <c r="E2436" s="336"/>
      <c r="F2436" s="344"/>
      <c r="G2436" s="302"/>
      <c r="H2436" s="302"/>
      <c r="I2436" s="273"/>
      <c r="J2436" s="274"/>
      <c r="K2436" s="303" t="e">
        <f t="shared" ref="K2436:K2499" si="228">VLOOKUP(J2436,AY:BA,2,0)</f>
        <v>#N/A</v>
      </c>
      <c r="L2436" s="302"/>
      <c r="M2436" s="273"/>
      <c r="N2436" s="303" t="e">
        <f t="shared" ref="N2436:N2499" si="229">VLOOKUP(K2436,AZ:BB,2,0)</f>
        <v>#N/A</v>
      </c>
      <c r="O2436" s="303" t="e">
        <f t="shared" ref="O2436:O2499" si="230">VLOOKUP(K2436,AZ:BB,3,0)</f>
        <v>#N/A</v>
      </c>
      <c r="P2436" s="249" t="str">
        <f t="shared" si="227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364"/>
      <c r="Y2436" s="258"/>
      <c r="Z2436" s="341"/>
      <c r="AA2436" s="339"/>
      <c r="AB2436" s="339"/>
      <c r="AC2436" s="341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2"/>
      <c r="BD2436" s="258"/>
      <c r="BE2436" s="258"/>
      <c r="BF2436" s="258"/>
      <c r="BG2436" s="258"/>
      <c r="BH2436" s="258"/>
    </row>
    <row r="2437" spans="1:60">
      <c r="A2437" s="298">
        <v>2436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6"/>
        <v/>
      </c>
      <c r="E2437" s="336"/>
      <c r="F2437" s="344"/>
      <c r="G2437" s="302"/>
      <c r="H2437" s="302"/>
      <c r="I2437" s="273"/>
      <c r="J2437" s="274"/>
      <c r="K2437" s="303" t="e">
        <f t="shared" si="228"/>
        <v>#N/A</v>
      </c>
      <c r="L2437" s="302"/>
      <c r="M2437" s="273"/>
      <c r="N2437" s="303" t="e">
        <f t="shared" si="229"/>
        <v>#N/A</v>
      </c>
      <c r="O2437" s="303" t="e">
        <f t="shared" si="230"/>
        <v>#N/A</v>
      </c>
      <c r="P2437" s="249" t="str">
        <f t="shared" si="227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364"/>
      <c r="Y2437" s="258"/>
      <c r="Z2437" s="341"/>
      <c r="AA2437" s="339"/>
      <c r="AB2437" s="339"/>
      <c r="AC2437" s="341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2"/>
      <c r="BD2437" s="258"/>
      <c r="BE2437" s="258"/>
      <c r="BF2437" s="258"/>
      <c r="BG2437" s="258"/>
      <c r="BH2437" s="258"/>
    </row>
    <row r="2438" spans="1:60">
      <c r="A2438" s="333">
        <v>2437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6"/>
        <v/>
      </c>
      <c r="E2438" s="336"/>
      <c r="F2438" s="344"/>
      <c r="G2438" s="302"/>
      <c r="H2438" s="302"/>
      <c r="I2438" s="273"/>
      <c r="J2438" s="274"/>
      <c r="K2438" s="303" t="e">
        <f t="shared" si="228"/>
        <v>#N/A</v>
      </c>
      <c r="L2438" s="302"/>
      <c r="M2438" s="273"/>
      <c r="N2438" s="303" t="e">
        <f t="shared" si="229"/>
        <v>#N/A</v>
      </c>
      <c r="O2438" s="303" t="e">
        <f t="shared" si="230"/>
        <v>#N/A</v>
      </c>
      <c r="P2438" s="249" t="str">
        <f t="shared" si="227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364"/>
      <c r="Y2438" s="258"/>
      <c r="Z2438" s="341"/>
      <c r="AA2438" s="339"/>
      <c r="AB2438" s="339"/>
      <c r="AC2438" s="341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2"/>
      <c r="BD2438" s="258"/>
      <c r="BE2438" s="258"/>
      <c r="BF2438" s="258"/>
      <c r="BG2438" s="258"/>
      <c r="BH2438" s="258"/>
    </row>
    <row r="2439" spans="1:60">
      <c r="A2439" s="298">
        <v>2438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6"/>
        <v/>
      </c>
      <c r="E2439" s="336"/>
      <c r="F2439" s="344"/>
      <c r="G2439" s="302"/>
      <c r="H2439" s="302"/>
      <c r="I2439" s="273"/>
      <c r="J2439" s="274"/>
      <c r="K2439" s="303" t="e">
        <f t="shared" si="228"/>
        <v>#N/A</v>
      </c>
      <c r="L2439" s="302"/>
      <c r="M2439" s="273"/>
      <c r="N2439" s="303" t="e">
        <f t="shared" si="229"/>
        <v>#N/A</v>
      </c>
      <c r="O2439" s="303" t="e">
        <f t="shared" si="230"/>
        <v>#N/A</v>
      </c>
      <c r="P2439" s="249" t="str">
        <f t="shared" si="227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364"/>
      <c r="Y2439" s="258"/>
      <c r="Z2439" s="341"/>
      <c r="AA2439" s="339"/>
      <c r="AB2439" s="339"/>
      <c r="AC2439" s="341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2"/>
      <c r="BD2439" s="258"/>
      <c r="BE2439" s="258"/>
      <c r="BF2439" s="258"/>
      <c r="BG2439" s="258"/>
      <c r="BH2439" s="258"/>
    </row>
    <row r="2440" spans="1:60">
      <c r="A2440" s="333">
        <v>2439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6"/>
        <v/>
      </c>
      <c r="E2440" s="336"/>
      <c r="F2440" s="344"/>
      <c r="G2440" s="302"/>
      <c r="H2440" s="302"/>
      <c r="I2440" s="273"/>
      <c r="J2440" s="274"/>
      <c r="K2440" s="303" t="e">
        <f t="shared" si="228"/>
        <v>#N/A</v>
      </c>
      <c r="L2440" s="302"/>
      <c r="M2440" s="273"/>
      <c r="N2440" s="303" t="e">
        <f t="shared" si="229"/>
        <v>#N/A</v>
      </c>
      <c r="O2440" s="303" t="e">
        <f t="shared" si="230"/>
        <v>#N/A</v>
      </c>
      <c r="P2440" s="249" t="str">
        <f t="shared" si="227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364"/>
      <c r="Y2440" s="258"/>
      <c r="Z2440" s="341"/>
      <c r="AA2440" s="339"/>
      <c r="AB2440" s="339"/>
      <c r="AC2440" s="346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2"/>
      <c r="BD2440" s="258"/>
      <c r="BE2440" s="258"/>
      <c r="BF2440" s="258"/>
      <c r="BG2440" s="258"/>
      <c r="BH2440" s="258"/>
    </row>
    <row r="2441" spans="1:60">
      <c r="A2441" s="298">
        <v>2440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6"/>
        <v/>
      </c>
      <c r="E2441" s="336"/>
      <c r="F2441" s="344"/>
      <c r="G2441" s="302"/>
      <c r="H2441" s="302"/>
      <c r="I2441" s="273"/>
      <c r="J2441" s="274"/>
      <c r="K2441" s="303" t="e">
        <f t="shared" si="228"/>
        <v>#N/A</v>
      </c>
      <c r="L2441" s="302"/>
      <c r="M2441" s="273"/>
      <c r="N2441" s="303" t="e">
        <f t="shared" si="229"/>
        <v>#N/A</v>
      </c>
      <c r="O2441" s="303" t="e">
        <f t="shared" si="230"/>
        <v>#N/A</v>
      </c>
      <c r="P2441" s="249" t="str">
        <f t="shared" si="227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364"/>
      <c r="Y2441" s="258"/>
      <c r="Z2441" s="341"/>
      <c r="AA2441" s="339"/>
      <c r="AB2441" s="339"/>
      <c r="AC2441" s="341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2"/>
      <c r="BD2441" s="258"/>
      <c r="BE2441" s="258"/>
      <c r="BF2441" s="258"/>
      <c r="BG2441" s="258"/>
      <c r="BH2441" s="258"/>
    </row>
    <row r="2442" spans="1:60">
      <c r="A2442" s="333">
        <v>2441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6"/>
        <v/>
      </c>
      <c r="E2442" s="336"/>
      <c r="F2442" s="344"/>
      <c r="G2442" s="302"/>
      <c r="H2442" s="302"/>
      <c r="I2442" s="273"/>
      <c r="J2442" s="274"/>
      <c r="K2442" s="303" t="e">
        <f t="shared" si="228"/>
        <v>#N/A</v>
      </c>
      <c r="L2442" s="302"/>
      <c r="M2442" s="273"/>
      <c r="N2442" s="303" t="e">
        <f t="shared" si="229"/>
        <v>#N/A</v>
      </c>
      <c r="O2442" s="303" t="e">
        <f t="shared" si="230"/>
        <v>#N/A</v>
      </c>
      <c r="P2442" s="249" t="str">
        <f t="shared" si="227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364"/>
      <c r="Y2442" s="258"/>
      <c r="Z2442" s="341"/>
      <c r="AA2442" s="339"/>
      <c r="AB2442" s="339"/>
      <c r="AC2442" s="341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2"/>
      <c r="BD2442" s="258"/>
      <c r="BE2442" s="258"/>
      <c r="BF2442" s="258"/>
      <c r="BG2442" s="258"/>
      <c r="BH2442" s="258"/>
    </row>
    <row r="2443" spans="1:60">
      <c r="A2443" s="298">
        <v>2442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6"/>
        <v/>
      </c>
      <c r="E2443" s="336"/>
      <c r="F2443" s="344"/>
      <c r="G2443" s="302"/>
      <c r="H2443" s="302"/>
      <c r="I2443" s="273"/>
      <c r="J2443" s="275"/>
      <c r="K2443" s="303" t="e">
        <f t="shared" si="228"/>
        <v>#N/A</v>
      </c>
      <c r="L2443" s="302"/>
      <c r="M2443" s="273"/>
      <c r="N2443" s="303" t="e">
        <f t="shared" si="229"/>
        <v>#N/A</v>
      </c>
      <c r="O2443" s="303" t="e">
        <f t="shared" si="230"/>
        <v>#N/A</v>
      </c>
      <c r="P2443" s="249" t="str">
        <f t="shared" si="227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364"/>
      <c r="Y2443" s="258"/>
      <c r="Z2443" s="341"/>
      <c r="AA2443" s="339"/>
      <c r="AB2443" s="339"/>
      <c r="AC2443" s="341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2"/>
      <c r="BD2443" s="258"/>
      <c r="BE2443" s="258"/>
      <c r="BF2443" s="258"/>
      <c r="BG2443" s="258"/>
      <c r="BH2443" s="258"/>
    </row>
    <row r="2444" spans="1:60">
      <c r="A2444" s="333">
        <v>2443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6"/>
        <v/>
      </c>
      <c r="E2444" s="336"/>
      <c r="F2444" s="344"/>
      <c r="G2444" s="302"/>
      <c r="H2444" s="302"/>
      <c r="I2444" s="273"/>
      <c r="J2444" s="275"/>
      <c r="K2444" s="303" t="e">
        <f t="shared" si="228"/>
        <v>#N/A</v>
      </c>
      <c r="L2444" s="302"/>
      <c r="M2444" s="273"/>
      <c r="N2444" s="303" t="e">
        <f t="shared" si="229"/>
        <v>#N/A</v>
      </c>
      <c r="O2444" s="303" t="e">
        <f t="shared" si="230"/>
        <v>#N/A</v>
      </c>
      <c r="P2444" s="249" t="str">
        <f t="shared" si="227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364"/>
      <c r="Y2444" s="258"/>
      <c r="Z2444" s="341"/>
      <c r="AA2444" s="339"/>
      <c r="AB2444" s="339"/>
      <c r="AC2444" s="341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2"/>
      <c r="BD2444" s="258"/>
      <c r="BE2444" s="258"/>
      <c r="BF2444" s="258"/>
      <c r="BG2444" s="258"/>
      <c r="BH2444" s="258"/>
    </row>
    <row r="2445" spans="1:60">
      <c r="A2445" s="298">
        <v>2444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6"/>
        <v/>
      </c>
      <c r="E2445" s="336"/>
      <c r="F2445" s="344"/>
      <c r="G2445" s="302"/>
      <c r="H2445" s="302"/>
      <c r="I2445" s="273"/>
      <c r="J2445" s="275"/>
      <c r="K2445" s="303" t="e">
        <f t="shared" si="228"/>
        <v>#N/A</v>
      </c>
      <c r="L2445" s="302"/>
      <c r="M2445" s="273"/>
      <c r="N2445" s="303" t="e">
        <f t="shared" si="229"/>
        <v>#N/A</v>
      </c>
      <c r="O2445" s="303" t="e">
        <f t="shared" si="230"/>
        <v>#N/A</v>
      </c>
      <c r="P2445" s="249" t="str">
        <f t="shared" si="227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364"/>
      <c r="Y2445" s="258"/>
      <c r="Z2445" s="341"/>
      <c r="AA2445" s="339"/>
      <c r="AB2445" s="339"/>
      <c r="AC2445" s="341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2"/>
      <c r="BD2445" s="258"/>
      <c r="BE2445" s="258"/>
      <c r="BF2445" s="258"/>
      <c r="BG2445" s="258"/>
      <c r="BH2445" s="258"/>
    </row>
    <row r="2446" spans="1:60">
      <c r="A2446" s="333">
        <v>2445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6"/>
        <v/>
      </c>
      <c r="E2446" s="336"/>
      <c r="F2446" s="344"/>
      <c r="G2446" s="302"/>
      <c r="H2446" s="302"/>
      <c r="I2446" s="273"/>
      <c r="J2446" s="275"/>
      <c r="K2446" s="303" t="e">
        <f t="shared" si="228"/>
        <v>#N/A</v>
      </c>
      <c r="L2446" s="302"/>
      <c r="M2446" s="273"/>
      <c r="N2446" s="303" t="e">
        <f t="shared" si="229"/>
        <v>#N/A</v>
      </c>
      <c r="O2446" s="303" t="e">
        <f t="shared" si="230"/>
        <v>#N/A</v>
      </c>
      <c r="P2446" s="249" t="str">
        <f t="shared" si="227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364"/>
      <c r="Y2446" s="258"/>
      <c r="Z2446" s="341"/>
      <c r="AA2446" s="339"/>
      <c r="AB2446" s="339"/>
      <c r="AC2446" s="341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2"/>
      <c r="BD2446" s="258"/>
      <c r="BE2446" s="258"/>
      <c r="BF2446" s="258"/>
      <c r="BG2446" s="258"/>
      <c r="BH2446" s="258"/>
    </row>
    <row r="2447" spans="1:60">
      <c r="A2447" s="298">
        <v>2446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6"/>
        <v/>
      </c>
      <c r="E2447" s="336"/>
      <c r="F2447" s="344"/>
      <c r="G2447" s="302"/>
      <c r="H2447" s="302"/>
      <c r="I2447" s="273"/>
      <c r="J2447" s="275"/>
      <c r="K2447" s="303" t="e">
        <f t="shared" si="228"/>
        <v>#N/A</v>
      </c>
      <c r="L2447" s="302"/>
      <c r="M2447" s="273"/>
      <c r="N2447" s="303" t="e">
        <f t="shared" si="229"/>
        <v>#N/A</v>
      </c>
      <c r="O2447" s="303" t="e">
        <f t="shared" si="230"/>
        <v>#N/A</v>
      </c>
      <c r="P2447" s="249" t="str">
        <f t="shared" si="227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364"/>
      <c r="Y2447" s="258"/>
      <c r="Z2447" s="341"/>
      <c r="AA2447" s="339"/>
      <c r="AB2447" s="339"/>
      <c r="AC2447" s="341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2"/>
      <c r="BD2447" s="258"/>
      <c r="BE2447" s="258"/>
      <c r="BF2447" s="258"/>
      <c r="BG2447" s="258"/>
      <c r="BH2447" s="258"/>
    </row>
    <row r="2448" spans="1:60">
      <c r="A2448" s="333">
        <v>2447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6"/>
        <v/>
      </c>
      <c r="E2448" s="336"/>
      <c r="F2448" s="344"/>
      <c r="G2448" s="302"/>
      <c r="H2448" s="302"/>
      <c r="I2448" s="273"/>
      <c r="J2448" s="275"/>
      <c r="K2448" s="303" t="e">
        <f t="shared" si="228"/>
        <v>#N/A</v>
      </c>
      <c r="L2448" s="302"/>
      <c r="M2448" s="273"/>
      <c r="N2448" s="303" t="e">
        <f t="shared" si="229"/>
        <v>#N/A</v>
      </c>
      <c r="O2448" s="303" t="e">
        <f t="shared" si="230"/>
        <v>#N/A</v>
      </c>
      <c r="P2448" s="249" t="str">
        <f t="shared" si="227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364"/>
      <c r="Y2448" s="258"/>
      <c r="Z2448" s="341"/>
      <c r="AA2448" s="339"/>
      <c r="AB2448" s="339"/>
      <c r="AC2448" s="341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2"/>
      <c r="BD2448" s="258"/>
      <c r="BE2448" s="258"/>
      <c r="BF2448" s="258"/>
      <c r="BG2448" s="258"/>
      <c r="BH2448" s="258"/>
    </row>
    <row r="2449" spans="1:60">
      <c r="A2449" s="298">
        <v>2448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6"/>
        <v/>
      </c>
      <c r="E2449" s="336"/>
      <c r="F2449" s="344"/>
      <c r="G2449" s="302"/>
      <c r="H2449" s="302"/>
      <c r="I2449" s="273"/>
      <c r="J2449" s="275"/>
      <c r="K2449" s="303" t="e">
        <f t="shared" si="228"/>
        <v>#N/A</v>
      </c>
      <c r="L2449" s="302"/>
      <c r="M2449" s="273"/>
      <c r="N2449" s="303" t="e">
        <f t="shared" si="229"/>
        <v>#N/A</v>
      </c>
      <c r="O2449" s="303" t="e">
        <f t="shared" si="230"/>
        <v>#N/A</v>
      </c>
      <c r="P2449" s="249" t="str">
        <f t="shared" si="227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364"/>
      <c r="Y2449" s="258"/>
      <c r="Z2449" s="341"/>
      <c r="AA2449" s="339"/>
      <c r="AB2449" s="339"/>
      <c r="AC2449" s="341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2"/>
      <c r="BD2449" s="258"/>
      <c r="BE2449" s="258"/>
      <c r="BF2449" s="258"/>
      <c r="BG2449" s="258"/>
      <c r="BH2449" s="258"/>
    </row>
    <row r="2450" spans="1:60">
      <c r="A2450" s="333">
        <v>2449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6"/>
        <v/>
      </c>
      <c r="E2450" s="336"/>
      <c r="F2450" s="344"/>
      <c r="G2450" s="302"/>
      <c r="H2450" s="302"/>
      <c r="I2450" s="273"/>
      <c r="J2450" s="275"/>
      <c r="K2450" s="303" t="e">
        <f t="shared" si="228"/>
        <v>#N/A</v>
      </c>
      <c r="L2450" s="302"/>
      <c r="M2450" s="273"/>
      <c r="N2450" s="303" t="e">
        <f t="shared" si="229"/>
        <v>#N/A</v>
      </c>
      <c r="O2450" s="303" t="e">
        <f t="shared" si="230"/>
        <v>#N/A</v>
      </c>
      <c r="P2450" s="249" t="str">
        <f t="shared" si="227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364"/>
      <c r="Y2450" s="258"/>
      <c r="Z2450" s="341"/>
      <c r="AA2450" s="339"/>
      <c r="AB2450" s="339"/>
      <c r="AC2450" s="341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2"/>
      <c r="BD2450" s="258"/>
      <c r="BE2450" s="258"/>
      <c r="BF2450" s="258"/>
      <c r="BG2450" s="258"/>
      <c r="BH2450" s="258"/>
    </row>
    <row r="2451" spans="1:60">
      <c r="A2451" s="298">
        <v>2450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6"/>
        <v/>
      </c>
      <c r="E2451" s="336"/>
      <c r="F2451" s="344"/>
      <c r="G2451" s="302"/>
      <c r="H2451" s="302"/>
      <c r="I2451" s="273"/>
      <c r="J2451" s="275"/>
      <c r="K2451" s="303" t="e">
        <f t="shared" si="228"/>
        <v>#N/A</v>
      </c>
      <c r="L2451" s="302"/>
      <c r="M2451" s="273"/>
      <c r="N2451" s="303" t="e">
        <f t="shared" si="229"/>
        <v>#N/A</v>
      </c>
      <c r="O2451" s="303" t="e">
        <f t="shared" si="230"/>
        <v>#N/A</v>
      </c>
      <c r="P2451" s="249" t="str">
        <f t="shared" si="227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364"/>
      <c r="Y2451" s="258"/>
      <c r="Z2451" s="341"/>
      <c r="AA2451" s="339"/>
      <c r="AB2451" s="339"/>
      <c r="AC2451" s="341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2"/>
      <c r="BD2451" s="258"/>
      <c r="BE2451" s="258"/>
      <c r="BF2451" s="258"/>
      <c r="BG2451" s="258"/>
      <c r="BH2451" s="258"/>
    </row>
    <row r="2452" spans="1:60">
      <c r="A2452" s="333">
        <v>2451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6"/>
        <v/>
      </c>
      <c r="E2452" s="336"/>
      <c r="F2452" s="344"/>
      <c r="G2452" s="302"/>
      <c r="H2452" s="302"/>
      <c r="I2452" s="273"/>
      <c r="J2452" s="274"/>
      <c r="K2452" s="303" t="e">
        <f t="shared" si="228"/>
        <v>#N/A</v>
      </c>
      <c r="L2452" s="302"/>
      <c r="M2452" s="273"/>
      <c r="N2452" s="303" t="e">
        <f t="shared" si="229"/>
        <v>#N/A</v>
      </c>
      <c r="O2452" s="303" t="e">
        <f t="shared" si="230"/>
        <v>#N/A</v>
      </c>
      <c r="P2452" s="249" t="str">
        <f t="shared" si="227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364"/>
      <c r="Y2452" s="258"/>
      <c r="Z2452" s="341"/>
      <c r="AA2452" s="339"/>
      <c r="AB2452" s="339"/>
      <c r="AC2452" s="341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2"/>
      <c r="BD2452" s="258"/>
      <c r="BE2452" s="258"/>
      <c r="BF2452" s="258"/>
      <c r="BG2452" s="258"/>
      <c r="BH2452" s="258"/>
    </row>
    <row r="2453" spans="1:60">
      <c r="A2453" s="298">
        <v>2452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6"/>
        <v/>
      </c>
      <c r="E2453" s="336"/>
      <c r="F2453" s="344"/>
      <c r="G2453" s="302"/>
      <c r="H2453" s="302"/>
      <c r="I2453" s="273"/>
      <c r="J2453" s="274"/>
      <c r="K2453" s="303" t="e">
        <f t="shared" si="228"/>
        <v>#N/A</v>
      </c>
      <c r="L2453" s="302"/>
      <c r="M2453" s="273"/>
      <c r="N2453" s="303" t="e">
        <f t="shared" si="229"/>
        <v>#N/A</v>
      </c>
      <c r="O2453" s="303" t="e">
        <f t="shared" si="230"/>
        <v>#N/A</v>
      </c>
      <c r="P2453" s="249" t="str">
        <f t="shared" si="227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364"/>
      <c r="Y2453" s="258"/>
      <c r="Z2453" s="341"/>
      <c r="AA2453" s="339"/>
      <c r="AB2453" s="339"/>
      <c r="AC2453" s="341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2"/>
      <c r="BD2453" s="258"/>
      <c r="BE2453" s="258"/>
      <c r="BF2453" s="258"/>
      <c r="BG2453" s="258"/>
      <c r="BH2453" s="258"/>
    </row>
    <row r="2454" spans="1:60">
      <c r="A2454" s="333">
        <v>2453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6"/>
        <v/>
      </c>
      <c r="E2454" s="336"/>
      <c r="F2454" s="344"/>
      <c r="G2454" s="302"/>
      <c r="H2454" s="302"/>
      <c r="I2454" s="273"/>
      <c r="J2454" s="274"/>
      <c r="K2454" s="303" t="e">
        <f t="shared" si="228"/>
        <v>#N/A</v>
      </c>
      <c r="L2454" s="302"/>
      <c r="M2454" s="273"/>
      <c r="N2454" s="303" t="e">
        <f t="shared" si="229"/>
        <v>#N/A</v>
      </c>
      <c r="O2454" s="303" t="e">
        <f t="shared" si="230"/>
        <v>#N/A</v>
      </c>
      <c r="P2454" s="249" t="str">
        <f t="shared" si="227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364"/>
      <c r="Y2454" s="258"/>
      <c r="Z2454" s="341"/>
      <c r="AA2454" s="339"/>
      <c r="AB2454" s="339"/>
      <c r="AC2454" s="341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2"/>
      <c r="BD2454" s="258"/>
      <c r="BE2454" s="258"/>
      <c r="BF2454" s="258"/>
      <c r="BG2454" s="258"/>
      <c r="BH2454" s="258"/>
    </row>
    <row r="2455" spans="1:60">
      <c r="A2455" s="298">
        <v>2454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6"/>
        <v/>
      </c>
      <c r="E2455" s="336"/>
      <c r="F2455" s="344"/>
      <c r="G2455" s="302"/>
      <c r="H2455" s="302"/>
      <c r="I2455" s="273"/>
      <c r="J2455" s="274"/>
      <c r="K2455" s="303" t="e">
        <f t="shared" si="228"/>
        <v>#N/A</v>
      </c>
      <c r="L2455" s="302"/>
      <c r="M2455" s="273"/>
      <c r="N2455" s="303" t="e">
        <f t="shared" si="229"/>
        <v>#N/A</v>
      </c>
      <c r="O2455" s="303" t="e">
        <f t="shared" si="230"/>
        <v>#N/A</v>
      </c>
      <c r="P2455" s="249" t="str">
        <f t="shared" si="227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364"/>
      <c r="Y2455" s="258"/>
      <c r="Z2455" s="278"/>
      <c r="AA2455" s="339"/>
      <c r="AB2455" s="339"/>
      <c r="AC2455" s="341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2"/>
      <c r="BD2455" s="258"/>
      <c r="BE2455" s="258"/>
      <c r="BF2455" s="258"/>
      <c r="BG2455" s="258"/>
      <c r="BH2455" s="258"/>
    </row>
    <row r="2456" spans="1:60">
      <c r="A2456" s="333">
        <v>2455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6"/>
        <v/>
      </c>
      <c r="E2456" s="336"/>
      <c r="F2456" s="344"/>
      <c r="G2456" s="302"/>
      <c r="H2456" s="302"/>
      <c r="I2456" s="273"/>
      <c r="J2456" s="274"/>
      <c r="K2456" s="303" t="e">
        <f t="shared" si="228"/>
        <v>#N/A</v>
      </c>
      <c r="L2456" s="302"/>
      <c r="M2456" s="273"/>
      <c r="N2456" s="303" t="e">
        <f t="shared" si="229"/>
        <v>#N/A</v>
      </c>
      <c r="O2456" s="303" t="e">
        <f t="shared" si="230"/>
        <v>#N/A</v>
      </c>
      <c r="P2456" s="249" t="str">
        <f t="shared" si="227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364"/>
      <c r="Y2456" s="258"/>
      <c r="Z2456" s="276"/>
      <c r="AA2456" s="339"/>
      <c r="AB2456" s="339"/>
      <c r="AC2456" s="341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2"/>
      <c r="BD2456" s="258"/>
      <c r="BE2456" s="258"/>
      <c r="BF2456" s="258"/>
      <c r="BG2456" s="258"/>
      <c r="BH2456" s="258"/>
    </row>
    <row r="2457" spans="1:60">
      <c r="A2457" s="298">
        <v>2456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6"/>
        <v/>
      </c>
      <c r="E2457" s="336"/>
      <c r="F2457" s="344"/>
      <c r="G2457" s="302"/>
      <c r="H2457" s="302"/>
      <c r="I2457" s="273"/>
      <c r="J2457" s="274"/>
      <c r="K2457" s="303" t="e">
        <f t="shared" si="228"/>
        <v>#N/A</v>
      </c>
      <c r="L2457" s="302"/>
      <c r="M2457" s="273"/>
      <c r="N2457" s="303" t="e">
        <f t="shared" si="229"/>
        <v>#N/A</v>
      </c>
      <c r="O2457" s="303" t="e">
        <f t="shared" si="230"/>
        <v>#N/A</v>
      </c>
      <c r="P2457" s="249" t="str">
        <f t="shared" si="227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364"/>
      <c r="Y2457" s="258"/>
      <c r="Z2457" s="276"/>
      <c r="AA2457" s="339"/>
      <c r="AB2457" s="339"/>
      <c r="AC2457" s="341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2"/>
      <c r="BD2457" s="258"/>
      <c r="BE2457" s="258"/>
      <c r="BF2457" s="258"/>
      <c r="BG2457" s="258"/>
      <c r="BH2457" s="258"/>
    </row>
    <row r="2458" spans="1:60">
      <c r="A2458" s="333">
        <v>2457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6"/>
        <v/>
      </c>
      <c r="E2458" s="336"/>
      <c r="F2458" s="344"/>
      <c r="G2458" s="302"/>
      <c r="H2458" s="302"/>
      <c r="I2458" s="273"/>
      <c r="J2458" s="274"/>
      <c r="K2458" s="303" t="e">
        <f t="shared" si="228"/>
        <v>#N/A</v>
      </c>
      <c r="L2458" s="302"/>
      <c r="M2458" s="273"/>
      <c r="N2458" s="303" t="e">
        <f t="shared" si="229"/>
        <v>#N/A</v>
      </c>
      <c r="O2458" s="303" t="e">
        <f t="shared" si="230"/>
        <v>#N/A</v>
      </c>
      <c r="P2458" s="249" t="str">
        <f t="shared" si="227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364"/>
      <c r="Y2458" s="258"/>
      <c r="Z2458" s="276"/>
      <c r="AA2458" s="339"/>
      <c r="AB2458" s="339"/>
      <c r="AC2458" s="341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2"/>
      <c r="BD2458" s="258"/>
      <c r="BE2458" s="258"/>
      <c r="BF2458" s="258"/>
      <c r="BG2458" s="258"/>
      <c r="BH2458" s="258"/>
    </row>
    <row r="2459" spans="1:60">
      <c r="A2459" s="298">
        <v>2458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6"/>
        <v/>
      </c>
      <c r="E2459" s="336"/>
      <c r="F2459" s="344"/>
      <c r="G2459" s="302"/>
      <c r="H2459" s="302"/>
      <c r="I2459" s="273"/>
      <c r="J2459" s="275"/>
      <c r="K2459" s="303" t="e">
        <f t="shared" si="228"/>
        <v>#N/A</v>
      </c>
      <c r="L2459" s="302"/>
      <c r="M2459" s="273"/>
      <c r="N2459" s="303" t="e">
        <f t="shared" si="229"/>
        <v>#N/A</v>
      </c>
      <c r="O2459" s="303" t="e">
        <f t="shared" si="230"/>
        <v>#N/A</v>
      </c>
      <c r="P2459" s="249" t="str">
        <f t="shared" si="227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364"/>
      <c r="Y2459" s="258"/>
      <c r="Z2459" s="276"/>
      <c r="AA2459" s="339"/>
      <c r="AB2459" s="339"/>
      <c r="AC2459" s="279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2"/>
      <c r="BD2459" s="258"/>
      <c r="BE2459" s="258"/>
      <c r="BF2459" s="258"/>
      <c r="BG2459" s="258"/>
      <c r="BH2459" s="258"/>
    </row>
    <row r="2460" spans="1:60">
      <c r="A2460" s="333">
        <v>2459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6"/>
        <v/>
      </c>
      <c r="E2460" s="336"/>
      <c r="F2460" s="344"/>
      <c r="G2460" s="302"/>
      <c r="H2460" s="302"/>
      <c r="I2460" s="273"/>
      <c r="J2460" s="275"/>
      <c r="K2460" s="303" t="e">
        <f t="shared" si="228"/>
        <v>#N/A</v>
      </c>
      <c r="L2460" s="302"/>
      <c r="M2460" s="273"/>
      <c r="N2460" s="303" t="e">
        <f t="shared" si="229"/>
        <v>#N/A</v>
      </c>
      <c r="O2460" s="303" t="e">
        <f t="shared" si="230"/>
        <v>#N/A</v>
      </c>
      <c r="P2460" s="249" t="str">
        <f t="shared" si="227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364"/>
      <c r="Y2460" s="258"/>
      <c r="Z2460" s="276"/>
      <c r="AA2460" s="339"/>
      <c r="AB2460" s="339"/>
      <c r="AC2460" s="276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2"/>
      <c r="BD2460" s="258"/>
      <c r="BE2460" s="258"/>
      <c r="BF2460" s="258"/>
      <c r="BG2460" s="258"/>
      <c r="BH2460" s="258"/>
    </row>
    <row r="2461" spans="1:60">
      <c r="A2461" s="298">
        <v>2460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6"/>
        <v/>
      </c>
      <c r="E2461" s="336"/>
      <c r="F2461" s="344"/>
      <c r="G2461" s="302"/>
      <c r="H2461" s="302"/>
      <c r="I2461" s="273"/>
      <c r="J2461" s="275"/>
      <c r="K2461" s="303" t="e">
        <f t="shared" si="228"/>
        <v>#N/A</v>
      </c>
      <c r="L2461" s="302"/>
      <c r="M2461" s="273"/>
      <c r="N2461" s="303" t="e">
        <f t="shared" si="229"/>
        <v>#N/A</v>
      </c>
      <c r="O2461" s="303" t="e">
        <f t="shared" si="230"/>
        <v>#N/A</v>
      </c>
      <c r="P2461" s="249" t="str">
        <f t="shared" si="227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364"/>
      <c r="Y2461" s="258"/>
      <c r="Z2461" s="276"/>
      <c r="AA2461" s="339"/>
      <c r="AB2461" s="339"/>
      <c r="AC2461" s="341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2"/>
      <c r="BD2461" s="258"/>
      <c r="BE2461" s="258"/>
      <c r="BF2461" s="258"/>
      <c r="BG2461" s="258"/>
      <c r="BH2461" s="258"/>
    </row>
    <row r="2462" spans="1:60">
      <c r="A2462" s="333">
        <v>2461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6"/>
        <v/>
      </c>
      <c r="E2462" s="336"/>
      <c r="F2462" s="344"/>
      <c r="G2462" s="302"/>
      <c r="H2462" s="302"/>
      <c r="I2462" s="273"/>
      <c r="J2462" s="275"/>
      <c r="K2462" s="303" t="e">
        <f t="shared" si="228"/>
        <v>#N/A</v>
      </c>
      <c r="L2462" s="302"/>
      <c r="M2462" s="273"/>
      <c r="N2462" s="303" t="e">
        <f t="shared" si="229"/>
        <v>#N/A</v>
      </c>
      <c r="O2462" s="303" t="e">
        <f t="shared" si="230"/>
        <v>#N/A</v>
      </c>
      <c r="P2462" s="249" t="str">
        <f t="shared" si="227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364"/>
      <c r="Y2462" s="258"/>
      <c r="Z2462" s="276"/>
      <c r="AA2462" s="339"/>
      <c r="AB2462" s="339"/>
      <c r="AC2462" s="341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2"/>
      <c r="BD2462" s="258"/>
      <c r="BE2462" s="258"/>
      <c r="BF2462" s="258"/>
      <c r="BG2462" s="258"/>
      <c r="BH2462" s="258"/>
    </row>
    <row r="2463" spans="1:60">
      <c r="A2463" s="298">
        <v>2462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si="226"/>
        <v/>
      </c>
      <c r="E2463" s="336"/>
      <c r="F2463" s="344"/>
      <c r="G2463" s="302"/>
      <c r="H2463" s="302"/>
      <c r="I2463" s="273"/>
      <c r="J2463" s="275"/>
      <c r="K2463" s="303" t="e">
        <f t="shared" si="228"/>
        <v>#N/A</v>
      </c>
      <c r="L2463" s="302"/>
      <c r="M2463" s="273"/>
      <c r="N2463" s="303" t="e">
        <f t="shared" si="229"/>
        <v>#N/A</v>
      </c>
      <c r="O2463" s="303" t="e">
        <f t="shared" si="230"/>
        <v>#N/A</v>
      </c>
      <c r="P2463" s="249" t="str">
        <f t="shared" si="227"/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364"/>
      <c r="Y2463" s="258"/>
      <c r="Z2463" s="276"/>
      <c r="AA2463" s="339"/>
      <c r="AB2463" s="339"/>
      <c r="AC2463" s="341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2"/>
      <c r="BD2463" s="258"/>
      <c r="BE2463" s="258"/>
      <c r="BF2463" s="258"/>
      <c r="BG2463" s="258"/>
      <c r="BH2463" s="258"/>
    </row>
    <row r="2464" spans="1:60">
      <c r="A2464" s="333">
        <v>2463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6"/>
        <v/>
      </c>
      <c r="E2464" s="336"/>
      <c r="F2464" s="344"/>
      <c r="G2464" s="302"/>
      <c r="H2464" s="302"/>
      <c r="I2464" s="273"/>
      <c r="J2464" s="275"/>
      <c r="K2464" s="303" t="e">
        <f t="shared" si="228"/>
        <v>#N/A</v>
      </c>
      <c r="L2464" s="302"/>
      <c r="M2464" s="273"/>
      <c r="N2464" s="303" t="e">
        <f t="shared" si="229"/>
        <v>#N/A</v>
      </c>
      <c r="O2464" s="303" t="e">
        <f t="shared" si="230"/>
        <v>#N/A</v>
      </c>
      <c r="P2464" s="249" t="str">
        <f t="shared" si="227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364"/>
      <c r="Y2464" s="258"/>
      <c r="Z2464" s="276"/>
      <c r="AA2464" s="339"/>
      <c r="AB2464" s="339"/>
      <c r="AC2464" s="341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2"/>
      <c r="BD2464" s="258"/>
      <c r="BE2464" s="258"/>
      <c r="BF2464" s="258"/>
      <c r="BG2464" s="258"/>
      <c r="BH2464" s="258"/>
    </row>
    <row r="2465" spans="1:60">
      <c r="A2465" s="298">
        <v>2464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ref="D2465:D2528" si="231">IF(LEFT(I2465,1)="L","Inprocess",IF(LEFT(I2465,3)="IQC","Inprocess",IF(LEFT(I2465,2)="QA","QA",IF(LEFT(I2465,3)="TV","TV",""))))</f>
        <v/>
      </c>
      <c r="E2465" s="336"/>
      <c r="F2465" s="344"/>
      <c r="G2465" s="302"/>
      <c r="H2465" s="302"/>
      <c r="I2465" s="273"/>
      <c r="J2465" s="275"/>
      <c r="K2465" s="303" t="e">
        <f t="shared" si="228"/>
        <v>#N/A</v>
      </c>
      <c r="L2465" s="302"/>
      <c r="M2465" s="273"/>
      <c r="N2465" s="303" t="e">
        <f t="shared" si="229"/>
        <v>#N/A</v>
      </c>
      <c r="O2465" s="303" t="e">
        <f t="shared" si="230"/>
        <v>#N/A</v>
      </c>
      <c r="P2465" s="249" t="str">
        <f t="shared" ref="P2465:P2528" si="232">MID(M2465,7,2)</f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364"/>
      <c r="Y2465" s="258"/>
      <c r="Z2465" s="276"/>
      <c r="AA2465" s="339"/>
      <c r="AB2465" s="339"/>
      <c r="AC2465" s="341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2"/>
      <c r="BD2465" s="258"/>
      <c r="BE2465" s="258"/>
      <c r="BF2465" s="258"/>
      <c r="BG2465" s="258"/>
      <c r="BH2465" s="258"/>
    </row>
    <row r="2466" spans="1:60">
      <c r="A2466" s="333">
        <v>2465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31"/>
        <v/>
      </c>
      <c r="E2466" s="336"/>
      <c r="F2466" s="344"/>
      <c r="G2466" s="302"/>
      <c r="H2466" s="302"/>
      <c r="I2466" s="273"/>
      <c r="J2466" s="274"/>
      <c r="K2466" s="303" t="e">
        <f t="shared" si="228"/>
        <v>#N/A</v>
      </c>
      <c r="L2466" s="302"/>
      <c r="M2466" s="273"/>
      <c r="N2466" s="303" t="e">
        <f t="shared" si="229"/>
        <v>#N/A</v>
      </c>
      <c r="O2466" s="303" t="e">
        <f t="shared" si="230"/>
        <v>#N/A</v>
      </c>
      <c r="P2466" s="249" t="str">
        <f t="shared" si="232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364"/>
      <c r="Y2466" s="258"/>
      <c r="Z2466" s="276"/>
      <c r="AA2466" s="339"/>
      <c r="AB2466" s="339"/>
      <c r="AC2466" s="341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2"/>
      <c r="BD2466" s="258"/>
      <c r="BE2466" s="258"/>
      <c r="BF2466" s="258"/>
      <c r="BG2466" s="258"/>
      <c r="BH2466" s="258"/>
    </row>
    <row r="2467" spans="1:60">
      <c r="A2467" s="298">
        <v>2466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31"/>
        <v/>
      </c>
      <c r="E2467" s="336"/>
      <c r="F2467" s="344"/>
      <c r="G2467" s="302"/>
      <c r="H2467" s="302"/>
      <c r="I2467" s="273"/>
      <c r="J2467" s="274"/>
      <c r="K2467" s="303" t="e">
        <f t="shared" si="228"/>
        <v>#N/A</v>
      </c>
      <c r="L2467" s="302"/>
      <c r="M2467" s="273"/>
      <c r="N2467" s="303" t="e">
        <f t="shared" si="229"/>
        <v>#N/A</v>
      </c>
      <c r="O2467" s="303" t="e">
        <f t="shared" si="230"/>
        <v>#N/A</v>
      </c>
      <c r="P2467" s="249" t="str">
        <f t="shared" si="232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364"/>
      <c r="Y2467" s="258"/>
      <c r="Z2467" s="276"/>
      <c r="AA2467" s="339"/>
      <c r="AB2467" s="339"/>
      <c r="AC2467" s="341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2"/>
      <c r="BD2467" s="258"/>
      <c r="BE2467" s="258"/>
      <c r="BF2467" s="258"/>
      <c r="BG2467" s="258"/>
      <c r="BH2467" s="258"/>
    </row>
    <row r="2468" spans="1:60">
      <c r="A2468" s="333">
        <v>2467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31"/>
        <v/>
      </c>
      <c r="E2468" s="336"/>
      <c r="F2468" s="344"/>
      <c r="G2468" s="302"/>
      <c r="H2468" s="302"/>
      <c r="I2468" s="273"/>
      <c r="J2468" s="274"/>
      <c r="K2468" s="303" t="e">
        <f t="shared" si="228"/>
        <v>#N/A</v>
      </c>
      <c r="L2468" s="302"/>
      <c r="M2468" s="273"/>
      <c r="N2468" s="303" t="e">
        <f t="shared" si="229"/>
        <v>#N/A</v>
      </c>
      <c r="O2468" s="303" t="e">
        <f t="shared" si="230"/>
        <v>#N/A</v>
      </c>
      <c r="P2468" s="249" t="str">
        <f t="shared" si="232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364"/>
      <c r="Y2468" s="258"/>
      <c r="Z2468" s="276"/>
      <c r="AA2468" s="339"/>
      <c r="AB2468" s="339"/>
      <c r="AC2468" s="341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2"/>
      <c r="BD2468" s="258"/>
      <c r="BE2468" s="258"/>
      <c r="BF2468" s="258"/>
      <c r="BG2468" s="258"/>
      <c r="BH2468" s="258"/>
    </row>
    <row r="2469" spans="1:60">
      <c r="A2469" s="298">
        <v>2468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31"/>
        <v/>
      </c>
      <c r="E2469" s="336"/>
      <c r="F2469" s="344"/>
      <c r="G2469" s="302"/>
      <c r="H2469" s="302"/>
      <c r="I2469" s="273"/>
      <c r="J2469" s="274"/>
      <c r="K2469" s="303" t="e">
        <f t="shared" si="228"/>
        <v>#N/A</v>
      </c>
      <c r="L2469" s="302"/>
      <c r="M2469" s="273"/>
      <c r="N2469" s="303" t="e">
        <f t="shared" si="229"/>
        <v>#N/A</v>
      </c>
      <c r="O2469" s="303" t="e">
        <f t="shared" si="230"/>
        <v>#N/A</v>
      </c>
      <c r="P2469" s="249" t="str">
        <f t="shared" si="232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364"/>
      <c r="Y2469" s="258"/>
      <c r="Z2469" s="276"/>
      <c r="AA2469" s="339"/>
      <c r="AB2469" s="339"/>
      <c r="AC2469" s="341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2"/>
      <c r="BD2469" s="258"/>
      <c r="BE2469" s="258"/>
      <c r="BF2469" s="258"/>
      <c r="BG2469" s="258"/>
      <c r="BH2469" s="258"/>
    </row>
    <row r="2470" spans="1:60">
      <c r="A2470" s="333">
        <v>2469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31"/>
        <v/>
      </c>
      <c r="E2470" s="336"/>
      <c r="F2470" s="344"/>
      <c r="G2470" s="302"/>
      <c r="H2470" s="302"/>
      <c r="I2470" s="273"/>
      <c r="J2470" s="274"/>
      <c r="K2470" s="303" t="e">
        <f t="shared" si="228"/>
        <v>#N/A</v>
      </c>
      <c r="L2470" s="302"/>
      <c r="M2470" s="273"/>
      <c r="N2470" s="303" t="e">
        <f t="shared" si="229"/>
        <v>#N/A</v>
      </c>
      <c r="O2470" s="303" t="e">
        <f t="shared" si="230"/>
        <v>#N/A</v>
      </c>
      <c r="P2470" s="249" t="str">
        <f t="shared" si="232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364"/>
      <c r="Y2470" s="258"/>
      <c r="Z2470" s="276"/>
      <c r="AA2470" s="339"/>
      <c r="AB2470" s="339"/>
      <c r="AC2470" s="341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2"/>
      <c r="BD2470" s="258"/>
      <c r="BE2470" s="258"/>
      <c r="BF2470" s="258"/>
      <c r="BG2470" s="258"/>
      <c r="BH2470" s="258"/>
    </row>
    <row r="2471" spans="1:60">
      <c r="A2471" s="298">
        <v>2470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31"/>
        <v/>
      </c>
      <c r="E2471" s="336"/>
      <c r="F2471" s="344"/>
      <c r="G2471" s="302"/>
      <c r="H2471" s="302"/>
      <c r="I2471" s="273"/>
      <c r="J2471" s="274"/>
      <c r="K2471" s="303" t="e">
        <f t="shared" si="228"/>
        <v>#N/A</v>
      </c>
      <c r="L2471" s="302"/>
      <c r="M2471" s="273"/>
      <c r="N2471" s="303" t="e">
        <f t="shared" si="229"/>
        <v>#N/A</v>
      </c>
      <c r="O2471" s="303" t="e">
        <f t="shared" si="230"/>
        <v>#N/A</v>
      </c>
      <c r="P2471" s="249" t="str">
        <f t="shared" si="232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364"/>
      <c r="Y2471" s="258"/>
      <c r="Z2471" s="276"/>
      <c r="AA2471" s="339"/>
      <c r="AB2471" s="339"/>
      <c r="AC2471" s="341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2"/>
      <c r="BD2471" s="258"/>
      <c r="BE2471" s="258"/>
      <c r="BF2471" s="258"/>
      <c r="BG2471" s="258"/>
      <c r="BH2471" s="258"/>
    </row>
    <row r="2472" spans="1:60">
      <c r="A2472" s="333">
        <v>2471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31"/>
        <v/>
      </c>
      <c r="E2472" s="336"/>
      <c r="F2472" s="344"/>
      <c r="G2472" s="302"/>
      <c r="H2472" s="302"/>
      <c r="I2472" s="273"/>
      <c r="J2472" s="275"/>
      <c r="K2472" s="303" t="e">
        <f t="shared" si="228"/>
        <v>#N/A</v>
      </c>
      <c r="L2472" s="302"/>
      <c r="M2472" s="273"/>
      <c r="N2472" s="303" t="e">
        <f t="shared" si="229"/>
        <v>#N/A</v>
      </c>
      <c r="O2472" s="303" t="e">
        <f t="shared" si="230"/>
        <v>#N/A</v>
      </c>
      <c r="P2472" s="249" t="str">
        <f t="shared" si="232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364"/>
      <c r="Y2472" s="258"/>
      <c r="Z2472" s="276"/>
      <c r="AA2472" s="339"/>
      <c r="AB2472" s="339"/>
      <c r="AC2472" s="341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2"/>
      <c r="BD2472" s="258"/>
      <c r="BE2472" s="258"/>
      <c r="BF2472" s="258"/>
      <c r="BG2472" s="258"/>
      <c r="BH2472" s="258"/>
    </row>
    <row r="2473" spans="1:60">
      <c r="A2473" s="298">
        <v>2472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31"/>
        <v/>
      </c>
      <c r="E2473" s="336"/>
      <c r="F2473" s="347"/>
      <c r="G2473" s="302"/>
      <c r="H2473" s="302"/>
      <c r="I2473" s="273"/>
      <c r="J2473" s="274"/>
      <c r="K2473" s="303" t="e">
        <f t="shared" si="228"/>
        <v>#N/A</v>
      </c>
      <c r="L2473" s="302"/>
      <c r="M2473" s="273"/>
      <c r="N2473" s="303" t="e">
        <f t="shared" si="229"/>
        <v>#N/A</v>
      </c>
      <c r="O2473" s="303" t="e">
        <f t="shared" si="230"/>
        <v>#N/A</v>
      </c>
      <c r="P2473" s="249" t="str">
        <f t="shared" si="232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364"/>
      <c r="Y2473" s="258"/>
      <c r="Z2473" s="276"/>
      <c r="AA2473" s="339"/>
      <c r="AB2473" s="339"/>
      <c r="AC2473" s="341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2"/>
      <c r="BD2473" s="258"/>
      <c r="BE2473" s="258"/>
      <c r="BF2473" s="258"/>
      <c r="BG2473" s="258"/>
      <c r="BH2473" s="258"/>
    </row>
    <row r="2474" spans="1:60">
      <c r="A2474" s="333">
        <v>2473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31"/>
        <v/>
      </c>
      <c r="E2474" s="336"/>
      <c r="F2474" s="347"/>
      <c r="G2474" s="302"/>
      <c r="H2474" s="302"/>
      <c r="I2474" s="273"/>
      <c r="J2474" s="274"/>
      <c r="K2474" s="303" t="e">
        <f t="shared" si="228"/>
        <v>#N/A</v>
      </c>
      <c r="L2474" s="302"/>
      <c r="M2474" s="273"/>
      <c r="N2474" s="303" t="e">
        <f t="shared" si="229"/>
        <v>#N/A</v>
      </c>
      <c r="O2474" s="303" t="e">
        <f t="shared" si="230"/>
        <v>#N/A</v>
      </c>
      <c r="P2474" s="249" t="str">
        <f t="shared" si="232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364"/>
      <c r="Y2474" s="258"/>
      <c r="Z2474" s="276"/>
      <c r="AA2474" s="339"/>
      <c r="AB2474" s="339"/>
      <c r="AC2474" s="341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2"/>
      <c r="BD2474" s="258"/>
      <c r="BE2474" s="258"/>
      <c r="BF2474" s="258"/>
      <c r="BG2474" s="258"/>
      <c r="BH2474" s="258"/>
    </row>
    <row r="2475" spans="1:60">
      <c r="A2475" s="298">
        <v>2474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31"/>
        <v/>
      </c>
      <c r="E2475" s="336"/>
      <c r="F2475" s="347"/>
      <c r="G2475" s="302"/>
      <c r="H2475" s="302"/>
      <c r="I2475" s="273"/>
      <c r="J2475" s="274"/>
      <c r="K2475" s="303" t="e">
        <f t="shared" si="228"/>
        <v>#N/A</v>
      </c>
      <c r="L2475" s="302"/>
      <c r="M2475" s="273"/>
      <c r="N2475" s="303" t="e">
        <f t="shared" si="229"/>
        <v>#N/A</v>
      </c>
      <c r="O2475" s="303" t="e">
        <f t="shared" si="230"/>
        <v>#N/A</v>
      </c>
      <c r="P2475" s="249" t="str">
        <f t="shared" si="232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364"/>
      <c r="Y2475" s="258"/>
      <c r="Z2475" s="276"/>
      <c r="AA2475" s="339"/>
      <c r="AB2475" s="339"/>
      <c r="AC2475" s="341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2"/>
      <c r="BD2475" s="258"/>
      <c r="BE2475" s="258"/>
      <c r="BF2475" s="258"/>
      <c r="BG2475" s="258"/>
      <c r="BH2475" s="258"/>
    </row>
    <row r="2476" spans="1:60">
      <c r="A2476" s="333">
        <v>2475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31"/>
        <v/>
      </c>
      <c r="E2476" s="336"/>
      <c r="F2476" s="347"/>
      <c r="G2476" s="302"/>
      <c r="H2476" s="302"/>
      <c r="I2476" s="273"/>
      <c r="J2476" s="274"/>
      <c r="K2476" s="303" t="e">
        <f t="shared" si="228"/>
        <v>#N/A</v>
      </c>
      <c r="L2476" s="302"/>
      <c r="M2476" s="273"/>
      <c r="N2476" s="303" t="e">
        <f t="shared" si="229"/>
        <v>#N/A</v>
      </c>
      <c r="O2476" s="303" t="e">
        <f t="shared" si="230"/>
        <v>#N/A</v>
      </c>
      <c r="P2476" s="249" t="str">
        <f t="shared" si="232"/>
        <v/>
      </c>
      <c r="Q2476" s="302"/>
      <c r="R2476" s="258"/>
      <c r="S2476" s="258"/>
      <c r="T2476" s="305" t="str">
        <f>IF(S2476="","-",VLOOKUP(S2476,'Fail list'!$A$5:$B$220,2,FALSE))</f>
        <v>-</v>
      </c>
      <c r="U2476" s="258"/>
      <c r="V2476" s="258"/>
      <c r="W2476" s="258"/>
      <c r="X2476" s="364"/>
      <c r="Y2476" s="258"/>
      <c r="Z2476" s="276"/>
      <c r="AA2476" s="339"/>
      <c r="AB2476" s="339"/>
      <c r="AC2476" s="341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2"/>
      <c r="BD2476" s="258"/>
      <c r="BE2476" s="258"/>
      <c r="BF2476" s="258"/>
      <c r="BG2476" s="258"/>
      <c r="BH2476" s="258"/>
    </row>
    <row r="2477" spans="1:60">
      <c r="A2477" s="298">
        <v>2476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31"/>
        <v/>
      </c>
      <c r="E2477" s="336"/>
      <c r="F2477" s="347"/>
      <c r="G2477" s="302"/>
      <c r="H2477" s="302"/>
      <c r="I2477" s="273"/>
      <c r="J2477" s="274"/>
      <c r="K2477" s="303" t="e">
        <f t="shared" si="228"/>
        <v>#N/A</v>
      </c>
      <c r="L2477" s="302"/>
      <c r="M2477" s="273"/>
      <c r="N2477" s="303" t="e">
        <f t="shared" si="229"/>
        <v>#N/A</v>
      </c>
      <c r="O2477" s="303" t="e">
        <f t="shared" si="230"/>
        <v>#N/A</v>
      </c>
      <c r="P2477" s="249" t="str">
        <f t="shared" si="232"/>
        <v/>
      </c>
      <c r="Q2477" s="302"/>
      <c r="R2477" s="258"/>
      <c r="S2477" s="258"/>
      <c r="T2477" s="305" t="str">
        <f>IF(S2477="","-",VLOOKUP(S2477,'Fail list'!$A$5:$B$220,2,FALSE))</f>
        <v>-</v>
      </c>
      <c r="U2477" s="258"/>
      <c r="V2477" s="258"/>
      <c r="W2477" s="258"/>
      <c r="X2477" s="364"/>
      <c r="Y2477" s="258"/>
      <c r="Z2477" s="276"/>
      <c r="AA2477" s="339"/>
      <c r="AB2477" s="339"/>
      <c r="AC2477" s="341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2"/>
      <c r="BD2477" s="258"/>
      <c r="BE2477" s="258"/>
      <c r="BF2477" s="258"/>
      <c r="BG2477" s="258"/>
      <c r="BH2477" s="258"/>
    </row>
    <row r="2478" spans="1:60">
      <c r="A2478" s="333">
        <v>2477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31"/>
        <v/>
      </c>
      <c r="E2478" s="336"/>
      <c r="F2478" s="347"/>
      <c r="G2478" s="302"/>
      <c r="H2478" s="302"/>
      <c r="I2478" s="273"/>
      <c r="J2478" s="274"/>
      <c r="K2478" s="303" t="e">
        <f t="shared" si="228"/>
        <v>#N/A</v>
      </c>
      <c r="L2478" s="302"/>
      <c r="M2478" s="273"/>
      <c r="N2478" s="303" t="e">
        <f t="shared" si="229"/>
        <v>#N/A</v>
      </c>
      <c r="O2478" s="303" t="e">
        <f t="shared" si="230"/>
        <v>#N/A</v>
      </c>
      <c r="P2478" s="249" t="str">
        <f t="shared" si="232"/>
        <v/>
      </c>
      <c r="Q2478" s="302"/>
      <c r="R2478" s="258"/>
      <c r="S2478" s="348"/>
      <c r="T2478" s="305" t="str">
        <f>IF(S2478="","-",VLOOKUP(S2478,'Fail list'!$A$5:$B$220,2,FALSE))</f>
        <v>-</v>
      </c>
      <c r="U2478" s="276"/>
      <c r="V2478" s="258"/>
      <c r="W2478" s="258"/>
      <c r="X2478" s="364"/>
      <c r="Y2478" s="258"/>
      <c r="Z2478" s="276"/>
      <c r="AA2478" s="339"/>
      <c r="AB2478" s="339"/>
      <c r="AC2478" s="341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2"/>
      <c r="BD2478" s="258"/>
      <c r="BE2478" s="258"/>
      <c r="BF2478" s="258"/>
      <c r="BG2478" s="258"/>
      <c r="BH2478" s="258"/>
    </row>
    <row r="2479" spans="1:60">
      <c r="A2479" s="298">
        <v>2478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31"/>
        <v/>
      </c>
      <c r="E2479" s="336"/>
      <c r="F2479" s="347"/>
      <c r="G2479" s="302"/>
      <c r="H2479" s="302"/>
      <c r="I2479" s="273"/>
      <c r="J2479" s="274"/>
      <c r="K2479" s="303" t="e">
        <f t="shared" si="228"/>
        <v>#N/A</v>
      </c>
      <c r="L2479" s="302"/>
      <c r="M2479" s="273"/>
      <c r="N2479" s="303" t="e">
        <f t="shared" si="229"/>
        <v>#N/A</v>
      </c>
      <c r="O2479" s="303" t="e">
        <f t="shared" si="230"/>
        <v>#N/A</v>
      </c>
      <c r="P2479" s="249" t="str">
        <f t="shared" si="232"/>
        <v/>
      </c>
      <c r="Q2479" s="302"/>
      <c r="R2479" s="258"/>
      <c r="S2479" s="348"/>
      <c r="T2479" s="305" t="str">
        <f>IF(S2479="","-",VLOOKUP(S2479,'Fail list'!$A$5:$B$220,2,FALSE))</f>
        <v>-</v>
      </c>
      <c r="U2479" s="276"/>
      <c r="V2479" s="258"/>
      <c r="W2479" s="258"/>
      <c r="X2479" s="364"/>
      <c r="Y2479" s="258"/>
      <c r="Z2479" s="276"/>
      <c r="AA2479" s="339"/>
      <c r="AB2479" s="339"/>
      <c r="AC2479" s="349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2"/>
      <c r="BD2479" s="258"/>
      <c r="BE2479" s="258"/>
      <c r="BF2479" s="258"/>
      <c r="BG2479" s="258"/>
      <c r="BH2479" s="258"/>
    </row>
    <row r="2480" spans="1:60">
      <c r="A2480" s="333">
        <v>2479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31"/>
        <v/>
      </c>
      <c r="E2480" s="336"/>
      <c r="F2480" s="347"/>
      <c r="G2480" s="302"/>
      <c r="H2480" s="302"/>
      <c r="I2480" s="273"/>
      <c r="J2480" s="274"/>
      <c r="K2480" s="303" t="e">
        <f t="shared" si="228"/>
        <v>#N/A</v>
      </c>
      <c r="L2480" s="302"/>
      <c r="M2480" s="273"/>
      <c r="N2480" s="303" t="e">
        <f t="shared" si="229"/>
        <v>#N/A</v>
      </c>
      <c r="O2480" s="303" t="e">
        <f t="shared" si="230"/>
        <v>#N/A</v>
      </c>
      <c r="P2480" s="249" t="str">
        <f t="shared" si="232"/>
        <v/>
      </c>
      <c r="Q2480" s="302"/>
      <c r="R2480" s="258"/>
      <c r="S2480" s="326"/>
      <c r="T2480" s="305" t="str">
        <f>IF(S2480="","-",VLOOKUP(S2480,'Fail list'!$A$5:$B$220,2,FALSE))</f>
        <v>-</v>
      </c>
      <c r="U2480" s="276"/>
      <c r="V2480" s="258"/>
      <c r="W2480" s="258"/>
      <c r="X2480" s="364"/>
      <c r="Y2480" s="258"/>
      <c r="Z2480" s="350"/>
      <c r="AA2480" s="339"/>
      <c r="AB2480" s="339"/>
      <c r="AC2480" s="349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2"/>
      <c r="BD2480" s="258"/>
      <c r="BE2480" s="258"/>
      <c r="BF2480" s="258"/>
      <c r="BG2480" s="258"/>
      <c r="BH2480" s="258"/>
    </row>
    <row r="2481" spans="1:60">
      <c r="A2481" s="298">
        <v>2480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31"/>
        <v/>
      </c>
      <c r="E2481" s="336"/>
      <c r="F2481" s="347"/>
      <c r="G2481" s="302"/>
      <c r="H2481" s="302"/>
      <c r="I2481" s="273"/>
      <c r="J2481" s="274"/>
      <c r="K2481" s="303" t="e">
        <f t="shared" si="228"/>
        <v>#N/A</v>
      </c>
      <c r="L2481" s="302"/>
      <c r="M2481" s="273"/>
      <c r="N2481" s="303" t="e">
        <f t="shared" si="229"/>
        <v>#N/A</v>
      </c>
      <c r="O2481" s="303" t="e">
        <f t="shared" si="230"/>
        <v>#N/A</v>
      </c>
      <c r="P2481" s="249" t="str">
        <f t="shared" si="232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364"/>
      <c r="Y2481" s="258"/>
      <c r="Z2481" s="350"/>
      <c r="AA2481" s="339"/>
      <c r="AB2481" s="339"/>
      <c r="AC2481" s="349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2"/>
      <c r="BD2481" s="258"/>
      <c r="BE2481" s="258"/>
      <c r="BF2481" s="258"/>
      <c r="BG2481" s="258"/>
      <c r="BH2481" s="258"/>
    </row>
    <row r="2482" spans="1:60">
      <c r="A2482" s="333">
        <v>2481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31"/>
        <v/>
      </c>
      <c r="E2482" s="336"/>
      <c r="F2482" s="347"/>
      <c r="G2482" s="302"/>
      <c r="H2482" s="302"/>
      <c r="I2482" s="273"/>
      <c r="J2482" s="274"/>
      <c r="K2482" s="303" t="e">
        <f t="shared" si="228"/>
        <v>#N/A</v>
      </c>
      <c r="L2482" s="302"/>
      <c r="M2482" s="273"/>
      <c r="N2482" s="303" t="e">
        <f t="shared" si="229"/>
        <v>#N/A</v>
      </c>
      <c r="O2482" s="303" t="e">
        <f t="shared" si="230"/>
        <v>#N/A</v>
      </c>
      <c r="P2482" s="249" t="str">
        <f t="shared" si="232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364"/>
      <c r="Y2482" s="258"/>
      <c r="Z2482" s="350"/>
      <c r="AA2482" s="339"/>
      <c r="AB2482" s="339"/>
      <c r="AC2482" s="349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2"/>
      <c r="BD2482" s="258"/>
      <c r="BE2482" s="258"/>
      <c r="BF2482" s="258"/>
      <c r="BG2482" s="258"/>
      <c r="BH2482" s="258"/>
    </row>
    <row r="2483" spans="1:60">
      <c r="A2483" s="298">
        <v>2482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31"/>
        <v/>
      </c>
      <c r="E2483" s="336"/>
      <c r="F2483" s="347"/>
      <c r="G2483" s="302"/>
      <c r="H2483" s="302"/>
      <c r="I2483" s="273"/>
      <c r="J2483" s="275"/>
      <c r="K2483" s="303" t="e">
        <f t="shared" si="228"/>
        <v>#N/A</v>
      </c>
      <c r="L2483" s="302"/>
      <c r="M2483" s="273"/>
      <c r="N2483" s="303" t="e">
        <f t="shared" si="229"/>
        <v>#N/A</v>
      </c>
      <c r="O2483" s="303" t="e">
        <f t="shared" si="230"/>
        <v>#N/A</v>
      </c>
      <c r="P2483" s="249" t="str">
        <f t="shared" si="232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364"/>
      <c r="Y2483" s="258"/>
      <c r="Z2483" s="350"/>
      <c r="AA2483" s="339"/>
      <c r="AB2483" s="339"/>
      <c r="AC2483" s="349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2"/>
      <c r="BD2483" s="258"/>
      <c r="BE2483" s="258"/>
      <c r="BF2483" s="258"/>
      <c r="BG2483" s="258"/>
      <c r="BH2483" s="258"/>
    </row>
    <row r="2484" spans="1:60">
      <c r="A2484" s="333">
        <v>2483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31"/>
        <v/>
      </c>
      <c r="E2484" s="336"/>
      <c r="F2484" s="347"/>
      <c r="G2484" s="302"/>
      <c r="H2484" s="302"/>
      <c r="I2484" s="273"/>
      <c r="J2484" s="275"/>
      <c r="K2484" s="303" t="e">
        <f t="shared" si="228"/>
        <v>#N/A</v>
      </c>
      <c r="L2484" s="302"/>
      <c r="M2484" s="273"/>
      <c r="N2484" s="303" t="e">
        <f t="shared" si="229"/>
        <v>#N/A</v>
      </c>
      <c r="O2484" s="303" t="e">
        <f t="shared" si="230"/>
        <v>#N/A</v>
      </c>
      <c r="P2484" s="249" t="str">
        <f t="shared" si="232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364"/>
      <c r="Y2484" s="258"/>
      <c r="Z2484" s="350"/>
      <c r="AA2484" s="339"/>
      <c r="AB2484" s="339"/>
      <c r="AC2484" s="349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2"/>
      <c r="BD2484" s="258"/>
      <c r="BE2484" s="258"/>
      <c r="BF2484" s="258"/>
      <c r="BG2484" s="258"/>
      <c r="BH2484" s="258"/>
    </row>
    <row r="2485" spans="1:60">
      <c r="A2485" s="298">
        <v>2484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31"/>
        <v/>
      </c>
      <c r="E2485" s="336"/>
      <c r="F2485" s="347"/>
      <c r="G2485" s="302"/>
      <c r="H2485" s="302"/>
      <c r="I2485" s="273"/>
      <c r="J2485" s="274"/>
      <c r="K2485" s="303" t="e">
        <f t="shared" si="228"/>
        <v>#N/A</v>
      </c>
      <c r="L2485" s="302"/>
      <c r="M2485" s="273"/>
      <c r="N2485" s="303" t="e">
        <f t="shared" si="229"/>
        <v>#N/A</v>
      </c>
      <c r="O2485" s="303" t="e">
        <f t="shared" si="230"/>
        <v>#N/A</v>
      </c>
      <c r="P2485" s="249" t="str">
        <f t="shared" si="232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364"/>
      <c r="Y2485" s="258"/>
      <c r="Z2485" s="350"/>
      <c r="AA2485" s="339"/>
      <c r="AB2485" s="339"/>
      <c r="AC2485" s="349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2"/>
      <c r="BD2485" s="258"/>
      <c r="BE2485" s="258"/>
      <c r="BF2485" s="258"/>
      <c r="BG2485" s="258"/>
      <c r="BH2485" s="258"/>
    </row>
    <row r="2486" spans="1:60">
      <c r="A2486" s="333">
        <v>2485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31"/>
        <v/>
      </c>
      <c r="E2486" s="336"/>
      <c r="F2486" s="347"/>
      <c r="G2486" s="302"/>
      <c r="H2486" s="302"/>
      <c r="I2486" s="273"/>
      <c r="J2486" s="274"/>
      <c r="K2486" s="303" t="e">
        <f t="shared" si="228"/>
        <v>#N/A</v>
      </c>
      <c r="L2486" s="302"/>
      <c r="M2486" s="273"/>
      <c r="N2486" s="303" t="e">
        <f t="shared" si="229"/>
        <v>#N/A</v>
      </c>
      <c r="O2486" s="303" t="e">
        <f t="shared" si="230"/>
        <v>#N/A</v>
      </c>
      <c r="P2486" s="249" t="str">
        <f t="shared" si="232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364"/>
      <c r="Y2486" s="258"/>
      <c r="Z2486" s="350"/>
      <c r="AA2486" s="339"/>
      <c r="AB2486" s="339"/>
      <c r="AC2486" s="349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2"/>
      <c r="BD2486" s="258"/>
      <c r="BE2486" s="258"/>
      <c r="BF2486" s="258"/>
      <c r="BG2486" s="258"/>
      <c r="BH2486" s="258"/>
    </row>
    <row r="2487" spans="1:60">
      <c r="A2487" s="298">
        <v>2486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31"/>
        <v/>
      </c>
      <c r="E2487" s="336"/>
      <c r="F2487" s="347"/>
      <c r="G2487" s="302"/>
      <c r="H2487" s="302"/>
      <c r="I2487" s="273"/>
      <c r="J2487" s="274"/>
      <c r="K2487" s="303" t="e">
        <f t="shared" si="228"/>
        <v>#N/A</v>
      </c>
      <c r="L2487" s="302"/>
      <c r="M2487" s="273"/>
      <c r="N2487" s="303" t="e">
        <f t="shared" si="229"/>
        <v>#N/A</v>
      </c>
      <c r="O2487" s="303" t="e">
        <f t="shared" si="230"/>
        <v>#N/A</v>
      </c>
      <c r="P2487" s="249" t="str">
        <f t="shared" si="232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364"/>
      <c r="Y2487" s="258"/>
      <c r="Z2487" s="350"/>
      <c r="AA2487" s="339"/>
      <c r="AB2487" s="339"/>
      <c r="AC2487" s="349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2"/>
      <c r="BD2487" s="258"/>
      <c r="BE2487" s="258"/>
      <c r="BF2487" s="258"/>
      <c r="BG2487" s="258"/>
      <c r="BH2487" s="258"/>
    </row>
    <row r="2488" spans="1:60">
      <c r="A2488" s="333">
        <v>2487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31"/>
        <v/>
      </c>
      <c r="E2488" s="336"/>
      <c r="F2488" s="347"/>
      <c r="G2488" s="302"/>
      <c r="H2488" s="302"/>
      <c r="I2488" s="273"/>
      <c r="J2488" s="274"/>
      <c r="K2488" s="303" t="e">
        <f t="shared" si="228"/>
        <v>#N/A</v>
      </c>
      <c r="L2488" s="302"/>
      <c r="M2488" s="273"/>
      <c r="N2488" s="303" t="e">
        <f t="shared" si="229"/>
        <v>#N/A</v>
      </c>
      <c r="O2488" s="303" t="e">
        <f t="shared" si="230"/>
        <v>#N/A</v>
      </c>
      <c r="P2488" s="249" t="str">
        <f t="shared" si="232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364"/>
      <c r="Y2488" s="258"/>
      <c r="Z2488" s="350"/>
      <c r="AA2488" s="339"/>
      <c r="AB2488" s="339"/>
      <c r="AC2488" s="349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2"/>
      <c r="BD2488" s="258"/>
      <c r="BE2488" s="258"/>
      <c r="BF2488" s="258"/>
      <c r="BG2488" s="258"/>
      <c r="BH2488" s="258"/>
    </row>
    <row r="2489" spans="1:60">
      <c r="A2489" s="298">
        <v>2488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31"/>
        <v/>
      </c>
      <c r="E2489" s="351"/>
      <c r="F2489" s="347"/>
      <c r="G2489" s="302"/>
      <c r="H2489" s="302"/>
      <c r="I2489" s="273"/>
      <c r="J2489" s="275"/>
      <c r="K2489" s="303" t="e">
        <f t="shared" si="228"/>
        <v>#N/A</v>
      </c>
      <c r="L2489" s="302"/>
      <c r="M2489" s="273"/>
      <c r="N2489" s="303" t="e">
        <f t="shared" si="229"/>
        <v>#N/A</v>
      </c>
      <c r="O2489" s="303" t="e">
        <f t="shared" si="230"/>
        <v>#N/A</v>
      </c>
      <c r="P2489" s="249" t="str">
        <f t="shared" si="232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364"/>
      <c r="Y2489" s="258"/>
      <c r="Z2489" s="352"/>
      <c r="AA2489" s="339"/>
      <c r="AB2489" s="339"/>
      <c r="AC2489" s="349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2"/>
      <c r="BD2489" s="258"/>
      <c r="BE2489" s="258"/>
      <c r="BF2489" s="258"/>
      <c r="BG2489" s="258"/>
      <c r="BH2489" s="258"/>
    </row>
    <row r="2490" spans="1:60">
      <c r="A2490" s="333">
        <v>2489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31"/>
        <v/>
      </c>
      <c r="E2490" s="353"/>
      <c r="F2490" s="354"/>
      <c r="G2490" s="302"/>
      <c r="H2490" s="302"/>
      <c r="I2490" s="273"/>
      <c r="J2490" s="274"/>
      <c r="K2490" s="303" t="e">
        <f t="shared" si="228"/>
        <v>#N/A</v>
      </c>
      <c r="L2490" s="302"/>
      <c r="M2490" s="273"/>
      <c r="N2490" s="303" t="e">
        <f t="shared" si="229"/>
        <v>#N/A</v>
      </c>
      <c r="O2490" s="303" t="e">
        <f t="shared" si="230"/>
        <v>#N/A</v>
      </c>
      <c r="P2490" s="249" t="str">
        <f t="shared" si="232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364"/>
      <c r="Y2490" s="258"/>
      <c r="Z2490" s="352"/>
      <c r="AA2490" s="339"/>
      <c r="AB2490" s="339"/>
      <c r="AC2490" s="349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2"/>
      <c r="BD2490" s="258"/>
      <c r="BE2490" s="258"/>
      <c r="BF2490" s="258"/>
      <c r="BG2490" s="258"/>
      <c r="BH2490" s="258"/>
    </row>
    <row r="2491" spans="1:60">
      <c r="A2491" s="298">
        <v>2490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31"/>
        <v/>
      </c>
      <c r="E2491" s="353"/>
      <c r="F2491" s="355"/>
      <c r="G2491" s="302"/>
      <c r="H2491" s="302"/>
      <c r="I2491" s="273"/>
      <c r="J2491" s="274"/>
      <c r="K2491" s="303" t="e">
        <f t="shared" si="228"/>
        <v>#N/A</v>
      </c>
      <c r="L2491" s="302"/>
      <c r="M2491" s="273"/>
      <c r="N2491" s="303" t="e">
        <f t="shared" si="229"/>
        <v>#N/A</v>
      </c>
      <c r="O2491" s="303" t="e">
        <f t="shared" si="230"/>
        <v>#N/A</v>
      </c>
      <c r="P2491" s="249" t="str">
        <f t="shared" si="232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364"/>
      <c r="Y2491" s="258"/>
      <c r="Z2491" s="352"/>
      <c r="AA2491" s="339"/>
      <c r="AB2491" s="339"/>
      <c r="AC2491" s="349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2"/>
      <c r="BD2491" s="258"/>
      <c r="BE2491" s="258"/>
      <c r="BF2491" s="258"/>
      <c r="BG2491" s="258"/>
      <c r="BH2491" s="258"/>
    </row>
    <row r="2492" spans="1:60">
      <c r="A2492" s="333">
        <v>2491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31"/>
        <v/>
      </c>
      <c r="E2492" s="353"/>
      <c r="F2492" s="355"/>
      <c r="G2492" s="302"/>
      <c r="H2492" s="302"/>
      <c r="I2492" s="273"/>
      <c r="J2492" s="274"/>
      <c r="K2492" s="303" t="e">
        <f t="shared" si="228"/>
        <v>#N/A</v>
      </c>
      <c r="L2492" s="302"/>
      <c r="M2492" s="273"/>
      <c r="N2492" s="303" t="e">
        <f t="shared" si="229"/>
        <v>#N/A</v>
      </c>
      <c r="O2492" s="303" t="e">
        <f t="shared" si="230"/>
        <v>#N/A</v>
      </c>
      <c r="P2492" s="249" t="str">
        <f t="shared" si="232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364"/>
      <c r="Y2492" s="258"/>
      <c r="Z2492" s="352"/>
      <c r="AA2492" s="339"/>
      <c r="AB2492" s="339"/>
      <c r="AC2492" s="349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2"/>
      <c r="BD2492" s="258"/>
      <c r="BE2492" s="258"/>
      <c r="BF2492" s="258"/>
      <c r="BG2492" s="258"/>
      <c r="BH2492" s="258"/>
    </row>
    <row r="2493" spans="1:60">
      <c r="A2493" s="298">
        <v>2492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31"/>
        <v/>
      </c>
      <c r="E2493" s="353"/>
      <c r="F2493" s="354"/>
      <c r="G2493" s="302"/>
      <c r="H2493" s="302"/>
      <c r="I2493" s="273"/>
      <c r="J2493" s="275"/>
      <c r="K2493" s="303" t="e">
        <f t="shared" si="228"/>
        <v>#N/A</v>
      </c>
      <c r="L2493" s="302"/>
      <c r="M2493" s="273"/>
      <c r="N2493" s="303" t="e">
        <f t="shared" si="229"/>
        <v>#N/A</v>
      </c>
      <c r="O2493" s="303" t="e">
        <f t="shared" si="230"/>
        <v>#N/A</v>
      </c>
      <c r="P2493" s="249" t="str">
        <f t="shared" si="232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364"/>
      <c r="Y2493" s="258"/>
      <c r="Z2493" s="352"/>
      <c r="AA2493" s="339"/>
      <c r="AB2493" s="339"/>
      <c r="AC2493" s="349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2"/>
      <c r="BD2493" s="258"/>
      <c r="BE2493" s="258"/>
      <c r="BF2493" s="258"/>
      <c r="BG2493" s="258"/>
      <c r="BH2493" s="258"/>
    </row>
    <row r="2494" spans="1:60">
      <c r="A2494" s="333">
        <v>2493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31"/>
        <v/>
      </c>
      <c r="E2494" s="353"/>
      <c r="F2494" s="354"/>
      <c r="G2494" s="302"/>
      <c r="H2494" s="302"/>
      <c r="I2494" s="273"/>
      <c r="J2494" s="275"/>
      <c r="K2494" s="303" t="e">
        <f t="shared" si="228"/>
        <v>#N/A</v>
      </c>
      <c r="L2494" s="302"/>
      <c r="M2494" s="273"/>
      <c r="N2494" s="303" t="e">
        <f t="shared" si="229"/>
        <v>#N/A</v>
      </c>
      <c r="O2494" s="303" t="e">
        <f t="shared" si="230"/>
        <v>#N/A</v>
      </c>
      <c r="P2494" s="249" t="str">
        <f t="shared" si="232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364"/>
      <c r="Y2494" s="258"/>
      <c r="Z2494" s="352"/>
      <c r="AA2494" s="339"/>
      <c r="AB2494" s="339"/>
      <c r="AC2494" s="349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2"/>
      <c r="BD2494" s="258"/>
      <c r="BE2494" s="258"/>
      <c r="BF2494" s="258"/>
      <c r="BG2494" s="258"/>
      <c r="BH2494" s="258"/>
    </row>
    <row r="2495" spans="1:60">
      <c r="A2495" s="298">
        <v>2494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31"/>
        <v/>
      </c>
      <c r="E2495" s="353"/>
      <c r="F2495" s="354"/>
      <c r="G2495" s="302"/>
      <c r="H2495" s="302"/>
      <c r="I2495" s="273"/>
      <c r="J2495" s="275"/>
      <c r="K2495" s="303" t="e">
        <f t="shared" si="228"/>
        <v>#N/A</v>
      </c>
      <c r="L2495" s="302"/>
      <c r="M2495" s="273"/>
      <c r="N2495" s="303" t="e">
        <f t="shared" si="229"/>
        <v>#N/A</v>
      </c>
      <c r="O2495" s="303" t="e">
        <f t="shared" si="230"/>
        <v>#N/A</v>
      </c>
      <c r="P2495" s="249" t="str">
        <f t="shared" si="232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364"/>
      <c r="Y2495" s="258"/>
      <c r="Z2495" s="352"/>
      <c r="AA2495" s="339"/>
      <c r="AB2495" s="339"/>
      <c r="AC2495" s="349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2"/>
      <c r="BD2495" s="258"/>
      <c r="BE2495" s="258"/>
      <c r="BF2495" s="258"/>
      <c r="BG2495" s="258"/>
      <c r="BH2495" s="258"/>
    </row>
    <row r="2496" spans="1:60">
      <c r="A2496" s="333">
        <v>2495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31"/>
        <v/>
      </c>
      <c r="E2496" s="353"/>
      <c r="F2496" s="354"/>
      <c r="G2496" s="302"/>
      <c r="H2496" s="302"/>
      <c r="I2496" s="273"/>
      <c r="J2496" s="275"/>
      <c r="K2496" s="303" t="e">
        <f t="shared" si="228"/>
        <v>#N/A</v>
      </c>
      <c r="L2496" s="302"/>
      <c r="M2496" s="273"/>
      <c r="N2496" s="303" t="e">
        <f t="shared" si="229"/>
        <v>#N/A</v>
      </c>
      <c r="O2496" s="303" t="e">
        <f t="shared" si="230"/>
        <v>#N/A</v>
      </c>
      <c r="P2496" s="249" t="str">
        <f t="shared" si="232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364"/>
      <c r="Y2496" s="258"/>
      <c r="Z2496" s="352"/>
      <c r="AA2496" s="339"/>
      <c r="AB2496" s="339"/>
      <c r="AC2496" s="349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2"/>
      <c r="BD2496" s="258"/>
      <c r="BE2496" s="258"/>
      <c r="BF2496" s="258"/>
      <c r="BG2496" s="258"/>
      <c r="BH2496" s="258"/>
    </row>
    <row r="2497" spans="1:60">
      <c r="A2497" s="298">
        <v>2496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31"/>
        <v/>
      </c>
      <c r="E2497" s="353"/>
      <c r="F2497" s="354"/>
      <c r="G2497" s="302"/>
      <c r="H2497" s="302"/>
      <c r="I2497" s="273"/>
      <c r="J2497" s="275"/>
      <c r="K2497" s="303" t="e">
        <f t="shared" si="228"/>
        <v>#N/A</v>
      </c>
      <c r="L2497" s="302"/>
      <c r="M2497" s="273"/>
      <c r="N2497" s="303" t="e">
        <f t="shared" si="229"/>
        <v>#N/A</v>
      </c>
      <c r="O2497" s="303" t="e">
        <f t="shared" si="230"/>
        <v>#N/A</v>
      </c>
      <c r="P2497" s="249" t="str">
        <f t="shared" si="232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364"/>
      <c r="Y2497" s="258"/>
      <c r="Z2497" s="352"/>
      <c r="AA2497" s="339"/>
      <c r="AB2497" s="339"/>
      <c r="AC2497" s="349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2"/>
      <c r="BD2497" s="258"/>
      <c r="BE2497" s="258"/>
      <c r="BF2497" s="258"/>
      <c r="BG2497" s="258"/>
      <c r="BH2497" s="258"/>
    </row>
    <row r="2498" spans="1:60">
      <c r="A2498" s="333">
        <v>2497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31"/>
        <v/>
      </c>
      <c r="E2498" s="353"/>
      <c r="F2498" s="354"/>
      <c r="G2498" s="302"/>
      <c r="H2498" s="302"/>
      <c r="I2498" s="273"/>
      <c r="J2498" s="275"/>
      <c r="K2498" s="303" t="e">
        <f t="shared" si="228"/>
        <v>#N/A</v>
      </c>
      <c r="L2498" s="302"/>
      <c r="M2498" s="273"/>
      <c r="N2498" s="303" t="e">
        <f t="shared" si="229"/>
        <v>#N/A</v>
      </c>
      <c r="O2498" s="303" t="e">
        <f t="shared" si="230"/>
        <v>#N/A</v>
      </c>
      <c r="P2498" s="249" t="str">
        <f t="shared" si="232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364"/>
      <c r="Y2498" s="258"/>
      <c r="Z2498" s="352"/>
      <c r="AA2498" s="339"/>
      <c r="AB2498" s="339"/>
      <c r="AC2498" s="349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2"/>
      <c r="BD2498" s="258"/>
      <c r="BE2498" s="258"/>
      <c r="BF2498" s="258"/>
      <c r="BG2498" s="258"/>
      <c r="BH2498" s="258"/>
    </row>
    <row r="2499" spans="1:60">
      <c r="A2499" s="298">
        <v>2498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31"/>
        <v/>
      </c>
      <c r="E2499" s="353"/>
      <c r="F2499" s="354"/>
      <c r="G2499" s="302"/>
      <c r="H2499" s="302"/>
      <c r="I2499" s="273"/>
      <c r="J2499" s="275"/>
      <c r="K2499" s="303" t="e">
        <f t="shared" si="228"/>
        <v>#N/A</v>
      </c>
      <c r="L2499" s="302"/>
      <c r="M2499" s="273"/>
      <c r="N2499" s="303" t="e">
        <f t="shared" si="229"/>
        <v>#N/A</v>
      </c>
      <c r="O2499" s="303" t="e">
        <f t="shared" si="230"/>
        <v>#N/A</v>
      </c>
      <c r="P2499" s="249" t="str">
        <f t="shared" si="232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364"/>
      <c r="Y2499" s="258"/>
      <c r="Z2499" s="352"/>
      <c r="AA2499" s="339"/>
      <c r="AB2499" s="339"/>
      <c r="AC2499" s="349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2"/>
      <c r="BD2499" s="258"/>
      <c r="BE2499" s="258"/>
      <c r="BF2499" s="258"/>
      <c r="BG2499" s="258"/>
      <c r="BH2499" s="258"/>
    </row>
    <row r="2500" spans="1:60">
      <c r="A2500" s="333">
        <v>2499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31"/>
        <v/>
      </c>
      <c r="E2500" s="353"/>
      <c r="F2500" s="354"/>
      <c r="G2500" s="302"/>
      <c r="H2500" s="302"/>
      <c r="I2500" s="273"/>
      <c r="J2500" s="275"/>
      <c r="K2500" s="303" t="e">
        <f t="shared" ref="K2500:K2563" si="233">VLOOKUP(J2500,AY:BA,2,0)</f>
        <v>#N/A</v>
      </c>
      <c r="L2500" s="302"/>
      <c r="M2500" s="273"/>
      <c r="N2500" s="303" t="e">
        <f t="shared" ref="N2500:N2563" si="234">VLOOKUP(K2500,AZ:BB,2,0)</f>
        <v>#N/A</v>
      </c>
      <c r="O2500" s="303" t="e">
        <f t="shared" ref="O2500:O2563" si="235">VLOOKUP(K2500,AZ:BB,3,0)</f>
        <v>#N/A</v>
      </c>
      <c r="P2500" s="249" t="str">
        <f t="shared" si="232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364"/>
      <c r="Y2500" s="258"/>
      <c r="Z2500" s="352"/>
      <c r="AA2500" s="339"/>
      <c r="AB2500" s="339"/>
      <c r="AC2500" s="349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2"/>
      <c r="BD2500" s="258"/>
      <c r="BE2500" s="258"/>
      <c r="BF2500" s="258"/>
      <c r="BG2500" s="258"/>
      <c r="BH2500" s="258"/>
    </row>
    <row r="2501" spans="1:60">
      <c r="A2501" s="298">
        <v>2500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31"/>
        <v/>
      </c>
      <c r="E2501" s="353"/>
      <c r="F2501" s="354"/>
      <c r="G2501" s="302"/>
      <c r="H2501" s="302"/>
      <c r="I2501" s="273"/>
      <c r="J2501" s="275"/>
      <c r="K2501" s="303" t="e">
        <f t="shared" si="233"/>
        <v>#N/A</v>
      </c>
      <c r="L2501" s="302"/>
      <c r="M2501" s="273"/>
      <c r="N2501" s="303" t="e">
        <f t="shared" si="234"/>
        <v>#N/A</v>
      </c>
      <c r="O2501" s="303" t="e">
        <f t="shared" si="235"/>
        <v>#N/A</v>
      </c>
      <c r="P2501" s="249" t="str">
        <f t="shared" si="232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364"/>
      <c r="Y2501" s="258"/>
      <c r="Z2501" s="352"/>
      <c r="AA2501" s="339"/>
      <c r="AB2501" s="339"/>
      <c r="AC2501" s="349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2"/>
      <c r="BD2501" s="258"/>
      <c r="BE2501" s="258"/>
      <c r="BF2501" s="258"/>
      <c r="BG2501" s="258"/>
      <c r="BH2501" s="258"/>
    </row>
    <row r="2502" spans="1:60">
      <c r="A2502" s="333">
        <v>2501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31"/>
        <v/>
      </c>
      <c r="E2502" s="353"/>
      <c r="F2502" s="354"/>
      <c r="G2502" s="302"/>
      <c r="H2502" s="302"/>
      <c r="I2502" s="273"/>
      <c r="J2502" s="275"/>
      <c r="K2502" s="303" t="e">
        <f t="shared" si="233"/>
        <v>#N/A</v>
      </c>
      <c r="L2502" s="302"/>
      <c r="M2502" s="273"/>
      <c r="N2502" s="303" t="e">
        <f t="shared" si="234"/>
        <v>#N/A</v>
      </c>
      <c r="O2502" s="303" t="e">
        <f t="shared" si="235"/>
        <v>#N/A</v>
      </c>
      <c r="P2502" s="249" t="str">
        <f t="shared" si="232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364"/>
      <c r="Y2502" s="258"/>
      <c r="Z2502" s="352"/>
      <c r="AA2502" s="339"/>
      <c r="AB2502" s="339"/>
      <c r="AC2502" s="349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2"/>
      <c r="BD2502" s="258"/>
      <c r="BE2502" s="258"/>
      <c r="BF2502" s="258"/>
      <c r="BG2502" s="258"/>
      <c r="BH2502" s="258"/>
    </row>
    <row r="2503" spans="1:60">
      <c r="A2503" s="298">
        <v>2502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31"/>
        <v/>
      </c>
      <c r="E2503" s="351"/>
      <c r="F2503" s="355"/>
      <c r="G2503" s="302"/>
      <c r="H2503" s="302"/>
      <c r="I2503" s="273"/>
      <c r="J2503" s="274"/>
      <c r="K2503" s="303" t="e">
        <f t="shared" si="233"/>
        <v>#N/A</v>
      </c>
      <c r="L2503" s="302"/>
      <c r="M2503" s="273"/>
      <c r="N2503" s="303" t="e">
        <f t="shared" si="234"/>
        <v>#N/A</v>
      </c>
      <c r="O2503" s="303" t="e">
        <f t="shared" si="235"/>
        <v>#N/A</v>
      </c>
      <c r="P2503" s="249" t="str">
        <f t="shared" si="232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364"/>
      <c r="Y2503" s="258"/>
      <c r="Z2503" s="352"/>
      <c r="AA2503" s="339"/>
      <c r="AB2503" s="339"/>
      <c r="AC2503" s="349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2"/>
      <c r="BD2503" s="258"/>
      <c r="BE2503" s="258"/>
      <c r="BF2503" s="258"/>
      <c r="BG2503" s="258"/>
      <c r="BH2503" s="258"/>
    </row>
    <row r="2504" spans="1:60">
      <c r="A2504" s="333">
        <v>2503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31"/>
        <v/>
      </c>
      <c r="E2504" s="351"/>
      <c r="F2504" s="354"/>
      <c r="G2504" s="302"/>
      <c r="H2504" s="302"/>
      <c r="I2504" s="273"/>
      <c r="J2504" s="275"/>
      <c r="K2504" s="303" t="e">
        <f t="shared" si="233"/>
        <v>#N/A</v>
      </c>
      <c r="L2504" s="302"/>
      <c r="M2504" s="273"/>
      <c r="N2504" s="303" t="e">
        <f t="shared" si="234"/>
        <v>#N/A</v>
      </c>
      <c r="O2504" s="303" t="e">
        <f t="shared" si="235"/>
        <v>#N/A</v>
      </c>
      <c r="P2504" s="249" t="str">
        <f t="shared" si="232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364"/>
      <c r="Y2504" s="258"/>
      <c r="Z2504" s="352"/>
      <c r="AA2504" s="339"/>
      <c r="AB2504" s="339"/>
      <c r="AC2504" s="349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2"/>
      <c r="BD2504" s="258"/>
      <c r="BE2504" s="258"/>
      <c r="BF2504" s="258"/>
      <c r="BG2504" s="258"/>
      <c r="BH2504" s="258"/>
    </row>
    <row r="2505" spans="1:60">
      <c r="A2505" s="298">
        <v>2504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31"/>
        <v/>
      </c>
      <c r="E2505" s="351"/>
      <c r="F2505" s="354"/>
      <c r="G2505" s="302"/>
      <c r="H2505" s="302"/>
      <c r="I2505" s="273"/>
      <c r="J2505" s="275"/>
      <c r="K2505" s="303" t="e">
        <f t="shared" si="233"/>
        <v>#N/A</v>
      </c>
      <c r="L2505" s="302"/>
      <c r="M2505" s="273"/>
      <c r="N2505" s="303" t="e">
        <f t="shared" si="234"/>
        <v>#N/A</v>
      </c>
      <c r="O2505" s="303" t="e">
        <f t="shared" si="235"/>
        <v>#N/A</v>
      </c>
      <c r="P2505" s="249" t="str">
        <f t="shared" si="232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364"/>
      <c r="Y2505" s="258"/>
      <c r="Z2505" s="352"/>
      <c r="AA2505" s="339"/>
      <c r="AB2505" s="339"/>
      <c r="AC2505" s="349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2"/>
      <c r="BD2505" s="258"/>
      <c r="BE2505" s="258"/>
      <c r="BF2505" s="258"/>
      <c r="BG2505" s="258"/>
      <c r="BH2505" s="258"/>
    </row>
    <row r="2506" spans="1:60">
      <c r="A2506" s="333">
        <v>2505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31"/>
        <v/>
      </c>
      <c r="E2506" s="351"/>
      <c r="F2506" s="354"/>
      <c r="G2506" s="302"/>
      <c r="H2506" s="302"/>
      <c r="I2506" s="273"/>
      <c r="J2506" s="275"/>
      <c r="K2506" s="303" t="e">
        <f t="shared" si="233"/>
        <v>#N/A</v>
      </c>
      <c r="L2506" s="302"/>
      <c r="M2506" s="273"/>
      <c r="N2506" s="303" t="e">
        <f t="shared" si="234"/>
        <v>#N/A</v>
      </c>
      <c r="O2506" s="303" t="e">
        <f t="shared" si="235"/>
        <v>#N/A</v>
      </c>
      <c r="P2506" s="249" t="str">
        <f t="shared" si="232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364"/>
      <c r="Y2506" s="258"/>
      <c r="Z2506" s="352"/>
      <c r="AA2506" s="339"/>
      <c r="AB2506" s="339"/>
      <c r="AC2506" s="349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2"/>
      <c r="BD2506" s="258"/>
      <c r="BE2506" s="258"/>
      <c r="BF2506" s="258"/>
      <c r="BG2506" s="258"/>
      <c r="BH2506" s="258"/>
    </row>
    <row r="2507" spans="1:60">
      <c r="A2507" s="298">
        <v>2506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31"/>
        <v/>
      </c>
      <c r="E2507" s="351"/>
      <c r="F2507" s="354"/>
      <c r="G2507" s="302"/>
      <c r="H2507" s="302"/>
      <c r="I2507" s="273"/>
      <c r="J2507" s="275"/>
      <c r="K2507" s="303" t="e">
        <f t="shared" si="233"/>
        <v>#N/A</v>
      </c>
      <c r="L2507" s="302"/>
      <c r="M2507" s="273"/>
      <c r="N2507" s="303" t="e">
        <f t="shared" si="234"/>
        <v>#N/A</v>
      </c>
      <c r="O2507" s="303" t="e">
        <f t="shared" si="235"/>
        <v>#N/A</v>
      </c>
      <c r="P2507" s="249" t="str">
        <f t="shared" si="232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364"/>
      <c r="Y2507" s="258"/>
      <c r="Z2507" s="352"/>
      <c r="AA2507" s="339"/>
      <c r="AB2507" s="339"/>
      <c r="AC2507" s="349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2"/>
      <c r="BD2507" s="258"/>
      <c r="BE2507" s="258"/>
      <c r="BF2507" s="258"/>
      <c r="BG2507" s="258"/>
      <c r="BH2507" s="258"/>
    </row>
    <row r="2508" spans="1:60">
      <c r="A2508" s="333">
        <v>2507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31"/>
        <v/>
      </c>
      <c r="E2508" s="351"/>
      <c r="F2508" s="354"/>
      <c r="G2508" s="302"/>
      <c r="H2508" s="302"/>
      <c r="I2508" s="273"/>
      <c r="J2508" s="275"/>
      <c r="K2508" s="303" t="e">
        <f t="shared" si="233"/>
        <v>#N/A</v>
      </c>
      <c r="L2508" s="302"/>
      <c r="M2508" s="273"/>
      <c r="N2508" s="303" t="e">
        <f t="shared" si="234"/>
        <v>#N/A</v>
      </c>
      <c r="O2508" s="303" t="e">
        <f t="shared" si="235"/>
        <v>#N/A</v>
      </c>
      <c r="P2508" s="249" t="str">
        <f t="shared" si="232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364"/>
      <c r="Y2508" s="258"/>
      <c r="Z2508" s="352"/>
      <c r="AA2508" s="339"/>
      <c r="AB2508" s="339"/>
      <c r="AC2508" s="349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2"/>
      <c r="BD2508" s="258"/>
      <c r="BE2508" s="258"/>
      <c r="BF2508" s="258"/>
      <c r="BG2508" s="258"/>
      <c r="BH2508" s="258"/>
    </row>
    <row r="2509" spans="1:60">
      <c r="A2509" s="298">
        <v>2508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31"/>
        <v/>
      </c>
      <c r="E2509" s="351"/>
      <c r="F2509" s="354"/>
      <c r="G2509" s="302"/>
      <c r="H2509" s="302"/>
      <c r="I2509" s="273"/>
      <c r="J2509" s="275"/>
      <c r="K2509" s="303" t="e">
        <f t="shared" si="233"/>
        <v>#N/A</v>
      </c>
      <c r="L2509" s="302"/>
      <c r="M2509" s="273"/>
      <c r="N2509" s="303" t="e">
        <f t="shared" si="234"/>
        <v>#N/A</v>
      </c>
      <c r="O2509" s="303" t="e">
        <f t="shared" si="235"/>
        <v>#N/A</v>
      </c>
      <c r="P2509" s="249" t="str">
        <f t="shared" si="232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364"/>
      <c r="Y2509" s="258"/>
      <c r="Z2509" s="352"/>
      <c r="AA2509" s="339"/>
      <c r="AB2509" s="339"/>
      <c r="AC2509" s="349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2"/>
      <c r="BD2509" s="258"/>
      <c r="BE2509" s="258"/>
      <c r="BF2509" s="258"/>
      <c r="BG2509" s="258"/>
      <c r="BH2509" s="258"/>
    </row>
    <row r="2510" spans="1:60">
      <c r="A2510" s="333">
        <v>2509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31"/>
        <v/>
      </c>
      <c r="E2510" s="351"/>
      <c r="F2510" s="354"/>
      <c r="G2510" s="302"/>
      <c r="H2510" s="302"/>
      <c r="I2510" s="273"/>
      <c r="J2510" s="275"/>
      <c r="K2510" s="303" t="e">
        <f t="shared" si="233"/>
        <v>#N/A</v>
      </c>
      <c r="L2510" s="302"/>
      <c r="M2510" s="273"/>
      <c r="N2510" s="303" t="e">
        <f t="shared" si="234"/>
        <v>#N/A</v>
      </c>
      <c r="O2510" s="303" t="e">
        <f t="shared" si="235"/>
        <v>#N/A</v>
      </c>
      <c r="P2510" s="249" t="str">
        <f t="shared" si="232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364"/>
      <c r="Y2510" s="258"/>
      <c r="Z2510" s="352"/>
      <c r="AA2510" s="339"/>
      <c r="AB2510" s="339"/>
      <c r="AC2510" s="349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2"/>
      <c r="BD2510" s="258"/>
      <c r="BE2510" s="258"/>
      <c r="BF2510" s="258"/>
      <c r="BG2510" s="258"/>
      <c r="BH2510" s="258"/>
    </row>
    <row r="2511" spans="1:60">
      <c r="A2511" s="298">
        <v>2510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31"/>
        <v/>
      </c>
      <c r="E2511" s="351"/>
      <c r="F2511" s="354"/>
      <c r="G2511" s="302"/>
      <c r="H2511" s="302"/>
      <c r="I2511" s="273"/>
      <c r="J2511" s="275"/>
      <c r="K2511" s="303" t="e">
        <f t="shared" si="233"/>
        <v>#N/A</v>
      </c>
      <c r="L2511" s="302"/>
      <c r="M2511" s="273"/>
      <c r="N2511" s="303" t="e">
        <f t="shared" si="234"/>
        <v>#N/A</v>
      </c>
      <c r="O2511" s="303" t="e">
        <f t="shared" si="235"/>
        <v>#N/A</v>
      </c>
      <c r="P2511" s="249" t="str">
        <f t="shared" si="232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364"/>
      <c r="Y2511" s="258"/>
      <c r="Z2511" s="352"/>
      <c r="AA2511" s="339"/>
      <c r="AB2511" s="339"/>
      <c r="AC2511" s="349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2"/>
      <c r="BD2511" s="258"/>
      <c r="BE2511" s="258"/>
      <c r="BF2511" s="258"/>
      <c r="BG2511" s="258"/>
      <c r="BH2511" s="258"/>
    </row>
    <row r="2512" spans="1:60">
      <c r="A2512" s="333">
        <v>2511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31"/>
        <v/>
      </c>
      <c r="E2512" s="351"/>
      <c r="F2512" s="354"/>
      <c r="G2512" s="302"/>
      <c r="H2512" s="302"/>
      <c r="I2512" s="273"/>
      <c r="J2512" s="275"/>
      <c r="K2512" s="303" t="e">
        <f t="shared" si="233"/>
        <v>#N/A</v>
      </c>
      <c r="L2512" s="302"/>
      <c r="M2512" s="273"/>
      <c r="N2512" s="303" t="e">
        <f t="shared" si="234"/>
        <v>#N/A</v>
      </c>
      <c r="O2512" s="303" t="e">
        <f t="shared" si="235"/>
        <v>#N/A</v>
      </c>
      <c r="P2512" s="249" t="str">
        <f t="shared" si="232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364"/>
      <c r="Y2512" s="258"/>
      <c r="Z2512" s="352"/>
      <c r="AA2512" s="339"/>
      <c r="AB2512" s="339"/>
      <c r="AC2512" s="349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2"/>
      <c r="BD2512" s="258"/>
      <c r="BE2512" s="258"/>
      <c r="BF2512" s="258"/>
      <c r="BG2512" s="258"/>
      <c r="BH2512" s="258"/>
    </row>
    <row r="2513" spans="1:60">
      <c r="A2513" s="298">
        <v>2512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31"/>
        <v/>
      </c>
      <c r="E2513" s="351"/>
      <c r="F2513" s="354"/>
      <c r="G2513" s="302"/>
      <c r="H2513" s="302"/>
      <c r="I2513" s="273"/>
      <c r="J2513" s="275"/>
      <c r="K2513" s="303" t="e">
        <f t="shared" si="233"/>
        <v>#N/A</v>
      </c>
      <c r="L2513" s="302"/>
      <c r="M2513" s="273"/>
      <c r="N2513" s="303" t="e">
        <f t="shared" si="234"/>
        <v>#N/A</v>
      </c>
      <c r="O2513" s="303" t="e">
        <f t="shared" si="235"/>
        <v>#N/A</v>
      </c>
      <c r="P2513" s="249" t="str">
        <f t="shared" si="232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364"/>
      <c r="Y2513" s="258"/>
      <c r="Z2513" s="352"/>
      <c r="AA2513" s="339"/>
      <c r="AB2513" s="339"/>
      <c r="AC2513" s="349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2"/>
      <c r="BD2513" s="258"/>
      <c r="BE2513" s="258"/>
      <c r="BF2513" s="258"/>
      <c r="BG2513" s="258"/>
      <c r="BH2513" s="258"/>
    </row>
    <row r="2514" spans="1:60">
      <c r="A2514" s="333">
        <v>2513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31"/>
        <v/>
      </c>
      <c r="E2514" s="353"/>
      <c r="F2514" s="354"/>
      <c r="G2514" s="302"/>
      <c r="H2514" s="302"/>
      <c r="I2514" s="273"/>
      <c r="J2514" s="275"/>
      <c r="K2514" s="303" t="e">
        <f t="shared" si="233"/>
        <v>#N/A</v>
      </c>
      <c r="L2514" s="302"/>
      <c r="M2514" s="280"/>
      <c r="N2514" s="303" t="e">
        <f t="shared" si="234"/>
        <v>#N/A</v>
      </c>
      <c r="O2514" s="303" t="e">
        <f t="shared" si="235"/>
        <v>#N/A</v>
      </c>
      <c r="P2514" s="249" t="str">
        <f t="shared" si="232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364"/>
      <c r="Y2514" s="258"/>
      <c r="Z2514" s="352"/>
      <c r="AA2514" s="339"/>
      <c r="AB2514" s="339"/>
      <c r="AC2514" s="349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2"/>
      <c r="BD2514" s="258"/>
      <c r="BE2514" s="258"/>
      <c r="BF2514" s="258"/>
      <c r="BG2514" s="258"/>
      <c r="BH2514" s="258"/>
    </row>
    <row r="2515" spans="1:60">
      <c r="A2515" s="298">
        <v>2514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31"/>
        <v/>
      </c>
      <c r="E2515" s="353"/>
      <c r="F2515" s="354"/>
      <c r="G2515" s="302"/>
      <c r="H2515" s="302"/>
      <c r="I2515" s="273"/>
      <c r="J2515" s="275"/>
      <c r="K2515" s="303" t="e">
        <f t="shared" si="233"/>
        <v>#N/A</v>
      </c>
      <c r="L2515" s="302"/>
      <c r="M2515" s="280"/>
      <c r="N2515" s="303" t="e">
        <f t="shared" si="234"/>
        <v>#N/A</v>
      </c>
      <c r="O2515" s="303" t="e">
        <f t="shared" si="235"/>
        <v>#N/A</v>
      </c>
      <c r="P2515" s="249" t="str">
        <f t="shared" si="232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364"/>
      <c r="Y2515" s="258"/>
      <c r="Z2515" s="352"/>
      <c r="AA2515" s="339"/>
      <c r="AB2515" s="339"/>
      <c r="AC2515" s="349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2"/>
      <c r="BD2515" s="258"/>
      <c r="BE2515" s="258"/>
      <c r="BF2515" s="258"/>
      <c r="BG2515" s="258"/>
      <c r="BH2515" s="258"/>
    </row>
    <row r="2516" spans="1:60">
      <c r="A2516" s="333">
        <v>2515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31"/>
        <v/>
      </c>
      <c r="E2516" s="353"/>
      <c r="F2516" s="354"/>
      <c r="G2516" s="302"/>
      <c r="H2516" s="302"/>
      <c r="I2516" s="273"/>
      <c r="J2516" s="275"/>
      <c r="K2516" s="303" t="e">
        <f t="shared" si="233"/>
        <v>#N/A</v>
      </c>
      <c r="L2516" s="302"/>
      <c r="M2516" s="280"/>
      <c r="N2516" s="303" t="e">
        <f t="shared" si="234"/>
        <v>#N/A</v>
      </c>
      <c r="O2516" s="303" t="e">
        <f t="shared" si="235"/>
        <v>#N/A</v>
      </c>
      <c r="P2516" s="249" t="str">
        <f t="shared" si="232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364"/>
      <c r="Y2516" s="258"/>
      <c r="Z2516" s="352"/>
      <c r="AA2516" s="339"/>
      <c r="AB2516" s="339"/>
      <c r="AC2516" s="349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2"/>
      <c r="BD2516" s="258"/>
      <c r="BE2516" s="258"/>
      <c r="BF2516" s="258"/>
      <c r="BG2516" s="258"/>
      <c r="BH2516" s="258"/>
    </row>
    <row r="2517" spans="1:60">
      <c r="A2517" s="298">
        <v>2516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31"/>
        <v/>
      </c>
      <c r="E2517" s="353"/>
      <c r="F2517" s="354"/>
      <c r="G2517" s="302"/>
      <c r="H2517" s="302"/>
      <c r="I2517" s="273"/>
      <c r="J2517" s="275"/>
      <c r="K2517" s="303" t="e">
        <f t="shared" si="233"/>
        <v>#N/A</v>
      </c>
      <c r="L2517" s="302"/>
      <c r="M2517" s="280"/>
      <c r="N2517" s="303" t="e">
        <f t="shared" si="234"/>
        <v>#N/A</v>
      </c>
      <c r="O2517" s="303" t="e">
        <f t="shared" si="235"/>
        <v>#N/A</v>
      </c>
      <c r="P2517" s="249" t="str">
        <f t="shared" si="232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364"/>
      <c r="Y2517" s="258"/>
      <c r="Z2517" s="352"/>
      <c r="AA2517" s="339"/>
      <c r="AB2517" s="339"/>
      <c r="AC2517" s="349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2"/>
      <c r="BD2517" s="258"/>
      <c r="BE2517" s="258"/>
      <c r="BF2517" s="258"/>
      <c r="BG2517" s="258"/>
      <c r="BH2517" s="258"/>
    </row>
    <row r="2518" spans="1:60">
      <c r="A2518" s="333">
        <v>2517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31"/>
        <v/>
      </c>
      <c r="E2518" s="353"/>
      <c r="F2518" s="354"/>
      <c r="G2518" s="302"/>
      <c r="H2518" s="302"/>
      <c r="I2518" s="273"/>
      <c r="J2518" s="275"/>
      <c r="K2518" s="303" t="e">
        <f t="shared" si="233"/>
        <v>#N/A</v>
      </c>
      <c r="L2518" s="302"/>
      <c r="M2518" s="280"/>
      <c r="N2518" s="303" t="e">
        <f t="shared" si="234"/>
        <v>#N/A</v>
      </c>
      <c r="O2518" s="303" t="e">
        <f t="shared" si="235"/>
        <v>#N/A</v>
      </c>
      <c r="P2518" s="249" t="str">
        <f t="shared" si="232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364"/>
      <c r="Y2518" s="258"/>
      <c r="Z2518" s="352"/>
      <c r="AA2518" s="339"/>
      <c r="AB2518" s="339"/>
      <c r="AC2518" s="349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2"/>
      <c r="BD2518" s="258"/>
      <c r="BE2518" s="258"/>
      <c r="BF2518" s="258"/>
      <c r="BG2518" s="258"/>
      <c r="BH2518" s="258"/>
    </row>
    <row r="2519" spans="1:60">
      <c r="A2519" s="298">
        <v>2518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31"/>
        <v/>
      </c>
      <c r="E2519" s="353"/>
      <c r="F2519" s="354"/>
      <c r="G2519" s="302"/>
      <c r="H2519" s="302"/>
      <c r="I2519" s="273"/>
      <c r="J2519" s="275"/>
      <c r="K2519" s="303" t="e">
        <f t="shared" si="233"/>
        <v>#N/A</v>
      </c>
      <c r="L2519" s="302"/>
      <c r="M2519" s="280"/>
      <c r="N2519" s="303" t="e">
        <f t="shared" si="234"/>
        <v>#N/A</v>
      </c>
      <c r="O2519" s="303" t="e">
        <f t="shared" si="235"/>
        <v>#N/A</v>
      </c>
      <c r="P2519" s="249" t="str">
        <f t="shared" si="232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364"/>
      <c r="Y2519" s="258"/>
      <c r="Z2519" s="352"/>
      <c r="AA2519" s="339"/>
      <c r="AB2519" s="339"/>
      <c r="AC2519" s="349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2"/>
      <c r="BD2519" s="258"/>
      <c r="BE2519" s="258"/>
      <c r="BF2519" s="258"/>
      <c r="BG2519" s="258"/>
      <c r="BH2519" s="258"/>
    </row>
    <row r="2520" spans="1:60">
      <c r="A2520" s="333">
        <v>2519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31"/>
        <v/>
      </c>
      <c r="E2520" s="353"/>
      <c r="F2520" s="354"/>
      <c r="G2520" s="302"/>
      <c r="H2520" s="302"/>
      <c r="I2520" s="273"/>
      <c r="J2520" s="275"/>
      <c r="K2520" s="303" t="e">
        <f t="shared" si="233"/>
        <v>#N/A</v>
      </c>
      <c r="L2520" s="302"/>
      <c r="M2520" s="280"/>
      <c r="N2520" s="303" t="e">
        <f t="shared" si="234"/>
        <v>#N/A</v>
      </c>
      <c r="O2520" s="303" t="e">
        <f t="shared" si="235"/>
        <v>#N/A</v>
      </c>
      <c r="P2520" s="249" t="str">
        <f t="shared" si="232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364"/>
      <c r="Y2520" s="258"/>
      <c r="Z2520" s="352"/>
      <c r="AA2520" s="339"/>
      <c r="AB2520" s="339"/>
      <c r="AC2520" s="349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2"/>
      <c r="BD2520" s="258"/>
      <c r="BE2520" s="258"/>
      <c r="BF2520" s="258"/>
      <c r="BG2520" s="258"/>
      <c r="BH2520" s="258"/>
    </row>
    <row r="2521" spans="1:60">
      <c r="A2521" s="298">
        <v>2520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31"/>
        <v/>
      </c>
      <c r="E2521" s="353"/>
      <c r="F2521" s="354"/>
      <c r="G2521" s="302"/>
      <c r="H2521" s="302"/>
      <c r="I2521" s="273"/>
      <c r="J2521" s="275"/>
      <c r="K2521" s="303" t="e">
        <f t="shared" si="233"/>
        <v>#N/A</v>
      </c>
      <c r="L2521" s="302"/>
      <c r="M2521" s="280"/>
      <c r="N2521" s="303" t="e">
        <f t="shared" si="234"/>
        <v>#N/A</v>
      </c>
      <c r="O2521" s="303" t="e">
        <f t="shared" si="235"/>
        <v>#N/A</v>
      </c>
      <c r="P2521" s="249" t="str">
        <f t="shared" si="232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364"/>
      <c r="Y2521" s="258"/>
      <c r="Z2521" s="352"/>
      <c r="AA2521" s="339"/>
      <c r="AB2521" s="339"/>
      <c r="AC2521" s="349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2"/>
      <c r="BD2521" s="258"/>
      <c r="BE2521" s="258"/>
      <c r="BF2521" s="258"/>
      <c r="BG2521" s="258"/>
      <c r="BH2521" s="258"/>
    </row>
    <row r="2522" spans="1:60">
      <c r="A2522" s="333">
        <v>2521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31"/>
        <v/>
      </c>
      <c r="E2522" s="353"/>
      <c r="F2522" s="354"/>
      <c r="G2522" s="302"/>
      <c r="H2522" s="302"/>
      <c r="I2522" s="273"/>
      <c r="J2522" s="275"/>
      <c r="K2522" s="303" t="e">
        <f t="shared" si="233"/>
        <v>#N/A</v>
      </c>
      <c r="L2522" s="302"/>
      <c r="M2522" s="280"/>
      <c r="N2522" s="303" t="e">
        <f t="shared" si="234"/>
        <v>#N/A</v>
      </c>
      <c r="O2522" s="303" t="e">
        <f t="shared" si="235"/>
        <v>#N/A</v>
      </c>
      <c r="P2522" s="249" t="str">
        <f t="shared" si="232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364"/>
      <c r="Y2522" s="258"/>
      <c r="Z2522" s="352"/>
      <c r="AA2522" s="339"/>
      <c r="AB2522" s="339"/>
      <c r="AC2522" s="349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2"/>
      <c r="BD2522" s="258"/>
      <c r="BE2522" s="258"/>
      <c r="BF2522" s="258"/>
      <c r="BG2522" s="258"/>
      <c r="BH2522" s="258"/>
    </row>
    <row r="2523" spans="1:60">
      <c r="A2523" s="298">
        <v>2522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31"/>
        <v/>
      </c>
      <c r="E2523" s="353"/>
      <c r="F2523" s="354"/>
      <c r="G2523" s="302"/>
      <c r="H2523" s="302"/>
      <c r="I2523" s="273"/>
      <c r="J2523" s="275"/>
      <c r="K2523" s="303" t="e">
        <f t="shared" si="233"/>
        <v>#N/A</v>
      </c>
      <c r="L2523" s="302"/>
      <c r="M2523" s="356"/>
      <c r="N2523" s="303" t="e">
        <f t="shared" si="234"/>
        <v>#N/A</v>
      </c>
      <c r="O2523" s="303" t="e">
        <f t="shared" si="235"/>
        <v>#N/A</v>
      </c>
      <c r="P2523" s="249" t="str">
        <f t="shared" si="232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364"/>
      <c r="Y2523" s="258"/>
      <c r="Z2523" s="352"/>
      <c r="AA2523" s="339"/>
      <c r="AB2523" s="339"/>
      <c r="AC2523" s="349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2"/>
      <c r="BD2523" s="258"/>
      <c r="BE2523" s="258"/>
      <c r="BF2523" s="258"/>
      <c r="BG2523" s="258"/>
      <c r="BH2523" s="258"/>
    </row>
    <row r="2524" spans="1:60">
      <c r="A2524" s="333">
        <v>2523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31"/>
        <v/>
      </c>
      <c r="E2524" s="353"/>
      <c r="F2524" s="354"/>
      <c r="G2524" s="302"/>
      <c r="H2524" s="302"/>
      <c r="I2524" s="273"/>
      <c r="J2524" s="275"/>
      <c r="K2524" s="303" t="e">
        <f t="shared" si="233"/>
        <v>#N/A</v>
      </c>
      <c r="L2524" s="302"/>
      <c r="M2524" s="280"/>
      <c r="N2524" s="303" t="e">
        <f t="shared" si="234"/>
        <v>#N/A</v>
      </c>
      <c r="O2524" s="303" t="e">
        <f t="shared" si="235"/>
        <v>#N/A</v>
      </c>
      <c r="P2524" s="249" t="str">
        <f t="shared" si="232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364"/>
      <c r="Y2524" s="258"/>
      <c r="Z2524" s="352"/>
      <c r="AA2524" s="339"/>
      <c r="AB2524" s="339"/>
      <c r="AC2524" s="349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2"/>
      <c r="BD2524" s="258"/>
      <c r="BE2524" s="258"/>
      <c r="BF2524" s="258"/>
      <c r="BG2524" s="258"/>
      <c r="BH2524" s="258"/>
    </row>
    <row r="2525" spans="1:60">
      <c r="A2525" s="298">
        <v>2524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31"/>
        <v/>
      </c>
      <c r="E2525" s="353"/>
      <c r="F2525" s="354"/>
      <c r="G2525" s="302"/>
      <c r="H2525" s="302"/>
      <c r="I2525" s="273"/>
      <c r="J2525" s="275"/>
      <c r="K2525" s="303" t="e">
        <f t="shared" si="233"/>
        <v>#N/A</v>
      </c>
      <c r="L2525" s="302"/>
      <c r="M2525" s="356"/>
      <c r="N2525" s="303" t="e">
        <f t="shared" si="234"/>
        <v>#N/A</v>
      </c>
      <c r="O2525" s="303" t="e">
        <f t="shared" si="235"/>
        <v>#N/A</v>
      </c>
      <c r="P2525" s="249" t="str">
        <f t="shared" si="232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364"/>
      <c r="Y2525" s="258"/>
      <c r="Z2525" s="352"/>
      <c r="AA2525" s="339"/>
      <c r="AB2525" s="339"/>
      <c r="AC2525" s="349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2"/>
      <c r="BD2525" s="258"/>
      <c r="BE2525" s="258"/>
      <c r="BF2525" s="258"/>
      <c r="BG2525" s="258"/>
      <c r="BH2525" s="258"/>
    </row>
    <row r="2526" spans="1:60">
      <c r="A2526" s="333">
        <v>2525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31"/>
        <v/>
      </c>
      <c r="E2526" s="353"/>
      <c r="F2526" s="354"/>
      <c r="G2526" s="302"/>
      <c r="H2526" s="302"/>
      <c r="I2526" s="273"/>
      <c r="J2526" s="275"/>
      <c r="K2526" s="303" t="e">
        <f t="shared" si="233"/>
        <v>#N/A</v>
      </c>
      <c r="L2526" s="302"/>
      <c r="M2526" s="356"/>
      <c r="N2526" s="303" t="e">
        <f t="shared" si="234"/>
        <v>#N/A</v>
      </c>
      <c r="O2526" s="303" t="e">
        <f t="shared" si="235"/>
        <v>#N/A</v>
      </c>
      <c r="P2526" s="249" t="str">
        <f t="shared" si="232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364"/>
      <c r="Y2526" s="258"/>
      <c r="Z2526" s="352"/>
      <c r="AA2526" s="339"/>
      <c r="AB2526" s="339"/>
      <c r="AC2526" s="349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2"/>
      <c r="BD2526" s="258"/>
      <c r="BE2526" s="258"/>
      <c r="BF2526" s="258"/>
      <c r="BG2526" s="258"/>
      <c r="BH2526" s="258"/>
    </row>
    <row r="2527" spans="1:60">
      <c r="A2527" s="298">
        <v>2526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si="231"/>
        <v/>
      </c>
      <c r="E2527" s="353"/>
      <c r="F2527" s="354"/>
      <c r="G2527" s="302"/>
      <c r="H2527" s="302"/>
      <c r="I2527" s="273"/>
      <c r="J2527" s="274"/>
      <c r="K2527" s="303" t="e">
        <f t="shared" si="233"/>
        <v>#N/A</v>
      </c>
      <c r="L2527" s="302"/>
      <c r="M2527" s="357"/>
      <c r="N2527" s="303" t="e">
        <f t="shared" si="234"/>
        <v>#N/A</v>
      </c>
      <c r="O2527" s="303" t="e">
        <f t="shared" si="235"/>
        <v>#N/A</v>
      </c>
      <c r="P2527" s="249" t="str">
        <f t="shared" si="232"/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364"/>
      <c r="Y2527" s="258"/>
      <c r="Z2527" s="352"/>
      <c r="AA2527" s="339"/>
      <c r="AB2527" s="339"/>
      <c r="AC2527" s="349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2"/>
      <c r="BD2527" s="258"/>
      <c r="BE2527" s="258"/>
      <c r="BF2527" s="258"/>
      <c r="BG2527" s="258"/>
      <c r="BH2527" s="258"/>
    </row>
    <row r="2528" spans="1:60">
      <c r="A2528" s="333">
        <v>2527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1"/>
        <v/>
      </c>
      <c r="E2528" s="353"/>
      <c r="F2528" s="354"/>
      <c r="G2528" s="302"/>
      <c r="H2528" s="302"/>
      <c r="I2528" s="273"/>
      <c r="J2528" s="274"/>
      <c r="K2528" s="303" t="e">
        <f t="shared" si="233"/>
        <v>#N/A</v>
      </c>
      <c r="L2528" s="302"/>
      <c r="M2528" s="273"/>
      <c r="N2528" s="303" t="e">
        <f t="shared" si="234"/>
        <v>#N/A</v>
      </c>
      <c r="O2528" s="303" t="e">
        <f t="shared" si="235"/>
        <v>#N/A</v>
      </c>
      <c r="P2528" s="249" t="str">
        <f t="shared" si="232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364"/>
      <c r="Y2528" s="258"/>
      <c r="Z2528" s="352"/>
      <c r="AA2528" s="339"/>
      <c r="AB2528" s="339"/>
      <c r="AC2528" s="349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2"/>
      <c r="BD2528" s="258"/>
      <c r="BE2528" s="258"/>
      <c r="BF2528" s="258"/>
      <c r="BG2528" s="258"/>
      <c r="BH2528" s="258"/>
    </row>
    <row r="2529" spans="1:60">
      <c r="A2529" s="298">
        <v>2528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ref="D2529:D2592" si="236">IF(LEFT(I2529,1)="L","Inprocess",IF(LEFT(I2529,3)="IQC","Inprocess",IF(LEFT(I2529,2)="QA","QA",IF(LEFT(I2529,3)="TV","TV",""))))</f>
        <v/>
      </c>
      <c r="E2529" s="351"/>
      <c r="F2529" s="354"/>
      <c r="G2529" s="302"/>
      <c r="H2529" s="302"/>
      <c r="I2529" s="273"/>
      <c r="J2529" s="275"/>
      <c r="K2529" s="303" t="e">
        <f t="shared" si="233"/>
        <v>#N/A</v>
      </c>
      <c r="L2529" s="302"/>
      <c r="M2529" s="273"/>
      <c r="N2529" s="303" t="e">
        <f t="shared" si="234"/>
        <v>#N/A</v>
      </c>
      <c r="O2529" s="303" t="e">
        <f t="shared" si="235"/>
        <v>#N/A</v>
      </c>
      <c r="P2529" s="249" t="str">
        <f t="shared" ref="P2529:P2592" si="237">MID(M2529,7,2)</f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364"/>
      <c r="Y2529" s="258"/>
      <c r="Z2529" s="352"/>
      <c r="AA2529" s="339"/>
      <c r="AB2529" s="339"/>
      <c r="AC2529" s="349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2"/>
      <c r="BD2529" s="258"/>
      <c r="BE2529" s="258"/>
      <c r="BF2529" s="258"/>
      <c r="BG2529" s="258"/>
      <c r="BH2529" s="258"/>
    </row>
    <row r="2530" spans="1:60">
      <c r="A2530" s="333">
        <v>2529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6"/>
        <v/>
      </c>
      <c r="E2530" s="351"/>
      <c r="F2530" s="354"/>
      <c r="G2530" s="302"/>
      <c r="H2530" s="302"/>
      <c r="I2530" s="273"/>
      <c r="J2530" s="275"/>
      <c r="K2530" s="303" t="e">
        <f t="shared" si="233"/>
        <v>#N/A</v>
      </c>
      <c r="L2530" s="302"/>
      <c r="M2530" s="273"/>
      <c r="N2530" s="303" t="e">
        <f t="shared" si="234"/>
        <v>#N/A</v>
      </c>
      <c r="O2530" s="303" t="e">
        <f t="shared" si="235"/>
        <v>#N/A</v>
      </c>
      <c r="P2530" s="249" t="str">
        <f t="shared" si="237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364"/>
      <c r="Y2530" s="258"/>
      <c r="Z2530" s="352"/>
      <c r="AA2530" s="339"/>
      <c r="AB2530" s="339"/>
      <c r="AC2530" s="349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2"/>
      <c r="BD2530" s="258"/>
      <c r="BE2530" s="258"/>
      <c r="BF2530" s="258"/>
      <c r="BG2530" s="258"/>
      <c r="BH2530" s="258"/>
    </row>
    <row r="2531" spans="1:60">
      <c r="A2531" s="298">
        <v>2530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6"/>
        <v/>
      </c>
      <c r="E2531" s="351"/>
      <c r="F2531" s="354"/>
      <c r="G2531" s="302"/>
      <c r="H2531" s="302"/>
      <c r="I2531" s="273"/>
      <c r="J2531" s="275"/>
      <c r="K2531" s="303" t="e">
        <f t="shared" si="233"/>
        <v>#N/A</v>
      </c>
      <c r="L2531" s="302"/>
      <c r="M2531" s="273"/>
      <c r="N2531" s="303" t="e">
        <f t="shared" si="234"/>
        <v>#N/A</v>
      </c>
      <c r="O2531" s="303" t="e">
        <f t="shared" si="235"/>
        <v>#N/A</v>
      </c>
      <c r="P2531" s="249" t="str">
        <f t="shared" si="237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364"/>
      <c r="Y2531" s="258"/>
      <c r="Z2531" s="352"/>
      <c r="AA2531" s="339"/>
      <c r="AB2531" s="339"/>
      <c r="AC2531" s="349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2"/>
      <c r="BD2531" s="258"/>
      <c r="BE2531" s="258"/>
      <c r="BF2531" s="258"/>
      <c r="BG2531" s="258"/>
      <c r="BH2531" s="258"/>
    </row>
    <row r="2532" spans="1:60">
      <c r="A2532" s="333">
        <v>2531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6"/>
        <v/>
      </c>
      <c r="E2532" s="351"/>
      <c r="F2532" s="354"/>
      <c r="G2532" s="302"/>
      <c r="H2532" s="302"/>
      <c r="I2532" s="273"/>
      <c r="J2532" s="275"/>
      <c r="K2532" s="303" t="e">
        <f t="shared" si="233"/>
        <v>#N/A</v>
      </c>
      <c r="L2532" s="302"/>
      <c r="M2532" s="273"/>
      <c r="N2532" s="303" t="e">
        <f t="shared" si="234"/>
        <v>#N/A</v>
      </c>
      <c r="O2532" s="303" t="e">
        <f t="shared" si="235"/>
        <v>#N/A</v>
      </c>
      <c r="P2532" s="249" t="str">
        <f t="shared" si="237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364"/>
      <c r="Y2532" s="258"/>
      <c r="Z2532" s="352"/>
      <c r="AA2532" s="339"/>
      <c r="AB2532" s="339"/>
      <c r="AC2532" s="349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2"/>
      <c r="BD2532" s="258"/>
      <c r="BE2532" s="258"/>
      <c r="BF2532" s="258"/>
      <c r="BG2532" s="258"/>
      <c r="BH2532" s="258"/>
    </row>
    <row r="2533" spans="1:60">
      <c r="A2533" s="298">
        <v>2532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6"/>
        <v/>
      </c>
      <c r="E2533" s="351"/>
      <c r="F2533" s="354"/>
      <c r="G2533" s="302"/>
      <c r="H2533" s="302"/>
      <c r="I2533" s="273"/>
      <c r="J2533" s="275"/>
      <c r="K2533" s="303" t="e">
        <f t="shared" si="233"/>
        <v>#N/A</v>
      </c>
      <c r="L2533" s="302"/>
      <c r="M2533" s="273"/>
      <c r="N2533" s="303" t="e">
        <f t="shared" si="234"/>
        <v>#N/A</v>
      </c>
      <c r="O2533" s="303" t="e">
        <f t="shared" si="235"/>
        <v>#N/A</v>
      </c>
      <c r="P2533" s="249" t="str">
        <f t="shared" si="237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364"/>
      <c r="Y2533" s="258"/>
      <c r="Z2533" s="352"/>
      <c r="AA2533" s="339"/>
      <c r="AB2533" s="339"/>
      <c r="AC2533" s="349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2"/>
      <c r="BD2533" s="258"/>
      <c r="BE2533" s="258"/>
      <c r="BF2533" s="258"/>
      <c r="BG2533" s="258"/>
      <c r="BH2533" s="258"/>
    </row>
    <row r="2534" spans="1:60">
      <c r="A2534" s="333">
        <v>2533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6"/>
        <v/>
      </c>
      <c r="E2534" s="353"/>
      <c r="F2534" s="354"/>
      <c r="G2534" s="302"/>
      <c r="H2534" s="302"/>
      <c r="I2534" s="273"/>
      <c r="J2534" s="274"/>
      <c r="K2534" s="303" t="e">
        <f t="shared" si="233"/>
        <v>#N/A</v>
      </c>
      <c r="L2534" s="302"/>
      <c r="M2534" s="273"/>
      <c r="N2534" s="303" t="e">
        <f t="shared" si="234"/>
        <v>#N/A</v>
      </c>
      <c r="O2534" s="303" t="e">
        <f t="shared" si="235"/>
        <v>#N/A</v>
      </c>
      <c r="P2534" s="249" t="str">
        <f t="shared" si="237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364"/>
      <c r="Y2534" s="258"/>
      <c r="Z2534" s="352"/>
      <c r="AA2534" s="339"/>
      <c r="AB2534" s="339"/>
      <c r="AC2534" s="349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2"/>
      <c r="BD2534" s="258"/>
      <c r="BE2534" s="258"/>
      <c r="BF2534" s="258"/>
      <c r="BG2534" s="258"/>
      <c r="BH2534" s="258"/>
    </row>
    <row r="2535" spans="1:60">
      <c r="A2535" s="298">
        <v>2534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6"/>
        <v/>
      </c>
      <c r="E2535" s="353"/>
      <c r="F2535" s="354"/>
      <c r="G2535" s="302"/>
      <c r="H2535" s="302"/>
      <c r="I2535" s="273"/>
      <c r="J2535" s="274"/>
      <c r="K2535" s="303" t="e">
        <f t="shared" si="233"/>
        <v>#N/A</v>
      </c>
      <c r="L2535" s="302"/>
      <c r="M2535" s="273"/>
      <c r="N2535" s="303" t="e">
        <f t="shared" si="234"/>
        <v>#N/A</v>
      </c>
      <c r="O2535" s="303" t="e">
        <f t="shared" si="235"/>
        <v>#N/A</v>
      </c>
      <c r="P2535" s="249" t="str">
        <f t="shared" si="237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364"/>
      <c r="Y2535" s="258"/>
      <c r="Z2535" s="352"/>
      <c r="AA2535" s="339"/>
      <c r="AB2535" s="339"/>
      <c r="AC2535" s="349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2"/>
      <c r="BD2535" s="258"/>
      <c r="BE2535" s="258"/>
      <c r="BF2535" s="258"/>
      <c r="BG2535" s="258"/>
      <c r="BH2535" s="258"/>
    </row>
    <row r="2536" spans="1:60">
      <c r="A2536" s="333">
        <v>2535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6"/>
        <v/>
      </c>
      <c r="E2536" s="353"/>
      <c r="F2536" s="354"/>
      <c r="G2536" s="302"/>
      <c r="H2536" s="302"/>
      <c r="I2536" s="273"/>
      <c r="J2536" s="274"/>
      <c r="K2536" s="303" t="e">
        <f t="shared" si="233"/>
        <v>#N/A</v>
      </c>
      <c r="L2536" s="302"/>
      <c r="M2536" s="273"/>
      <c r="N2536" s="303" t="e">
        <f t="shared" si="234"/>
        <v>#N/A</v>
      </c>
      <c r="O2536" s="303" t="e">
        <f t="shared" si="235"/>
        <v>#N/A</v>
      </c>
      <c r="P2536" s="249" t="str">
        <f t="shared" si="237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364"/>
      <c r="Y2536" s="258"/>
      <c r="Z2536" s="352"/>
      <c r="AA2536" s="339"/>
      <c r="AB2536" s="339"/>
      <c r="AC2536" s="349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2"/>
      <c r="BD2536" s="258"/>
      <c r="BE2536" s="258"/>
      <c r="BF2536" s="258"/>
      <c r="BG2536" s="258"/>
      <c r="BH2536" s="258"/>
    </row>
    <row r="2537" spans="1:60">
      <c r="A2537" s="298">
        <v>2536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6"/>
        <v/>
      </c>
      <c r="E2537" s="353"/>
      <c r="F2537" s="354"/>
      <c r="G2537" s="302"/>
      <c r="H2537" s="302"/>
      <c r="I2537" s="273"/>
      <c r="J2537" s="274"/>
      <c r="K2537" s="303" t="e">
        <f t="shared" si="233"/>
        <v>#N/A</v>
      </c>
      <c r="L2537" s="302"/>
      <c r="M2537" s="273"/>
      <c r="N2537" s="303" t="e">
        <f t="shared" si="234"/>
        <v>#N/A</v>
      </c>
      <c r="O2537" s="303" t="e">
        <f t="shared" si="235"/>
        <v>#N/A</v>
      </c>
      <c r="P2537" s="249" t="str">
        <f t="shared" si="237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364"/>
      <c r="Y2537" s="258"/>
      <c r="Z2537" s="352"/>
      <c r="AA2537" s="339"/>
      <c r="AB2537" s="339"/>
      <c r="AC2537" s="349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2"/>
      <c r="BD2537" s="258"/>
      <c r="BE2537" s="258"/>
      <c r="BF2537" s="258"/>
      <c r="BG2537" s="258"/>
      <c r="BH2537" s="258"/>
    </row>
    <row r="2538" spans="1:60">
      <c r="A2538" s="333">
        <v>2537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6"/>
        <v/>
      </c>
      <c r="E2538" s="353"/>
      <c r="F2538" s="354"/>
      <c r="G2538" s="302"/>
      <c r="H2538" s="302"/>
      <c r="I2538" s="273"/>
      <c r="J2538" s="275"/>
      <c r="K2538" s="303" t="e">
        <f t="shared" si="233"/>
        <v>#N/A</v>
      </c>
      <c r="L2538" s="302"/>
      <c r="M2538" s="273"/>
      <c r="N2538" s="303" t="e">
        <f t="shared" si="234"/>
        <v>#N/A</v>
      </c>
      <c r="O2538" s="303" t="e">
        <f t="shared" si="235"/>
        <v>#N/A</v>
      </c>
      <c r="P2538" s="249" t="str">
        <f t="shared" si="237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364"/>
      <c r="Y2538" s="258"/>
      <c r="Z2538" s="352"/>
      <c r="AA2538" s="339"/>
      <c r="AB2538" s="339"/>
      <c r="AC2538" s="349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2"/>
      <c r="BD2538" s="258"/>
      <c r="BE2538" s="258"/>
      <c r="BF2538" s="258"/>
      <c r="BG2538" s="258"/>
      <c r="BH2538" s="258"/>
    </row>
    <row r="2539" spans="1:60">
      <c r="A2539" s="298">
        <v>2538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6"/>
        <v/>
      </c>
      <c r="E2539" s="353"/>
      <c r="F2539" s="354"/>
      <c r="G2539" s="302"/>
      <c r="H2539" s="302"/>
      <c r="I2539" s="273"/>
      <c r="J2539" s="275"/>
      <c r="K2539" s="303" t="e">
        <f t="shared" si="233"/>
        <v>#N/A</v>
      </c>
      <c r="L2539" s="302"/>
      <c r="M2539" s="273"/>
      <c r="N2539" s="303" t="e">
        <f t="shared" si="234"/>
        <v>#N/A</v>
      </c>
      <c r="O2539" s="303" t="e">
        <f t="shared" si="235"/>
        <v>#N/A</v>
      </c>
      <c r="P2539" s="249" t="str">
        <f t="shared" si="237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364"/>
      <c r="Y2539" s="258"/>
      <c r="Z2539" s="352"/>
      <c r="AA2539" s="339"/>
      <c r="AB2539" s="339"/>
      <c r="AC2539" s="349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2"/>
      <c r="BD2539" s="258"/>
      <c r="BE2539" s="258"/>
      <c r="BF2539" s="258"/>
      <c r="BG2539" s="258"/>
      <c r="BH2539" s="258"/>
    </row>
    <row r="2540" spans="1:60">
      <c r="A2540" s="333">
        <v>2539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6"/>
        <v/>
      </c>
      <c r="E2540" s="353"/>
      <c r="F2540" s="354"/>
      <c r="G2540" s="302"/>
      <c r="H2540" s="302"/>
      <c r="I2540" s="273"/>
      <c r="J2540" s="274"/>
      <c r="K2540" s="303" t="e">
        <f t="shared" si="233"/>
        <v>#N/A</v>
      </c>
      <c r="L2540" s="302"/>
      <c r="M2540" s="273"/>
      <c r="N2540" s="303" t="e">
        <f t="shared" si="234"/>
        <v>#N/A</v>
      </c>
      <c r="O2540" s="303" t="e">
        <f t="shared" si="235"/>
        <v>#N/A</v>
      </c>
      <c r="P2540" s="249" t="str">
        <f t="shared" si="237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364"/>
      <c r="Y2540" s="258"/>
      <c r="Z2540" s="352"/>
      <c r="AA2540" s="339"/>
      <c r="AB2540" s="339"/>
      <c r="AC2540" s="349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2"/>
      <c r="BD2540" s="258"/>
      <c r="BE2540" s="258"/>
      <c r="BF2540" s="258"/>
      <c r="BG2540" s="258"/>
      <c r="BH2540" s="258"/>
    </row>
    <row r="2541" spans="1:60">
      <c r="A2541" s="298">
        <v>2540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6"/>
        <v/>
      </c>
      <c r="E2541" s="351"/>
      <c r="F2541" s="281"/>
      <c r="G2541" s="302"/>
      <c r="H2541" s="302"/>
      <c r="I2541" s="273"/>
      <c r="J2541" s="275"/>
      <c r="K2541" s="303" t="e">
        <f t="shared" si="233"/>
        <v>#N/A</v>
      </c>
      <c r="L2541" s="302"/>
      <c r="M2541" s="273"/>
      <c r="N2541" s="303" t="e">
        <f t="shared" si="234"/>
        <v>#N/A</v>
      </c>
      <c r="O2541" s="303" t="e">
        <f t="shared" si="235"/>
        <v>#N/A</v>
      </c>
      <c r="P2541" s="249" t="str">
        <f t="shared" si="237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364"/>
      <c r="Y2541" s="258"/>
      <c r="Z2541" s="352"/>
      <c r="AA2541" s="339"/>
      <c r="AB2541" s="339"/>
      <c r="AC2541" s="349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2"/>
      <c r="BD2541" s="258"/>
      <c r="BE2541" s="258"/>
      <c r="BF2541" s="258"/>
      <c r="BG2541" s="258"/>
      <c r="BH2541" s="258"/>
    </row>
    <row r="2542" spans="1:60">
      <c r="A2542" s="333">
        <v>2541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6"/>
        <v/>
      </c>
      <c r="E2542" s="353"/>
      <c r="F2542" s="354"/>
      <c r="G2542" s="302"/>
      <c r="H2542" s="302"/>
      <c r="I2542" s="273"/>
      <c r="J2542" s="275"/>
      <c r="K2542" s="303" t="e">
        <f t="shared" si="233"/>
        <v>#N/A</v>
      </c>
      <c r="L2542" s="302"/>
      <c r="M2542" s="273"/>
      <c r="N2542" s="303" t="e">
        <f t="shared" si="234"/>
        <v>#N/A</v>
      </c>
      <c r="O2542" s="303" t="e">
        <f t="shared" si="235"/>
        <v>#N/A</v>
      </c>
      <c r="P2542" s="249" t="str">
        <f t="shared" si="237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364"/>
      <c r="Y2542" s="258"/>
      <c r="Z2542" s="352"/>
      <c r="AA2542" s="339"/>
      <c r="AB2542" s="339"/>
      <c r="AC2542" s="349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2"/>
      <c r="BD2542" s="258"/>
      <c r="BE2542" s="258"/>
      <c r="BF2542" s="258"/>
      <c r="BG2542" s="258"/>
      <c r="BH2542" s="258"/>
    </row>
    <row r="2543" spans="1:60">
      <c r="A2543" s="298">
        <v>2542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6"/>
        <v/>
      </c>
      <c r="E2543" s="353"/>
      <c r="F2543" s="354"/>
      <c r="G2543" s="302"/>
      <c r="H2543" s="302"/>
      <c r="I2543" s="273"/>
      <c r="J2543" s="275"/>
      <c r="K2543" s="303" t="e">
        <f t="shared" si="233"/>
        <v>#N/A</v>
      </c>
      <c r="L2543" s="302"/>
      <c r="M2543" s="273"/>
      <c r="N2543" s="303" t="e">
        <f t="shared" si="234"/>
        <v>#N/A</v>
      </c>
      <c r="O2543" s="303" t="e">
        <f t="shared" si="235"/>
        <v>#N/A</v>
      </c>
      <c r="P2543" s="249" t="str">
        <f t="shared" si="237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364"/>
      <c r="Y2543" s="258"/>
      <c r="Z2543" s="352"/>
      <c r="AA2543" s="339"/>
      <c r="AB2543" s="339"/>
      <c r="AC2543" s="349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2"/>
      <c r="BD2543" s="258"/>
      <c r="BE2543" s="258"/>
      <c r="BF2543" s="258"/>
      <c r="BG2543" s="258"/>
      <c r="BH2543" s="258"/>
    </row>
    <row r="2544" spans="1:60">
      <c r="A2544" s="333">
        <v>2543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6"/>
        <v/>
      </c>
      <c r="E2544" s="353"/>
      <c r="F2544" s="354"/>
      <c r="G2544" s="302"/>
      <c r="H2544" s="302"/>
      <c r="I2544" s="273"/>
      <c r="J2544" s="275"/>
      <c r="K2544" s="303" t="e">
        <f t="shared" si="233"/>
        <v>#N/A</v>
      </c>
      <c r="L2544" s="302"/>
      <c r="M2544" s="273"/>
      <c r="N2544" s="303" t="e">
        <f t="shared" si="234"/>
        <v>#N/A</v>
      </c>
      <c r="O2544" s="303" t="e">
        <f t="shared" si="235"/>
        <v>#N/A</v>
      </c>
      <c r="P2544" s="249" t="str">
        <f t="shared" si="237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364"/>
      <c r="Y2544" s="258"/>
      <c r="Z2544" s="352"/>
      <c r="AA2544" s="339"/>
      <c r="AB2544" s="339"/>
      <c r="AC2544" s="349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2"/>
      <c r="BD2544" s="258"/>
      <c r="BE2544" s="258"/>
      <c r="BF2544" s="258"/>
      <c r="BG2544" s="258"/>
      <c r="BH2544" s="258"/>
    </row>
    <row r="2545" spans="1:60">
      <c r="A2545" s="298">
        <v>2544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6"/>
        <v/>
      </c>
      <c r="E2545" s="353"/>
      <c r="F2545" s="354"/>
      <c r="G2545" s="302"/>
      <c r="H2545" s="302"/>
      <c r="I2545" s="274"/>
      <c r="J2545" s="275"/>
      <c r="K2545" s="303" t="e">
        <f t="shared" si="233"/>
        <v>#N/A</v>
      </c>
      <c r="L2545" s="302"/>
      <c r="M2545" s="273"/>
      <c r="N2545" s="303" t="e">
        <f t="shared" si="234"/>
        <v>#N/A</v>
      </c>
      <c r="O2545" s="303" t="e">
        <f t="shared" si="235"/>
        <v>#N/A</v>
      </c>
      <c r="P2545" s="249" t="str">
        <f t="shared" si="237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364"/>
      <c r="Y2545" s="258"/>
      <c r="Z2545" s="352"/>
      <c r="AA2545" s="339"/>
      <c r="AB2545" s="339"/>
      <c r="AC2545" s="349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2"/>
      <c r="BD2545" s="258"/>
      <c r="BE2545" s="258"/>
      <c r="BF2545" s="258"/>
      <c r="BG2545" s="258"/>
      <c r="BH2545" s="258"/>
    </row>
    <row r="2546" spans="1:60">
      <c r="A2546" s="333">
        <v>2545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6"/>
        <v/>
      </c>
      <c r="E2546" s="353"/>
      <c r="F2546" s="354"/>
      <c r="G2546" s="302"/>
      <c r="H2546" s="302"/>
      <c r="I2546" s="274"/>
      <c r="J2546" s="275"/>
      <c r="K2546" s="303" t="e">
        <f t="shared" si="233"/>
        <v>#N/A</v>
      </c>
      <c r="L2546" s="302"/>
      <c r="M2546" s="357"/>
      <c r="N2546" s="303" t="e">
        <f t="shared" si="234"/>
        <v>#N/A</v>
      </c>
      <c r="O2546" s="303" t="e">
        <f t="shared" si="235"/>
        <v>#N/A</v>
      </c>
      <c r="P2546" s="249" t="str">
        <f t="shared" si="237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364"/>
      <c r="Y2546" s="258"/>
      <c r="Z2546" s="352"/>
      <c r="AA2546" s="339"/>
      <c r="AB2546" s="339"/>
      <c r="AC2546" s="349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2"/>
      <c r="BD2546" s="258"/>
      <c r="BE2546" s="258"/>
      <c r="BF2546" s="258"/>
      <c r="BG2546" s="258"/>
      <c r="BH2546" s="258"/>
    </row>
    <row r="2547" spans="1:60">
      <c r="A2547" s="298">
        <v>2546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6"/>
        <v/>
      </c>
      <c r="E2547" s="353"/>
      <c r="F2547" s="354"/>
      <c r="G2547" s="302"/>
      <c r="H2547" s="302"/>
      <c r="I2547" s="274"/>
      <c r="J2547" s="275"/>
      <c r="K2547" s="303" t="e">
        <f t="shared" si="233"/>
        <v>#N/A</v>
      </c>
      <c r="L2547" s="302"/>
      <c r="M2547" s="357"/>
      <c r="N2547" s="303" t="e">
        <f t="shared" si="234"/>
        <v>#N/A</v>
      </c>
      <c r="O2547" s="303" t="e">
        <f t="shared" si="235"/>
        <v>#N/A</v>
      </c>
      <c r="P2547" s="249" t="str">
        <f t="shared" si="237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364"/>
      <c r="Y2547" s="258"/>
      <c r="Z2547" s="352"/>
      <c r="AA2547" s="339"/>
      <c r="AB2547" s="339"/>
      <c r="AC2547" s="349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2"/>
      <c r="BD2547" s="258"/>
      <c r="BE2547" s="258"/>
      <c r="BF2547" s="258"/>
      <c r="BG2547" s="258"/>
      <c r="BH2547" s="258"/>
    </row>
    <row r="2548" spans="1:60">
      <c r="A2548" s="333">
        <v>2547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6"/>
        <v/>
      </c>
      <c r="E2548" s="353"/>
      <c r="F2548" s="354"/>
      <c r="G2548" s="302"/>
      <c r="H2548" s="302"/>
      <c r="I2548" s="274"/>
      <c r="J2548" s="275"/>
      <c r="K2548" s="303" t="e">
        <f t="shared" si="233"/>
        <v>#N/A</v>
      </c>
      <c r="L2548" s="302"/>
      <c r="M2548" s="273"/>
      <c r="N2548" s="303" t="e">
        <f t="shared" si="234"/>
        <v>#N/A</v>
      </c>
      <c r="O2548" s="303" t="e">
        <f t="shared" si="235"/>
        <v>#N/A</v>
      </c>
      <c r="P2548" s="249" t="str">
        <f t="shared" si="237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364"/>
      <c r="Y2548" s="258"/>
      <c r="Z2548" s="352"/>
      <c r="AA2548" s="339"/>
      <c r="AB2548" s="339"/>
      <c r="AC2548" s="349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2"/>
      <c r="BD2548" s="258"/>
      <c r="BE2548" s="258"/>
      <c r="BF2548" s="258"/>
      <c r="BG2548" s="258"/>
      <c r="BH2548" s="258"/>
    </row>
    <row r="2549" spans="1:60">
      <c r="A2549" s="298">
        <v>2548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6"/>
        <v/>
      </c>
      <c r="E2549" s="353"/>
      <c r="F2549" s="354"/>
      <c r="G2549" s="302"/>
      <c r="H2549" s="302"/>
      <c r="I2549" s="274"/>
      <c r="J2549" s="275"/>
      <c r="K2549" s="303" t="e">
        <f t="shared" si="233"/>
        <v>#N/A</v>
      </c>
      <c r="L2549" s="302"/>
      <c r="M2549" s="273"/>
      <c r="N2549" s="303" t="e">
        <f t="shared" si="234"/>
        <v>#N/A</v>
      </c>
      <c r="O2549" s="303" t="e">
        <f t="shared" si="235"/>
        <v>#N/A</v>
      </c>
      <c r="P2549" s="249" t="str">
        <f t="shared" si="237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364"/>
      <c r="Y2549" s="258"/>
      <c r="Z2549" s="352"/>
      <c r="AA2549" s="339"/>
      <c r="AB2549" s="339"/>
      <c r="AC2549" s="349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2"/>
      <c r="BD2549" s="258"/>
      <c r="BE2549" s="258"/>
      <c r="BF2549" s="258"/>
      <c r="BG2549" s="258"/>
      <c r="BH2549" s="258"/>
    </row>
    <row r="2550" spans="1:60">
      <c r="A2550" s="333">
        <v>2549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6"/>
        <v/>
      </c>
      <c r="E2550" s="353"/>
      <c r="F2550" s="354"/>
      <c r="G2550" s="302"/>
      <c r="H2550" s="302"/>
      <c r="I2550" s="274"/>
      <c r="J2550" s="275"/>
      <c r="K2550" s="303" t="e">
        <f t="shared" si="233"/>
        <v>#N/A</v>
      </c>
      <c r="L2550" s="302"/>
      <c r="M2550" s="273"/>
      <c r="N2550" s="303" t="e">
        <f t="shared" si="234"/>
        <v>#N/A</v>
      </c>
      <c r="O2550" s="303" t="e">
        <f t="shared" si="235"/>
        <v>#N/A</v>
      </c>
      <c r="P2550" s="249" t="str">
        <f t="shared" si="237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364"/>
      <c r="Y2550" s="258"/>
      <c r="Z2550" s="352"/>
      <c r="AA2550" s="339"/>
      <c r="AB2550" s="339"/>
      <c r="AC2550" s="349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2"/>
      <c r="BD2550" s="258"/>
      <c r="BE2550" s="258"/>
      <c r="BF2550" s="258"/>
      <c r="BG2550" s="258"/>
      <c r="BH2550" s="258"/>
    </row>
    <row r="2551" spans="1:60">
      <c r="A2551" s="298">
        <v>2550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6"/>
        <v/>
      </c>
      <c r="E2551" s="353"/>
      <c r="F2551" s="354"/>
      <c r="G2551" s="302"/>
      <c r="H2551" s="302"/>
      <c r="I2551" s="274"/>
      <c r="J2551" s="275"/>
      <c r="K2551" s="303" t="e">
        <f t="shared" si="233"/>
        <v>#N/A</v>
      </c>
      <c r="L2551" s="302"/>
      <c r="M2551" s="273"/>
      <c r="N2551" s="303" t="e">
        <f t="shared" si="234"/>
        <v>#N/A</v>
      </c>
      <c r="O2551" s="303" t="e">
        <f t="shared" si="235"/>
        <v>#N/A</v>
      </c>
      <c r="P2551" s="249" t="str">
        <f t="shared" si="237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364"/>
      <c r="Y2551" s="258"/>
      <c r="Z2551" s="352"/>
      <c r="AA2551" s="339"/>
      <c r="AB2551" s="339"/>
      <c r="AC2551" s="349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2"/>
      <c r="BD2551" s="258"/>
      <c r="BE2551" s="258"/>
      <c r="BF2551" s="258"/>
      <c r="BG2551" s="258"/>
      <c r="BH2551" s="258"/>
    </row>
    <row r="2552" spans="1:60">
      <c r="A2552" s="333">
        <v>2551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6"/>
        <v/>
      </c>
      <c r="E2552" s="353"/>
      <c r="F2552" s="354"/>
      <c r="G2552" s="302"/>
      <c r="H2552" s="302"/>
      <c r="I2552" s="274"/>
      <c r="J2552" s="275"/>
      <c r="K2552" s="303" t="e">
        <f t="shared" si="233"/>
        <v>#N/A</v>
      </c>
      <c r="L2552" s="302"/>
      <c r="M2552" s="273"/>
      <c r="N2552" s="303" t="e">
        <f t="shared" si="234"/>
        <v>#N/A</v>
      </c>
      <c r="O2552" s="303" t="e">
        <f t="shared" si="235"/>
        <v>#N/A</v>
      </c>
      <c r="P2552" s="249" t="str">
        <f t="shared" si="237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364"/>
      <c r="Y2552" s="258"/>
      <c r="Z2552" s="352"/>
      <c r="AA2552" s="339"/>
      <c r="AB2552" s="339"/>
      <c r="AC2552" s="349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2"/>
      <c r="BD2552" s="258"/>
      <c r="BE2552" s="258"/>
      <c r="BF2552" s="258"/>
      <c r="BG2552" s="258"/>
      <c r="BH2552" s="258"/>
    </row>
    <row r="2553" spans="1:60">
      <c r="A2553" s="298">
        <v>2552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6"/>
        <v/>
      </c>
      <c r="E2553" s="353"/>
      <c r="F2553" s="354"/>
      <c r="G2553" s="302"/>
      <c r="H2553" s="302"/>
      <c r="I2553" s="274"/>
      <c r="J2553" s="275"/>
      <c r="K2553" s="303" t="e">
        <f t="shared" si="233"/>
        <v>#N/A</v>
      </c>
      <c r="L2553" s="302"/>
      <c r="M2553" s="273"/>
      <c r="N2553" s="303" t="e">
        <f t="shared" si="234"/>
        <v>#N/A</v>
      </c>
      <c r="O2553" s="303" t="e">
        <f t="shared" si="235"/>
        <v>#N/A</v>
      </c>
      <c r="P2553" s="249" t="str">
        <f t="shared" si="237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364"/>
      <c r="Y2553" s="258"/>
      <c r="Z2553" s="352"/>
      <c r="AA2553" s="339"/>
      <c r="AB2553" s="339"/>
      <c r="AC2553" s="349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2"/>
      <c r="BD2553" s="258"/>
      <c r="BE2553" s="258"/>
      <c r="BF2553" s="258"/>
      <c r="BG2553" s="258"/>
      <c r="BH2553" s="258"/>
    </row>
    <row r="2554" spans="1:60">
      <c r="A2554" s="333">
        <v>2553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6"/>
        <v/>
      </c>
      <c r="E2554" s="353"/>
      <c r="F2554" s="354"/>
      <c r="G2554" s="302"/>
      <c r="H2554" s="302"/>
      <c r="I2554" s="274"/>
      <c r="J2554" s="275"/>
      <c r="K2554" s="303" t="e">
        <f t="shared" si="233"/>
        <v>#N/A</v>
      </c>
      <c r="L2554" s="302"/>
      <c r="M2554" s="273"/>
      <c r="N2554" s="303" t="e">
        <f t="shared" si="234"/>
        <v>#N/A</v>
      </c>
      <c r="O2554" s="303" t="e">
        <f t="shared" si="235"/>
        <v>#N/A</v>
      </c>
      <c r="P2554" s="249" t="str">
        <f t="shared" si="237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364"/>
      <c r="Y2554" s="258"/>
      <c r="Z2554" s="352"/>
      <c r="AA2554" s="339"/>
      <c r="AB2554" s="339"/>
      <c r="AC2554" s="349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2"/>
      <c r="BD2554" s="258"/>
      <c r="BE2554" s="258"/>
      <c r="BF2554" s="258"/>
      <c r="BG2554" s="258"/>
      <c r="BH2554" s="258"/>
    </row>
    <row r="2555" spans="1:60">
      <c r="A2555" s="298">
        <v>2554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6"/>
        <v/>
      </c>
      <c r="E2555" s="351"/>
      <c r="F2555" s="354"/>
      <c r="G2555" s="302"/>
      <c r="H2555" s="302"/>
      <c r="I2555" s="275"/>
      <c r="J2555" s="274"/>
      <c r="K2555" s="303" t="e">
        <f t="shared" si="233"/>
        <v>#N/A</v>
      </c>
      <c r="L2555" s="302"/>
      <c r="M2555" s="273"/>
      <c r="N2555" s="303" t="e">
        <f t="shared" si="234"/>
        <v>#N/A</v>
      </c>
      <c r="O2555" s="303" t="e">
        <f t="shared" si="235"/>
        <v>#N/A</v>
      </c>
      <c r="P2555" s="249" t="str">
        <f t="shared" si="237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364"/>
      <c r="Y2555" s="258"/>
      <c r="Z2555" s="352"/>
      <c r="AA2555" s="339"/>
      <c r="AB2555" s="339"/>
      <c r="AC2555" s="349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2"/>
      <c r="BD2555" s="258"/>
      <c r="BE2555" s="258"/>
      <c r="BF2555" s="258"/>
      <c r="BG2555" s="258"/>
      <c r="BH2555" s="258"/>
    </row>
    <row r="2556" spans="1:60">
      <c r="A2556" s="333">
        <v>2555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6"/>
        <v/>
      </c>
      <c r="E2556" s="351"/>
      <c r="F2556" s="354"/>
      <c r="G2556" s="302"/>
      <c r="H2556" s="302"/>
      <c r="I2556" s="275"/>
      <c r="J2556" s="275"/>
      <c r="K2556" s="303" t="e">
        <f t="shared" si="233"/>
        <v>#N/A</v>
      </c>
      <c r="L2556" s="302"/>
      <c r="M2556" s="273"/>
      <c r="N2556" s="303" t="e">
        <f t="shared" si="234"/>
        <v>#N/A</v>
      </c>
      <c r="O2556" s="303" t="e">
        <f t="shared" si="235"/>
        <v>#N/A</v>
      </c>
      <c r="P2556" s="249" t="str">
        <f t="shared" si="237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364"/>
      <c r="Y2556" s="258"/>
      <c r="Z2556" s="352"/>
      <c r="AA2556" s="339"/>
      <c r="AB2556" s="339"/>
      <c r="AC2556" s="349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2"/>
      <c r="BD2556" s="258"/>
      <c r="BE2556" s="258"/>
      <c r="BF2556" s="258"/>
      <c r="BG2556" s="258"/>
      <c r="BH2556" s="258"/>
    </row>
    <row r="2557" spans="1:60">
      <c r="A2557" s="298">
        <v>2556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6"/>
        <v/>
      </c>
      <c r="E2557" s="351"/>
      <c r="F2557" s="354"/>
      <c r="G2557" s="302"/>
      <c r="H2557" s="302"/>
      <c r="I2557" s="275"/>
      <c r="J2557" s="275"/>
      <c r="K2557" s="303" t="e">
        <f t="shared" si="233"/>
        <v>#N/A</v>
      </c>
      <c r="L2557" s="302"/>
      <c r="M2557" s="273"/>
      <c r="N2557" s="303" t="e">
        <f t="shared" si="234"/>
        <v>#N/A</v>
      </c>
      <c r="O2557" s="303" t="e">
        <f t="shared" si="235"/>
        <v>#N/A</v>
      </c>
      <c r="P2557" s="249" t="str">
        <f t="shared" si="237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364"/>
      <c r="Y2557" s="258"/>
      <c r="Z2557" s="352"/>
      <c r="AA2557" s="339"/>
      <c r="AB2557" s="339"/>
      <c r="AC2557" s="349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2"/>
      <c r="BD2557" s="258"/>
      <c r="BE2557" s="258"/>
      <c r="BF2557" s="258"/>
      <c r="BG2557" s="258"/>
      <c r="BH2557" s="258"/>
    </row>
    <row r="2558" spans="1:60">
      <c r="A2558" s="333">
        <v>2557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6"/>
        <v/>
      </c>
      <c r="E2558" s="353"/>
      <c r="F2558" s="354"/>
      <c r="G2558" s="302"/>
      <c r="H2558" s="302"/>
      <c r="I2558" s="275"/>
      <c r="J2558" s="274"/>
      <c r="K2558" s="303" t="e">
        <f t="shared" si="233"/>
        <v>#N/A</v>
      </c>
      <c r="L2558" s="302"/>
      <c r="M2558" s="273"/>
      <c r="N2558" s="303" t="e">
        <f t="shared" si="234"/>
        <v>#N/A</v>
      </c>
      <c r="O2558" s="303" t="e">
        <f t="shared" si="235"/>
        <v>#N/A</v>
      </c>
      <c r="P2558" s="249" t="str">
        <f t="shared" si="237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364"/>
      <c r="Y2558" s="258"/>
      <c r="Z2558" s="352"/>
      <c r="AA2558" s="339"/>
      <c r="AB2558" s="339"/>
      <c r="AC2558" s="349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2"/>
      <c r="BD2558" s="258"/>
      <c r="BE2558" s="258"/>
      <c r="BF2558" s="258"/>
      <c r="BG2558" s="258"/>
      <c r="BH2558" s="258"/>
    </row>
    <row r="2559" spans="1:60">
      <c r="A2559" s="298">
        <v>2558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6"/>
        <v/>
      </c>
      <c r="E2559" s="353"/>
      <c r="F2559" s="354"/>
      <c r="G2559" s="302"/>
      <c r="H2559" s="302"/>
      <c r="I2559" s="275"/>
      <c r="J2559" s="274"/>
      <c r="K2559" s="303" t="e">
        <f t="shared" si="233"/>
        <v>#N/A</v>
      </c>
      <c r="L2559" s="302"/>
      <c r="M2559" s="273"/>
      <c r="N2559" s="303" t="e">
        <f t="shared" si="234"/>
        <v>#N/A</v>
      </c>
      <c r="O2559" s="303" t="e">
        <f t="shared" si="235"/>
        <v>#N/A</v>
      </c>
      <c r="P2559" s="249" t="str">
        <f t="shared" si="237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364"/>
      <c r="Y2559" s="258"/>
      <c r="Z2559" s="352"/>
      <c r="AA2559" s="339"/>
      <c r="AB2559" s="339"/>
      <c r="AC2559" s="349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2"/>
      <c r="BD2559" s="258"/>
      <c r="BE2559" s="258"/>
      <c r="BF2559" s="258"/>
      <c r="BG2559" s="258"/>
      <c r="BH2559" s="258"/>
    </row>
    <row r="2560" spans="1:60">
      <c r="A2560" s="333">
        <v>2559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6"/>
        <v/>
      </c>
      <c r="E2560" s="353"/>
      <c r="F2560" s="354"/>
      <c r="G2560" s="302"/>
      <c r="H2560" s="302"/>
      <c r="I2560" s="275"/>
      <c r="J2560" s="274"/>
      <c r="K2560" s="303" t="e">
        <f t="shared" si="233"/>
        <v>#N/A</v>
      </c>
      <c r="L2560" s="302"/>
      <c r="M2560" s="273"/>
      <c r="N2560" s="303" t="e">
        <f t="shared" si="234"/>
        <v>#N/A</v>
      </c>
      <c r="O2560" s="303" t="e">
        <f t="shared" si="235"/>
        <v>#N/A</v>
      </c>
      <c r="P2560" s="249" t="str">
        <f t="shared" si="237"/>
        <v/>
      </c>
      <c r="Q2560" s="302"/>
      <c r="R2560" s="258"/>
      <c r="S2560" s="276"/>
      <c r="T2560" s="305" t="str">
        <f>IF(S2560="","-",VLOOKUP(S2560,'Fail list'!$A$5:$B$220,2,FALSE))</f>
        <v>-</v>
      </c>
      <c r="U2560" s="276"/>
      <c r="V2560" s="258"/>
      <c r="W2560" s="258"/>
      <c r="X2560" s="364"/>
      <c r="Y2560" s="258"/>
      <c r="Z2560" s="352"/>
      <c r="AA2560" s="339"/>
      <c r="AB2560" s="339"/>
      <c r="AC2560" s="349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2"/>
      <c r="BD2560" s="258"/>
      <c r="BE2560" s="258"/>
      <c r="BF2560" s="258"/>
      <c r="BG2560" s="258"/>
      <c r="BH2560" s="258"/>
    </row>
    <row r="2561" spans="1:60">
      <c r="A2561" s="298">
        <v>2560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6"/>
        <v/>
      </c>
      <c r="E2561" s="353"/>
      <c r="F2561" s="354"/>
      <c r="G2561" s="302"/>
      <c r="H2561" s="302"/>
      <c r="I2561" s="275"/>
      <c r="J2561" s="274"/>
      <c r="K2561" s="303" t="e">
        <f t="shared" si="233"/>
        <v>#N/A</v>
      </c>
      <c r="L2561" s="302"/>
      <c r="M2561" s="273"/>
      <c r="N2561" s="303" t="e">
        <f t="shared" si="234"/>
        <v>#N/A</v>
      </c>
      <c r="O2561" s="303" t="e">
        <f t="shared" si="235"/>
        <v>#N/A</v>
      </c>
      <c r="P2561" s="249" t="str">
        <f t="shared" si="237"/>
        <v/>
      </c>
      <c r="Q2561" s="302"/>
      <c r="R2561" s="258"/>
      <c r="S2561" s="276"/>
      <c r="T2561" s="305" t="str">
        <f>IF(S2561="","-",VLOOKUP(S2561,'Fail list'!$A$5:$B$220,2,FALSE))</f>
        <v>-</v>
      </c>
      <c r="U2561" s="276"/>
      <c r="V2561" s="258"/>
      <c r="W2561" s="258"/>
      <c r="X2561" s="364"/>
      <c r="Y2561" s="258"/>
      <c r="Z2561" s="352"/>
      <c r="AA2561" s="339"/>
      <c r="AB2561" s="339"/>
      <c r="AC2561" s="349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2"/>
      <c r="BD2561" s="258"/>
      <c r="BE2561" s="258"/>
      <c r="BF2561" s="258"/>
      <c r="BG2561" s="258"/>
      <c r="BH2561" s="258"/>
    </row>
    <row r="2562" spans="1:60">
      <c r="A2562" s="333">
        <v>2561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6"/>
        <v/>
      </c>
      <c r="E2562" s="351"/>
      <c r="F2562" s="354"/>
      <c r="G2562" s="302"/>
      <c r="H2562" s="302"/>
      <c r="I2562" s="274"/>
      <c r="J2562" s="275"/>
      <c r="K2562" s="303" t="e">
        <f t="shared" si="233"/>
        <v>#N/A</v>
      </c>
      <c r="L2562" s="302"/>
      <c r="M2562" s="273"/>
      <c r="N2562" s="303" t="e">
        <f t="shared" si="234"/>
        <v>#N/A</v>
      </c>
      <c r="O2562" s="303" t="e">
        <f t="shared" si="235"/>
        <v>#N/A</v>
      </c>
      <c r="P2562" s="249" t="str">
        <f t="shared" si="237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364"/>
      <c r="Y2562" s="258"/>
      <c r="Z2562" s="352"/>
      <c r="AA2562" s="339"/>
      <c r="AB2562" s="339"/>
      <c r="AC2562" s="349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2"/>
      <c r="BD2562" s="258"/>
      <c r="BE2562" s="258"/>
      <c r="BF2562" s="258"/>
      <c r="BG2562" s="258"/>
      <c r="BH2562" s="258"/>
    </row>
    <row r="2563" spans="1:60">
      <c r="A2563" s="298">
        <v>2562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6"/>
        <v/>
      </c>
      <c r="E2563" s="351"/>
      <c r="F2563" s="354"/>
      <c r="G2563" s="302"/>
      <c r="H2563" s="302"/>
      <c r="I2563" s="275"/>
      <c r="J2563" s="274"/>
      <c r="K2563" s="303" t="e">
        <f t="shared" si="233"/>
        <v>#N/A</v>
      </c>
      <c r="L2563" s="302"/>
      <c r="M2563" s="273"/>
      <c r="N2563" s="303" t="e">
        <f t="shared" si="234"/>
        <v>#N/A</v>
      </c>
      <c r="O2563" s="303" t="e">
        <f t="shared" si="235"/>
        <v>#N/A</v>
      </c>
      <c r="P2563" s="249" t="str">
        <f t="shared" si="237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364"/>
      <c r="Y2563" s="258"/>
      <c r="Z2563" s="352"/>
      <c r="AA2563" s="339"/>
      <c r="AB2563" s="339"/>
      <c r="AC2563" s="349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2"/>
      <c r="BD2563" s="258"/>
      <c r="BE2563" s="258"/>
      <c r="BF2563" s="258"/>
      <c r="BG2563" s="258"/>
      <c r="BH2563" s="258"/>
    </row>
    <row r="2564" spans="1:60">
      <c r="A2564" s="333">
        <v>2563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6"/>
        <v/>
      </c>
      <c r="E2564" s="351"/>
      <c r="F2564" s="354"/>
      <c r="G2564" s="302"/>
      <c r="H2564" s="302"/>
      <c r="I2564" s="275"/>
      <c r="J2564" s="274"/>
      <c r="K2564" s="303" t="e">
        <f t="shared" ref="K2564:K2627" si="238">VLOOKUP(J2564,AY:BA,2,0)</f>
        <v>#N/A</v>
      </c>
      <c r="L2564" s="302"/>
      <c r="M2564" s="273"/>
      <c r="N2564" s="303" t="e">
        <f t="shared" ref="N2564:N2627" si="239">VLOOKUP(K2564,AZ:BB,2,0)</f>
        <v>#N/A</v>
      </c>
      <c r="O2564" s="303" t="e">
        <f t="shared" ref="O2564:O2627" si="240">VLOOKUP(K2564,AZ:BB,3,0)</f>
        <v>#N/A</v>
      </c>
      <c r="P2564" s="249" t="str">
        <f t="shared" si="237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364"/>
      <c r="Y2564" s="258"/>
      <c r="Z2564" s="352"/>
      <c r="AA2564" s="339"/>
      <c r="AB2564" s="339"/>
      <c r="AC2564" s="349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2"/>
      <c r="BD2564" s="258"/>
      <c r="BE2564" s="258"/>
      <c r="BF2564" s="258"/>
      <c r="BG2564" s="258"/>
      <c r="BH2564" s="258"/>
    </row>
    <row r="2565" spans="1:60">
      <c r="A2565" s="298">
        <v>2564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6"/>
        <v/>
      </c>
      <c r="E2565" s="351"/>
      <c r="F2565" s="354"/>
      <c r="G2565" s="302"/>
      <c r="H2565" s="302"/>
      <c r="I2565" s="275"/>
      <c r="J2565" s="274"/>
      <c r="K2565" s="303" t="e">
        <f t="shared" si="238"/>
        <v>#N/A</v>
      </c>
      <c r="L2565" s="302"/>
      <c r="M2565" s="273"/>
      <c r="N2565" s="303" t="e">
        <f t="shared" si="239"/>
        <v>#N/A</v>
      </c>
      <c r="O2565" s="303" t="e">
        <f t="shared" si="240"/>
        <v>#N/A</v>
      </c>
      <c r="P2565" s="249" t="str">
        <f t="shared" si="237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364"/>
      <c r="Y2565" s="258"/>
      <c r="Z2565" s="352"/>
      <c r="AA2565" s="339"/>
      <c r="AB2565" s="339"/>
      <c r="AC2565" s="349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2"/>
      <c r="BD2565" s="258"/>
      <c r="BE2565" s="258"/>
      <c r="BF2565" s="258"/>
      <c r="BG2565" s="258"/>
      <c r="BH2565" s="258"/>
    </row>
    <row r="2566" spans="1:60">
      <c r="A2566" s="333">
        <v>2565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6"/>
        <v/>
      </c>
      <c r="E2566" s="351"/>
      <c r="F2566" s="354"/>
      <c r="G2566" s="302"/>
      <c r="H2566" s="302"/>
      <c r="I2566" s="275"/>
      <c r="J2566" s="274"/>
      <c r="K2566" s="303" t="e">
        <f t="shared" si="238"/>
        <v>#N/A</v>
      </c>
      <c r="L2566" s="302"/>
      <c r="M2566" s="273"/>
      <c r="N2566" s="303" t="e">
        <f t="shared" si="239"/>
        <v>#N/A</v>
      </c>
      <c r="O2566" s="303" t="e">
        <f t="shared" si="240"/>
        <v>#N/A</v>
      </c>
      <c r="P2566" s="249" t="str">
        <f t="shared" si="237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364"/>
      <c r="Y2566" s="258"/>
      <c r="Z2566" s="352"/>
      <c r="AA2566" s="339"/>
      <c r="AB2566" s="339"/>
      <c r="AC2566" s="349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2"/>
      <c r="BD2566" s="258"/>
      <c r="BE2566" s="258"/>
      <c r="BF2566" s="258"/>
      <c r="BG2566" s="258"/>
      <c r="BH2566" s="258"/>
    </row>
    <row r="2567" spans="1:60">
      <c r="A2567" s="298">
        <v>2566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6"/>
        <v/>
      </c>
      <c r="E2567" s="351"/>
      <c r="F2567" s="354"/>
      <c r="G2567" s="302"/>
      <c r="H2567" s="302"/>
      <c r="I2567" s="275"/>
      <c r="J2567" s="274"/>
      <c r="K2567" s="303" t="e">
        <f t="shared" si="238"/>
        <v>#N/A</v>
      </c>
      <c r="L2567" s="302"/>
      <c r="M2567" s="273"/>
      <c r="N2567" s="303" t="e">
        <f t="shared" si="239"/>
        <v>#N/A</v>
      </c>
      <c r="O2567" s="303" t="e">
        <f t="shared" si="240"/>
        <v>#N/A</v>
      </c>
      <c r="P2567" s="249" t="str">
        <f t="shared" si="237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364"/>
      <c r="Y2567" s="258"/>
      <c r="Z2567" s="352"/>
      <c r="AA2567" s="339"/>
      <c r="AB2567" s="339"/>
      <c r="AC2567" s="349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2"/>
      <c r="BD2567" s="258"/>
      <c r="BE2567" s="258"/>
      <c r="BF2567" s="258"/>
      <c r="BG2567" s="258"/>
      <c r="BH2567" s="258"/>
    </row>
    <row r="2568" spans="1:60">
      <c r="A2568" s="333">
        <v>2567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6"/>
        <v/>
      </c>
      <c r="E2568" s="351"/>
      <c r="F2568" s="354"/>
      <c r="G2568" s="302"/>
      <c r="H2568" s="302"/>
      <c r="I2568" s="275"/>
      <c r="J2568" s="274"/>
      <c r="K2568" s="303" t="e">
        <f t="shared" si="238"/>
        <v>#N/A</v>
      </c>
      <c r="L2568" s="302"/>
      <c r="M2568" s="273"/>
      <c r="N2568" s="303" t="e">
        <f t="shared" si="239"/>
        <v>#N/A</v>
      </c>
      <c r="O2568" s="303" t="e">
        <f t="shared" si="240"/>
        <v>#N/A</v>
      </c>
      <c r="P2568" s="249" t="str">
        <f t="shared" si="237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364"/>
      <c r="Y2568" s="258"/>
      <c r="Z2568" s="352"/>
      <c r="AA2568" s="339"/>
      <c r="AB2568" s="339"/>
      <c r="AC2568" s="349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2"/>
      <c r="BD2568" s="258"/>
      <c r="BE2568" s="258"/>
      <c r="BF2568" s="258"/>
      <c r="BG2568" s="258"/>
      <c r="BH2568" s="258"/>
    </row>
    <row r="2569" spans="1:60">
      <c r="A2569" s="298">
        <v>2568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6"/>
        <v/>
      </c>
      <c r="E2569" s="351"/>
      <c r="F2569" s="354"/>
      <c r="G2569" s="302"/>
      <c r="H2569" s="302"/>
      <c r="I2569" s="275"/>
      <c r="J2569" s="274"/>
      <c r="K2569" s="303" t="e">
        <f t="shared" si="238"/>
        <v>#N/A</v>
      </c>
      <c r="L2569" s="302"/>
      <c r="M2569" s="273"/>
      <c r="N2569" s="303" t="e">
        <f t="shared" si="239"/>
        <v>#N/A</v>
      </c>
      <c r="O2569" s="303" t="e">
        <f t="shared" si="240"/>
        <v>#N/A</v>
      </c>
      <c r="P2569" s="249" t="str">
        <f t="shared" si="237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364"/>
      <c r="Y2569" s="258"/>
      <c r="Z2569" s="352"/>
      <c r="AA2569" s="339"/>
      <c r="AB2569" s="339"/>
      <c r="AC2569" s="349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2"/>
      <c r="BD2569" s="258"/>
      <c r="BE2569" s="258"/>
      <c r="BF2569" s="258"/>
      <c r="BG2569" s="258"/>
      <c r="BH2569" s="258"/>
    </row>
    <row r="2570" spans="1:60">
      <c r="A2570" s="333">
        <v>2569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6"/>
        <v/>
      </c>
      <c r="E2570" s="351"/>
      <c r="F2570" s="354"/>
      <c r="G2570" s="302"/>
      <c r="H2570" s="302"/>
      <c r="I2570" s="275"/>
      <c r="J2570" s="274"/>
      <c r="K2570" s="303" t="e">
        <f t="shared" si="238"/>
        <v>#N/A</v>
      </c>
      <c r="L2570" s="302"/>
      <c r="M2570" s="273"/>
      <c r="N2570" s="303" t="e">
        <f t="shared" si="239"/>
        <v>#N/A</v>
      </c>
      <c r="O2570" s="303" t="e">
        <f t="shared" si="240"/>
        <v>#N/A</v>
      </c>
      <c r="P2570" s="249" t="str">
        <f t="shared" si="237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364"/>
      <c r="Y2570" s="258"/>
      <c r="Z2570" s="352"/>
      <c r="AA2570" s="339"/>
      <c r="AB2570" s="339"/>
      <c r="AC2570" s="349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2"/>
      <c r="BD2570" s="258"/>
      <c r="BE2570" s="258"/>
      <c r="BF2570" s="258"/>
      <c r="BG2570" s="258"/>
      <c r="BH2570" s="258"/>
    </row>
    <row r="2571" spans="1:60">
      <c r="A2571" s="298">
        <v>2570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6"/>
        <v/>
      </c>
      <c r="E2571" s="351"/>
      <c r="F2571" s="354"/>
      <c r="G2571" s="302"/>
      <c r="H2571" s="302"/>
      <c r="I2571" s="275"/>
      <c r="J2571" s="274"/>
      <c r="K2571" s="303" t="e">
        <f t="shared" si="238"/>
        <v>#N/A</v>
      </c>
      <c r="L2571" s="302"/>
      <c r="M2571" s="358"/>
      <c r="N2571" s="303" t="e">
        <f t="shared" si="239"/>
        <v>#N/A</v>
      </c>
      <c r="O2571" s="303" t="e">
        <f t="shared" si="240"/>
        <v>#N/A</v>
      </c>
      <c r="P2571" s="249" t="str">
        <f t="shared" si="237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364"/>
      <c r="Y2571" s="258"/>
      <c r="Z2571" s="352"/>
      <c r="AA2571" s="339"/>
      <c r="AB2571" s="339"/>
      <c r="AC2571" s="349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2"/>
      <c r="BD2571" s="258"/>
      <c r="BE2571" s="258"/>
      <c r="BF2571" s="258"/>
      <c r="BG2571" s="258"/>
      <c r="BH2571" s="258"/>
    </row>
    <row r="2572" spans="1:60">
      <c r="A2572" s="333">
        <v>2571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6"/>
        <v/>
      </c>
      <c r="E2572" s="351"/>
      <c r="F2572" s="354"/>
      <c r="G2572" s="302"/>
      <c r="H2572" s="302"/>
      <c r="I2572" s="275"/>
      <c r="J2572" s="274"/>
      <c r="K2572" s="303" t="e">
        <f t="shared" si="238"/>
        <v>#N/A</v>
      </c>
      <c r="L2572" s="302"/>
      <c r="M2572" s="273"/>
      <c r="N2572" s="303" t="e">
        <f t="shared" si="239"/>
        <v>#N/A</v>
      </c>
      <c r="O2572" s="303" t="e">
        <f t="shared" si="240"/>
        <v>#N/A</v>
      </c>
      <c r="P2572" s="249" t="str">
        <f t="shared" si="237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364"/>
      <c r="Y2572" s="258"/>
      <c r="Z2572" s="352"/>
      <c r="AA2572" s="339"/>
      <c r="AB2572" s="339"/>
      <c r="AC2572" s="349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2"/>
      <c r="BD2572" s="258"/>
      <c r="BE2572" s="258"/>
      <c r="BF2572" s="258"/>
      <c r="BG2572" s="258"/>
      <c r="BH2572" s="258"/>
    </row>
    <row r="2573" spans="1:60">
      <c r="A2573" s="298">
        <v>2572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6"/>
        <v/>
      </c>
      <c r="E2573" s="351"/>
      <c r="F2573" s="354"/>
      <c r="G2573" s="302"/>
      <c r="H2573" s="302"/>
      <c r="I2573" s="275"/>
      <c r="J2573" s="274"/>
      <c r="K2573" s="303" t="e">
        <f t="shared" si="238"/>
        <v>#N/A</v>
      </c>
      <c r="L2573" s="302"/>
      <c r="M2573" s="273"/>
      <c r="N2573" s="303" t="e">
        <f t="shared" si="239"/>
        <v>#N/A</v>
      </c>
      <c r="O2573" s="303" t="e">
        <f t="shared" si="240"/>
        <v>#N/A</v>
      </c>
      <c r="P2573" s="249" t="str">
        <f t="shared" si="237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364"/>
      <c r="Y2573" s="258"/>
      <c r="Z2573" s="352"/>
      <c r="AA2573" s="339"/>
      <c r="AB2573" s="339"/>
      <c r="AC2573" s="349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2"/>
      <c r="BD2573" s="258"/>
      <c r="BE2573" s="258"/>
      <c r="BF2573" s="258"/>
      <c r="BG2573" s="258"/>
      <c r="BH2573" s="258"/>
    </row>
    <row r="2574" spans="1:60">
      <c r="A2574" s="333">
        <v>2573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6"/>
        <v/>
      </c>
      <c r="E2574" s="351"/>
      <c r="F2574" s="354"/>
      <c r="G2574" s="302"/>
      <c r="H2574" s="302"/>
      <c r="I2574" s="275"/>
      <c r="J2574" s="274"/>
      <c r="K2574" s="303" t="e">
        <f t="shared" si="238"/>
        <v>#N/A</v>
      </c>
      <c r="L2574" s="302"/>
      <c r="M2574" s="273"/>
      <c r="N2574" s="303" t="e">
        <f t="shared" si="239"/>
        <v>#N/A</v>
      </c>
      <c r="O2574" s="303" t="e">
        <f t="shared" si="240"/>
        <v>#N/A</v>
      </c>
      <c r="P2574" s="249" t="str">
        <f t="shared" si="237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364"/>
      <c r="Y2574" s="258"/>
      <c r="Z2574" s="352"/>
      <c r="AA2574" s="339"/>
      <c r="AB2574" s="339"/>
      <c r="AC2574" s="349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2"/>
      <c r="BD2574" s="258"/>
      <c r="BE2574" s="258"/>
      <c r="BF2574" s="258"/>
      <c r="BG2574" s="258"/>
      <c r="BH2574" s="258"/>
    </row>
    <row r="2575" spans="1:60">
      <c r="A2575" s="298">
        <v>2574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6"/>
        <v/>
      </c>
      <c r="E2575" s="351"/>
      <c r="F2575" s="354"/>
      <c r="G2575" s="302"/>
      <c r="H2575" s="302"/>
      <c r="I2575" s="275"/>
      <c r="J2575" s="274"/>
      <c r="K2575" s="303" t="e">
        <f t="shared" si="238"/>
        <v>#N/A</v>
      </c>
      <c r="L2575" s="302"/>
      <c r="M2575" s="273"/>
      <c r="N2575" s="303" t="e">
        <f t="shared" si="239"/>
        <v>#N/A</v>
      </c>
      <c r="O2575" s="303" t="e">
        <f t="shared" si="240"/>
        <v>#N/A</v>
      </c>
      <c r="P2575" s="249" t="str">
        <f t="shared" si="237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364"/>
      <c r="Y2575" s="258"/>
      <c r="Z2575" s="352"/>
      <c r="AA2575" s="339"/>
      <c r="AB2575" s="339"/>
      <c r="AC2575" s="34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2"/>
      <c r="BD2575" s="258"/>
      <c r="BE2575" s="258"/>
      <c r="BF2575" s="258"/>
      <c r="BG2575" s="258"/>
      <c r="BH2575" s="258"/>
    </row>
    <row r="2576" spans="1:60">
      <c r="A2576" s="333">
        <v>2575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6"/>
        <v/>
      </c>
      <c r="E2576" s="351"/>
      <c r="F2576" s="354"/>
      <c r="G2576" s="302"/>
      <c r="H2576" s="302"/>
      <c r="I2576" s="275"/>
      <c r="J2576" s="274"/>
      <c r="K2576" s="303" t="e">
        <f t="shared" si="238"/>
        <v>#N/A</v>
      </c>
      <c r="L2576" s="302"/>
      <c r="M2576" s="273"/>
      <c r="N2576" s="303" t="e">
        <f t="shared" si="239"/>
        <v>#N/A</v>
      </c>
      <c r="O2576" s="303" t="e">
        <f t="shared" si="240"/>
        <v>#N/A</v>
      </c>
      <c r="P2576" s="249" t="str">
        <f t="shared" si="237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364"/>
      <c r="Y2576" s="258"/>
      <c r="Z2576" s="352"/>
      <c r="AA2576" s="339"/>
      <c r="AB2576" s="339"/>
      <c r="AC2576" s="34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2"/>
      <c r="BD2576" s="258"/>
      <c r="BE2576" s="258"/>
      <c r="BF2576" s="258"/>
      <c r="BG2576" s="258"/>
      <c r="BH2576" s="258"/>
    </row>
    <row r="2577" spans="1:60">
      <c r="A2577" s="298">
        <v>2576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6"/>
        <v/>
      </c>
      <c r="E2577" s="351"/>
      <c r="F2577" s="354"/>
      <c r="G2577" s="302"/>
      <c r="H2577" s="302"/>
      <c r="I2577" s="275"/>
      <c r="J2577" s="275"/>
      <c r="K2577" s="303" t="e">
        <f t="shared" si="238"/>
        <v>#N/A</v>
      </c>
      <c r="L2577" s="302"/>
      <c r="M2577" s="273"/>
      <c r="N2577" s="303" t="e">
        <f t="shared" si="239"/>
        <v>#N/A</v>
      </c>
      <c r="O2577" s="303" t="e">
        <f t="shared" si="240"/>
        <v>#N/A</v>
      </c>
      <c r="P2577" s="249" t="str">
        <f t="shared" si="237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364"/>
      <c r="Y2577" s="258"/>
      <c r="Z2577" s="359"/>
      <c r="AA2577" s="346"/>
      <c r="AB2577" s="346"/>
      <c r="AC2577" s="360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2"/>
      <c r="BD2577" s="258"/>
      <c r="BE2577" s="258"/>
      <c r="BF2577" s="258"/>
      <c r="BG2577" s="258"/>
      <c r="BH2577" s="258"/>
    </row>
    <row r="2578" spans="1:60">
      <c r="A2578" s="333">
        <v>2577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6"/>
        <v/>
      </c>
      <c r="E2578" s="351"/>
      <c r="F2578" s="354"/>
      <c r="G2578" s="302"/>
      <c r="H2578" s="302"/>
      <c r="I2578" s="275"/>
      <c r="J2578" s="275"/>
      <c r="K2578" s="303" t="e">
        <f t="shared" si="238"/>
        <v>#N/A</v>
      </c>
      <c r="L2578" s="302"/>
      <c r="M2578" s="273"/>
      <c r="N2578" s="303" t="e">
        <f t="shared" si="239"/>
        <v>#N/A</v>
      </c>
      <c r="O2578" s="303" t="e">
        <f t="shared" si="240"/>
        <v>#N/A</v>
      </c>
      <c r="P2578" s="249" t="str">
        <f t="shared" si="237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364"/>
      <c r="Y2578" s="258"/>
      <c r="Z2578" s="359"/>
      <c r="AA2578" s="346"/>
      <c r="AB2578" s="346"/>
      <c r="AC2578" s="360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2"/>
      <c r="BD2578" s="258"/>
      <c r="BE2578" s="258"/>
      <c r="BF2578" s="258"/>
      <c r="BG2578" s="258"/>
      <c r="BH2578" s="258"/>
    </row>
    <row r="2579" spans="1:60">
      <c r="A2579" s="298">
        <v>2578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6"/>
        <v/>
      </c>
      <c r="E2579" s="353"/>
      <c r="F2579" s="354"/>
      <c r="G2579" s="302"/>
      <c r="H2579" s="302"/>
      <c r="I2579" s="302"/>
      <c r="J2579" s="302"/>
      <c r="K2579" s="303" t="e">
        <f t="shared" si="238"/>
        <v>#N/A</v>
      </c>
      <c r="L2579" s="302"/>
      <c r="M2579" s="302"/>
      <c r="N2579" s="303" t="e">
        <f t="shared" si="239"/>
        <v>#N/A</v>
      </c>
      <c r="O2579" s="303" t="e">
        <f t="shared" si="240"/>
        <v>#N/A</v>
      </c>
      <c r="P2579" s="249" t="str">
        <f t="shared" si="237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364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2"/>
      <c r="BD2579" s="258"/>
      <c r="BE2579" s="258"/>
      <c r="BF2579" s="258"/>
      <c r="BG2579" s="258"/>
      <c r="BH2579" s="258"/>
    </row>
    <row r="2580" spans="1:60">
      <c r="A2580" s="333">
        <v>2579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6"/>
        <v/>
      </c>
      <c r="E2580" s="353"/>
      <c r="F2580" s="354"/>
      <c r="G2580" s="302"/>
      <c r="H2580" s="302"/>
      <c r="I2580" s="302"/>
      <c r="J2580" s="302"/>
      <c r="K2580" s="303" t="e">
        <f t="shared" si="238"/>
        <v>#N/A</v>
      </c>
      <c r="L2580" s="302"/>
      <c r="M2580" s="302"/>
      <c r="N2580" s="303" t="e">
        <f t="shared" si="239"/>
        <v>#N/A</v>
      </c>
      <c r="O2580" s="303" t="e">
        <f t="shared" si="240"/>
        <v>#N/A</v>
      </c>
      <c r="P2580" s="249" t="str">
        <f t="shared" si="237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364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2"/>
      <c r="BD2580" s="258"/>
      <c r="BE2580" s="258"/>
      <c r="BF2580" s="258"/>
      <c r="BG2580" s="258"/>
      <c r="BH2580" s="258"/>
    </row>
    <row r="2581" spans="1:60">
      <c r="A2581" s="298">
        <v>2580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6"/>
        <v/>
      </c>
      <c r="E2581" s="353"/>
      <c r="F2581" s="354"/>
      <c r="G2581" s="302"/>
      <c r="H2581" s="302"/>
      <c r="I2581" s="302"/>
      <c r="J2581" s="302"/>
      <c r="K2581" s="303" t="e">
        <f t="shared" si="238"/>
        <v>#N/A</v>
      </c>
      <c r="L2581" s="302"/>
      <c r="M2581" s="302"/>
      <c r="N2581" s="303" t="e">
        <f t="shared" si="239"/>
        <v>#N/A</v>
      </c>
      <c r="O2581" s="303" t="e">
        <f t="shared" si="240"/>
        <v>#N/A</v>
      </c>
      <c r="P2581" s="249" t="str">
        <f t="shared" si="237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364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2"/>
      <c r="BD2581" s="258"/>
      <c r="BE2581" s="258"/>
      <c r="BF2581" s="258"/>
      <c r="BG2581" s="258"/>
      <c r="BH2581" s="258"/>
    </row>
    <row r="2582" spans="1:60">
      <c r="A2582" s="333">
        <v>2581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6"/>
        <v/>
      </c>
      <c r="E2582" s="353"/>
      <c r="F2582" s="354"/>
      <c r="G2582" s="302"/>
      <c r="H2582" s="302"/>
      <c r="I2582" s="302"/>
      <c r="J2582" s="302"/>
      <c r="K2582" s="303" t="e">
        <f t="shared" si="238"/>
        <v>#N/A</v>
      </c>
      <c r="L2582" s="302"/>
      <c r="M2582" s="302"/>
      <c r="N2582" s="303" t="e">
        <f t="shared" si="239"/>
        <v>#N/A</v>
      </c>
      <c r="O2582" s="303" t="e">
        <f t="shared" si="240"/>
        <v>#N/A</v>
      </c>
      <c r="P2582" s="249" t="str">
        <f t="shared" si="237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364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2"/>
      <c r="BD2582" s="258"/>
      <c r="BE2582" s="258"/>
      <c r="BF2582" s="258"/>
      <c r="BG2582" s="258"/>
      <c r="BH2582" s="258"/>
    </row>
    <row r="2583" spans="1:60">
      <c r="A2583" s="298">
        <v>2582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6"/>
        <v/>
      </c>
      <c r="E2583" s="351"/>
      <c r="F2583" s="354"/>
      <c r="G2583" s="302"/>
      <c r="H2583" s="302"/>
      <c r="I2583" s="302"/>
      <c r="J2583" s="302"/>
      <c r="K2583" s="303" t="e">
        <f t="shared" si="238"/>
        <v>#N/A</v>
      </c>
      <c r="L2583" s="302"/>
      <c r="M2583" s="302"/>
      <c r="N2583" s="303" t="e">
        <f t="shared" si="239"/>
        <v>#N/A</v>
      </c>
      <c r="O2583" s="303" t="e">
        <f t="shared" si="240"/>
        <v>#N/A</v>
      </c>
      <c r="P2583" s="249" t="str">
        <f t="shared" si="237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364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2"/>
      <c r="BD2583" s="258"/>
      <c r="BE2583" s="258"/>
      <c r="BF2583" s="258"/>
      <c r="BG2583" s="258"/>
      <c r="BH2583" s="258"/>
    </row>
    <row r="2584" spans="1:60">
      <c r="A2584" s="333">
        <v>2583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6"/>
        <v/>
      </c>
      <c r="E2584" s="353"/>
      <c r="F2584" s="354"/>
      <c r="G2584" s="302"/>
      <c r="H2584" s="302"/>
      <c r="I2584" s="302"/>
      <c r="J2584" s="302"/>
      <c r="K2584" s="303" t="e">
        <f t="shared" si="238"/>
        <v>#N/A</v>
      </c>
      <c r="L2584" s="302"/>
      <c r="M2584" s="302"/>
      <c r="N2584" s="303" t="e">
        <f t="shared" si="239"/>
        <v>#N/A</v>
      </c>
      <c r="O2584" s="303" t="e">
        <f t="shared" si="240"/>
        <v>#N/A</v>
      </c>
      <c r="P2584" s="249" t="str">
        <f t="shared" si="237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364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2"/>
      <c r="BD2584" s="258"/>
      <c r="BE2584" s="258"/>
      <c r="BF2584" s="258"/>
      <c r="BG2584" s="258"/>
      <c r="BH2584" s="258"/>
    </row>
    <row r="2585" spans="1:60">
      <c r="A2585" s="298">
        <v>2584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6"/>
        <v/>
      </c>
      <c r="E2585" s="353"/>
      <c r="F2585" s="354"/>
      <c r="G2585" s="302"/>
      <c r="H2585" s="302"/>
      <c r="I2585" s="302"/>
      <c r="J2585" s="302"/>
      <c r="K2585" s="303" t="e">
        <f t="shared" si="238"/>
        <v>#N/A</v>
      </c>
      <c r="L2585" s="302"/>
      <c r="M2585" s="302"/>
      <c r="N2585" s="303" t="e">
        <f t="shared" si="239"/>
        <v>#N/A</v>
      </c>
      <c r="O2585" s="303" t="e">
        <f t="shared" si="240"/>
        <v>#N/A</v>
      </c>
      <c r="P2585" s="249" t="str">
        <f t="shared" si="237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364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2"/>
      <c r="BD2585" s="258"/>
      <c r="BE2585" s="258"/>
      <c r="BF2585" s="258"/>
      <c r="BG2585" s="258"/>
      <c r="BH2585" s="258"/>
    </row>
    <row r="2586" spans="1:60">
      <c r="A2586" s="333">
        <v>2585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6"/>
        <v/>
      </c>
      <c r="E2586" s="353"/>
      <c r="F2586" s="354"/>
      <c r="G2586" s="302"/>
      <c r="H2586" s="302"/>
      <c r="I2586" s="302"/>
      <c r="J2586" s="302"/>
      <c r="K2586" s="303" t="e">
        <f t="shared" si="238"/>
        <v>#N/A</v>
      </c>
      <c r="L2586" s="302"/>
      <c r="M2586" s="302"/>
      <c r="N2586" s="303" t="e">
        <f t="shared" si="239"/>
        <v>#N/A</v>
      </c>
      <c r="O2586" s="303" t="e">
        <f t="shared" si="240"/>
        <v>#N/A</v>
      </c>
      <c r="P2586" s="249" t="str">
        <f t="shared" si="237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364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2"/>
      <c r="BD2586" s="258"/>
      <c r="BE2586" s="258"/>
      <c r="BF2586" s="258"/>
      <c r="BG2586" s="258"/>
      <c r="BH2586" s="258"/>
    </row>
    <row r="2587" spans="1:60">
      <c r="A2587" s="298">
        <v>2586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6"/>
        <v/>
      </c>
      <c r="E2587" s="353"/>
      <c r="F2587" s="354"/>
      <c r="G2587" s="302"/>
      <c r="H2587" s="302"/>
      <c r="I2587" s="302"/>
      <c r="J2587" s="302"/>
      <c r="K2587" s="303" t="e">
        <f t="shared" si="238"/>
        <v>#N/A</v>
      </c>
      <c r="L2587" s="302"/>
      <c r="M2587" s="302"/>
      <c r="N2587" s="303" t="e">
        <f t="shared" si="239"/>
        <v>#N/A</v>
      </c>
      <c r="O2587" s="303" t="e">
        <f t="shared" si="240"/>
        <v>#N/A</v>
      </c>
      <c r="P2587" s="249" t="str">
        <f t="shared" si="237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364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2"/>
      <c r="BD2587" s="258"/>
      <c r="BE2587" s="258"/>
      <c r="BF2587" s="258"/>
      <c r="BG2587" s="258"/>
      <c r="BH2587" s="258"/>
    </row>
    <row r="2588" spans="1:60">
      <c r="A2588" s="333">
        <v>2587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6"/>
        <v/>
      </c>
      <c r="E2588" s="351"/>
      <c r="F2588" s="353"/>
      <c r="G2588" s="302"/>
      <c r="H2588" s="302"/>
      <c r="I2588" s="302"/>
      <c r="J2588" s="302"/>
      <c r="K2588" s="303" t="e">
        <f t="shared" si="238"/>
        <v>#N/A</v>
      </c>
      <c r="L2588" s="302"/>
      <c r="M2588" s="302"/>
      <c r="N2588" s="303" t="e">
        <f t="shared" si="239"/>
        <v>#N/A</v>
      </c>
      <c r="O2588" s="303" t="e">
        <f t="shared" si="240"/>
        <v>#N/A</v>
      </c>
      <c r="P2588" s="249" t="str">
        <f t="shared" si="237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364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2"/>
      <c r="BD2588" s="258"/>
      <c r="BE2588" s="258"/>
      <c r="BF2588" s="258"/>
      <c r="BG2588" s="258"/>
      <c r="BH2588" s="258"/>
    </row>
    <row r="2589" spans="1:60">
      <c r="A2589" s="298">
        <v>2588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6"/>
        <v/>
      </c>
      <c r="E2589" s="351"/>
      <c r="F2589" s="353"/>
      <c r="G2589" s="302"/>
      <c r="H2589" s="302"/>
      <c r="I2589" s="302"/>
      <c r="J2589" s="302"/>
      <c r="K2589" s="303" t="e">
        <f t="shared" si="238"/>
        <v>#N/A</v>
      </c>
      <c r="L2589" s="302"/>
      <c r="M2589" s="302"/>
      <c r="N2589" s="303" t="e">
        <f t="shared" si="239"/>
        <v>#N/A</v>
      </c>
      <c r="O2589" s="303" t="e">
        <f t="shared" si="240"/>
        <v>#N/A</v>
      </c>
      <c r="P2589" s="249" t="str">
        <f t="shared" si="237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364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2"/>
      <c r="BD2589" s="258"/>
      <c r="BE2589" s="258"/>
      <c r="BF2589" s="258"/>
      <c r="BG2589" s="258"/>
      <c r="BH2589" s="258"/>
    </row>
    <row r="2590" spans="1:60">
      <c r="A2590" s="333">
        <v>2589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6"/>
        <v/>
      </c>
      <c r="E2590" s="302"/>
      <c r="F2590" s="302"/>
      <c r="G2590" s="302"/>
      <c r="H2590" s="302"/>
      <c r="I2590" s="302"/>
      <c r="J2590" s="302"/>
      <c r="K2590" s="303" t="e">
        <f t="shared" si="238"/>
        <v>#N/A</v>
      </c>
      <c r="L2590" s="302"/>
      <c r="M2590" s="302"/>
      <c r="N2590" s="303" t="e">
        <f t="shared" si="239"/>
        <v>#N/A</v>
      </c>
      <c r="O2590" s="303" t="e">
        <f t="shared" si="240"/>
        <v>#N/A</v>
      </c>
      <c r="P2590" s="249" t="str">
        <f t="shared" si="237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364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2"/>
      <c r="BD2590" s="258"/>
      <c r="BE2590" s="258"/>
      <c r="BF2590" s="258"/>
      <c r="BG2590" s="258"/>
      <c r="BH2590" s="258"/>
    </row>
    <row r="2591" spans="1:60">
      <c r="A2591" s="298">
        <v>2590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si="236"/>
        <v/>
      </c>
      <c r="E2591" s="302"/>
      <c r="F2591" s="302"/>
      <c r="G2591" s="302"/>
      <c r="H2591" s="302"/>
      <c r="I2591" s="302"/>
      <c r="J2591" s="302"/>
      <c r="K2591" s="303" t="e">
        <f t="shared" si="238"/>
        <v>#N/A</v>
      </c>
      <c r="L2591" s="302"/>
      <c r="M2591" s="302"/>
      <c r="N2591" s="303" t="e">
        <f t="shared" si="239"/>
        <v>#N/A</v>
      </c>
      <c r="O2591" s="303" t="e">
        <f t="shared" si="240"/>
        <v>#N/A</v>
      </c>
      <c r="P2591" s="249" t="str">
        <f t="shared" si="237"/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364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2"/>
      <c r="BD2591" s="258"/>
      <c r="BE2591" s="258"/>
      <c r="BF2591" s="258"/>
      <c r="BG2591" s="258"/>
      <c r="BH2591" s="258"/>
    </row>
    <row r="2592" spans="1:60">
      <c r="A2592" s="333">
        <v>2591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6"/>
        <v/>
      </c>
      <c r="E2592" s="302"/>
      <c r="F2592" s="302"/>
      <c r="G2592" s="302"/>
      <c r="H2592" s="302"/>
      <c r="I2592" s="302"/>
      <c r="J2592" s="302"/>
      <c r="K2592" s="303" t="e">
        <f t="shared" si="238"/>
        <v>#N/A</v>
      </c>
      <c r="L2592" s="302"/>
      <c r="M2592" s="302"/>
      <c r="N2592" s="303" t="e">
        <f t="shared" si="239"/>
        <v>#N/A</v>
      </c>
      <c r="O2592" s="303" t="e">
        <f t="shared" si="240"/>
        <v>#N/A</v>
      </c>
      <c r="P2592" s="249" t="str">
        <f t="shared" si="237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364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2"/>
      <c r="BD2592" s="258"/>
      <c r="BE2592" s="258"/>
      <c r="BF2592" s="258"/>
      <c r="BG2592" s="258"/>
      <c r="BH2592" s="258"/>
    </row>
    <row r="2593" spans="1:60">
      <c r="A2593" s="298">
        <v>2592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ref="D2593:D2656" si="241">IF(LEFT(I2593,1)="L","Inprocess",IF(LEFT(I2593,3)="IQC","Inprocess",IF(LEFT(I2593,2)="QA","QA",IF(LEFT(I2593,3)="TV","TV",""))))</f>
        <v/>
      </c>
      <c r="E2593" s="302"/>
      <c r="F2593" s="302"/>
      <c r="G2593" s="302"/>
      <c r="H2593" s="302"/>
      <c r="I2593" s="302"/>
      <c r="J2593" s="302"/>
      <c r="K2593" s="303" t="e">
        <f t="shared" si="238"/>
        <v>#N/A</v>
      </c>
      <c r="L2593" s="302"/>
      <c r="M2593" s="302"/>
      <c r="N2593" s="303" t="e">
        <f t="shared" si="239"/>
        <v>#N/A</v>
      </c>
      <c r="O2593" s="303" t="e">
        <f t="shared" si="240"/>
        <v>#N/A</v>
      </c>
      <c r="P2593" s="249" t="str">
        <f t="shared" ref="P2593:P2656" si="242">MID(M2593,7,2)</f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364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2"/>
      <c r="BD2593" s="258"/>
      <c r="BE2593" s="258"/>
      <c r="BF2593" s="258"/>
      <c r="BG2593" s="258"/>
      <c r="BH2593" s="258"/>
    </row>
    <row r="2594" spans="1:60">
      <c r="A2594" s="333">
        <v>2593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41"/>
        <v/>
      </c>
      <c r="E2594" s="302"/>
      <c r="F2594" s="302"/>
      <c r="G2594" s="302"/>
      <c r="H2594" s="302"/>
      <c r="I2594" s="302"/>
      <c r="J2594" s="302"/>
      <c r="K2594" s="303" t="e">
        <f t="shared" si="238"/>
        <v>#N/A</v>
      </c>
      <c r="L2594" s="302"/>
      <c r="M2594" s="302"/>
      <c r="N2594" s="303" t="e">
        <f t="shared" si="239"/>
        <v>#N/A</v>
      </c>
      <c r="O2594" s="303" t="e">
        <f t="shared" si="240"/>
        <v>#N/A</v>
      </c>
      <c r="P2594" s="249" t="str">
        <f t="shared" si="242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364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2"/>
      <c r="BD2594" s="258"/>
      <c r="BE2594" s="258"/>
      <c r="BF2594" s="258"/>
      <c r="BG2594" s="258"/>
      <c r="BH2594" s="258"/>
    </row>
    <row r="2595" spans="1:60">
      <c r="A2595" s="298">
        <v>2594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41"/>
        <v/>
      </c>
      <c r="E2595" s="302"/>
      <c r="F2595" s="302"/>
      <c r="G2595" s="302"/>
      <c r="H2595" s="302"/>
      <c r="I2595" s="302"/>
      <c r="J2595" s="302"/>
      <c r="K2595" s="303" t="e">
        <f t="shared" si="238"/>
        <v>#N/A</v>
      </c>
      <c r="L2595" s="302"/>
      <c r="M2595" s="302"/>
      <c r="N2595" s="303" t="e">
        <f t="shared" si="239"/>
        <v>#N/A</v>
      </c>
      <c r="O2595" s="303" t="e">
        <f t="shared" si="240"/>
        <v>#N/A</v>
      </c>
      <c r="P2595" s="249" t="str">
        <f t="shared" si="242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364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2"/>
      <c r="BD2595" s="258"/>
      <c r="BE2595" s="258"/>
      <c r="BF2595" s="258"/>
      <c r="BG2595" s="258"/>
      <c r="BH2595" s="258"/>
    </row>
    <row r="2596" spans="1:60">
      <c r="A2596" s="333">
        <v>2595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41"/>
        <v/>
      </c>
      <c r="E2596" s="302"/>
      <c r="F2596" s="302"/>
      <c r="G2596" s="302"/>
      <c r="H2596" s="302"/>
      <c r="I2596" s="302"/>
      <c r="J2596" s="302"/>
      <c r="K2596" s="303" t="e">
        <f t="shared" si="238"/>
        <v>#N/A</v>
      </c>
      <c r="L2596" s="302"/>
      <c r="M2596" s="302"/>
      <c r="N2596" s="303" t="e">
        <f t="shared" si="239"/>
        <v>#N/A</v>
      </c>
      <c r="O2596" s="303" t="e">
        <f t="shared" si="240"/>
        <v>#N/A</v>
      </c>
      <c r="P2596" s="249" t="str">
        <f t="shared" si="242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364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2"/>
      <c r="BD2596" s="258"/>
      <c r="BE2596" s="258"/>
      <c r="BF2596" s="258"/>
      <c r="BG2596" s="258"/>
      <c r="BH2596" s="258"/>
    </row>
    <row r="2597" spans="1:60">
      <c r="A2597" s="298">
        <v>2596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41"/>
        <v/>
      </c>
      <c r="E2597" s="302"/>
      <c r="F2597" s="302"/>
      <c r="G2597" s="302"/>
      <c r="H2597" s="302"/>
      <c r="I2597" s="302"/>
      <c r="J2597" s="302"/>
      <c r="K2597" s="303" t="e">
        <f t="shared" si="238"/>
        <v>#N/A</v>
      </c>
      <c r="L2597" s="302"/>
      <c r="M2597" s="302"/>
      <c r="N2597" s="303" t="e">
        <f t="shared" si="239"/>
        <v>#N/A</v>
      </c>
      <c r="O2597" s="303" t="e">
        <f t="shared" si="240"/>
        <v>#N/A</v>
      </c>
      <c r="P2597" s="249" t="str">
        <f t="shared" si="242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364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2"/>
      <c r="BD2597" s="258"/>
      <c r="BE2597" s="258"/>
      <c r="BF2597" s="258"/>
      <c r="BG2597" s="258"/>
      <c r="BH2597" s="258"/>
    </row>
    <row r="2598" spans="1:60">
      <c r="A2598" s="333">
        <v>2597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41"/>
        <v/>
      </c>
      <c r="E2598" s="302"/>
      <c r="F2598" s="302"/>
      <c r="G2598" s="302"/>
      <c r="H2598" s="302"/>
      <c r="I2598" s="302"/>
      <c r="J2598" s="302"/>
      <c r="K2598" s="303" t="e">
        <f t="shared" si="238"/>
        <v>#N/A</v>
      </c>
      <c r="L2598" s="302"/>
      <c r="M2598" s="302"/>
      <c r="N2598" s="303" t="e">
        <f t="shared" si="239"/>
        <v>#N/A</v>
      </c>
      <c r="O2598" s="303" t="e">
        <f t="shared" si="240"/>
        <v>#N/A</v>
      </c>
      <c r="P2598" s="249" t="str">
        <f t="shared" si="242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364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2"/>
      <c r="BD2598" s="258"/>
      <c r="BE2598" s="258"/>
      <c r="BF2598" s="258"/>
      <c r="BG2598" s="258"/>
      <c r="BH2598" s="258"/>
    </row>
    <row r="2599" spans="1:60">
      <c r="A2599" s="298">
        <v>2598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41"/>
        <v/>
      </c>
      <c r="E2599" s="302"/>
      <c r="F2599" s="302"/>
      <c r="G2599" s="302"/>
      <c r="H2599" s="302"/>
      <c r="I2599" s="302"/>
      <c r="J2599" s="302"/>
      <c r="K2599" s="303" t="e">
        <f t="shared" si="238"/>
        <v>#N/A</v>
      </c>
      <c r="L2599" s="302"/>
      <c r="M2599" s="302"/>
      <c r="N2599" s="303" t="e">
        <f t="shared" si="239"/>
        <v>#N/A</v>
      </c>
      <c r="O2599" s="303" t="e">
        <f t="shared" si="240"/>
        <v>#N/A</v>
      </c>
      <c r="P2599" s="249" t="str">
        <f t="shared" si="242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364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2"/>
      <c r="BD2599" s="258"/>
      <c r="BE2599" s="258"/>
      <c r="BF2599" s="258"/>
      <c r="BG2599" s="258"/>
      <c r="BH2599" s="258"/>
    </row>
    <row r="2600" spans="1:60">
      <c r="A2600" s="333">
        <v>2599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41"/>
        <v/>
      </c>
      <c r="E2600" s="302"/>
      <c r="F2600" s="302"/>
      <c r="G2600" s="302"/>
      <c r="H2600" s="302"/>
      <c r="I2600" s="302"/>
      <c r="J2600" s="302"/>
      <c r="K2600" s="303" t="e">
        <f t="shared" si="238"/>
        <v>#N/A</v>
      </c>
      <c r="L2600" s="302"/>
      <c r="M2600" s="302"/>
      <c r="N2600" s="303" t="e">
        <f t="shared" si="239"/>
        <v>#N/A</v>
      </c>
      <c r="O2600" s="303" t="e">
        <f t="shared" si="240"/>
        <v>#N/A</v>
      </c>
      <c r="P2600" s="249" t="str">
        <f t="shared" si="242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364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2"/>
      <c r="BD2600" s="258"/>
      <c r="BE2600" s="258"/>
      <c r="BF2600" s="258"/>
      <c r="BG2600" s="258"/>
      <c r="BH2600" s="258"/>
    </row>
    <row r="2601" spans="1:60">
      <c r="A2601" s="298">
        <v>2600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41"/>
        <v/>
      </c>
      <c r="E2601" s="302"/>
      <c r="F2601" s="302"/>
      <c r="G2601" s="302"/>
      <c r="H2601" s="302"/>
      <c r="I2601" s="302"/>
      <c r="J2601" s="302"/>
      <c r="K2601" s="303" t="e">
        <f t="shared" si="238"/>
        <v>#N/A</v>
      </c>
      <c r="L2601" s="302"/>
      <c r="M2601" s="302"/>
      <c r="N2601" s="303" t="e">
        <f t="shared" si="239"/>
        <v>#N/A</v>
      </c>
      <c r="O2601" s="303" t="e">
        <f t="shared" si="240"/>
        <v>#N/A</v>
      </c>
      <c r="P2601" s="249" t="str">
        <f t="shared" si="242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364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2"/>
      <c r="BD2601" s="258"/>
      <c r="BE2601" s="258"/>
      <c r="BF2601" s="258"/>
      <c r="BG2601" s="258"/>
      <c r="BH2601" s="258"/>
    </row>
    <row r="2602" spans="1:60">
      <c r="A2602" s="333">
        <v>2601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41"/>
        <v/>
      </c>
      <c r="E2602" s="302"/>
      <c r="F2602" s="302"/>
      <c r="G2602" s="302"/>
      <c r="H2602" s="302"/>
      <c r="I2602" s="302"/>
      <c r="J2602" s="302"/>
      <c r="K2602" s="303" t="e">
        <f t="shared" si="238"/>
        <v>#N/A</v>
      </c>
      <c r="L2602" s="302"/>
      <c r="M2602" s="302"/>
      <c r="N2602" s="303" t="e">
        <f t="shared" si="239"/>
        <v>#N/A</v>
      </c>
      <c r="O2602" s="303" t="e">
        <f t="shared" si="240"/>
        <v>#N/A</v>
      </c>
      <c r="P2602" s="249" t="str">
        <f t="shared" si="242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364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2"/>
      <c r="BD2602" s="258"/>
      <c r="BE2602" s="258"/>
      <c r="BF2602" s="258"/>
      <c r="BG2602" s="258"/>
      <c r="BH2602" s="258"/>
    </row>
    <row r="2603" spans="1:60">
      <c r="A2603" s="298">
        <v>2602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41"/>
        <v/>
      </c>
      <c r="E2603" s="302"/>
      <c r="F2603" s="302"/>
      <c r="G2603" s="302"/>
      <c r="H2603" s="302"/>
      <c r="I2603" s="302"/>
      <c r="J2603" s="302"/>
      <c r="K2603" s="303" t="e">
        <f t="shared" si="238"/>
        <v>#N/A</v>
      </c>
      <c r="L2603" s="302"/>
      <c r="M2603" s="302"/>
      <c r="N2603" s="303" t="e">
        <f t="shared" si="239"/>
        <v>#N/A</v>
      </c>
      <c r="O2603" s="303" t="e">
        <f t="shared" si="240"/>
        <v>#N/A</v>
      </c>
      <c r="P2603" s="249" t="str">
        <f t="shared" si="242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364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2"/>
      <c r="BD2603" s="258"/>
      <c r="BE2603" s="258"/>
      <c r="BF2603" s="258"/>
      <c r="BG2603" s="258"/>
      <c r="BH2603" s="258"/>
    </row>
    <row r="2604" spans="1:60">
      <c r="A2604" s="333">
        <v>2603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41"/>
        <v/>
      </c>
      <c r="E2604" s="302"/>
      <c r="F2604" s="302"/>
      <c r="G2604" s="302"/>
      <c r="H2604" s="302"/>
      <c r="I2604" s="302"/>
      <c r="J2604" s="302"/>
      <c r="K2604" s="303" t="e">
        <f t="shared" si="238"/>
        <v>#N/A</v>
      </c>
      <c r="L2604" s="302"/>
      <c r="M2604" s="302"/>
      <c r="N2604" s="303" t="e">
        <f t="shared" si="239"/>
        <v>#N/A</v>
      </c>
      <c r="O2604" s="303" t="e">
        <f t="shared" si="240"/>
        <v>#N/A</v>
      </c>
      <c r="P2604" s="249" t="str">
        <f t="shared" si="242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364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2"/>
      <c r="BD2604" s="258"/>
      <c r="BE2604" s="258"/>
      <c r="BF2604" s="258"/>
      <c r="BG2604" s="258"/>
      <c r="BH2604" s="258"/>
    </row>
    <row r="2605" spans="1:60">
      <c r="A2605" s="298">
        <v>2604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41"/>
        <v/>
      </c>
      <c r="E2605" s="302"/>
      <c r="F2605" s="302"/>
      <c r="G2605" s="302"/>
      <c r="H2605" s="302"/>
      <c r="I2605" s="302"/>
      <c r="J2605" s="302"/>
      <c r="K2605" s="303" t="e">
        <f t="shared" si="238"/>
        <v>#N/A</v>
      </c>
      <c r="L2605" s="302"/>
      <c r="M2605" s="302"/>
      <c r="N2605" s="303" t="e">
        <f t="shared" si="239"/>
        <v>#N/A</v>
      </c>
      <c r="O2605" s="303" t="e">
        <f t="shared" si="240"/>
        <v>#N/A</v>
      </c>
      <c r="P2605" s="249" t="str">
        <f t="shared" si="242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364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2"/>
      <c r="BD2605" s="258"/>
      <c r="BE2605" s="258"/>
      <c r="BF2605" s="258"/>
      <c r="BG2605" s="258"/>
      <c r="BH2605" s="258"/>
    </row>
    <row r="2606" spans="1:60">
      <c r="A2606" s="333">
        <v>2605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41"/>
        <v/>
      </c>
      <c r="E2606" s="302"/>
      <c r="F2606" s="302"/>
      <c r="G2606" s="302"/>
      <c r="H2606" s="302"/>
      <c r="I2606" s="302"/>
      <c r="J2606" s="302"/>
      <c r="K2606" s="303" t="e">
        <f t="shared" si="238"/>
        <v>#N/A</v>
      </c>
      <c r="L2606" s="302"/>
      <c r="M2606" s="302"/>
      <c r="N2606" s="303" t="e">
        <f t="shared" si="239"/>
        <v>#N/A</v>
      </c>
      <c r="O2606" s="303" t="e">
        <f t="shared" si="240"/>
        <v>#N/A</v>
      </c>
      <c r="P2606" s="249" t="str">
        <f t="shared" si="242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364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2"/>
      <c r="BD2606" s="258"/>
      <c r="BE2606" s="258"/>
      <c r="BF2606" s="258"/>
      <c r="BG2606" s="258"/>
      <c r="BH2606" s="258"/>
    </row>
    <row r="2607" spans="1:60">
      <c r="A2607" s="298">
        <v>2606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41"/>
        <v/>
      </c>
      <c r="E2607" s="302"/>
      <c r="F2607" s="302"/>
      <c r="G2607" s="302"/>
      <c r="H2607" s="302"/>
      <c r="I2607" s="302"/>
      <c r="J2607" s="302"/>
      <c r="K2607" s="303" t="e">
        <f t="shared" si="238"/>
        <v>#N/A</v>
      </c>
      <c r="L2607" s="302"/>
      <c r="M2607" s="302"/>
      <c r="N2607" s="303" t="e">
        <f t="shared" si="239"/>
        <v>#N/A</v>
      </c>
      <c r="O2607" s="303" t="e">
        <f t="shared" si="240"/>
        <v>#N/A</v>
      </c>
      <c r="P2607" s="249" t="str">
        <f t="shared" si="242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364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2"/>
      <c r="BD2607" s="258"/>
      <c r="BE2607" s="258"/>
      <c r="BF2607" s="258"/>
      <c r="BG2607" s="258"/>
      <c r="BH2607" s="258"/>
    </row>
    <row r="2608" spans="1:60">
      <c r="A2608" s="333">
        <v>2607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41"/>
        <v/>
      </c>
      <c r="E2608" s="302"/>
      <c r="F2608" s="302"/>
      <c r="G2608" s="302"/>
      <c r="H2608" s="302"/>
      <c r="I2608" s="302"/>
      <c r="J2608" s="302"/>
      <c r="K2608" s="303" t="e">
        <f t="shared" si="238"/>
        <v>#N/A</v>
      </c>
      <c r="L2608" s="302"/>
      <c r="M2608" s="302"/>
      <c r="N2608" s="303" t="e">
        <f t="shared" si="239"/>
        <v>#N/A</v>
      </c>
      <c r="O2608" s="303" t="e">
        <f t="shared" si="240"/>
        <v>#N/A</v>
      </c>
      <c r="P2608" s="249" t="str">
        <f t="shared" si="242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364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2"/>
      <c r="BD2608" s="258"/>
      <c r="BE2608" s="258"/>
      <c r="BF2608" s="258"/>
      <c r="BG2608" s="258"/>
      <c r="BH2608" s="258"/>
    </row>
    <row r="2609" spans="1:60">
      <c r="A2609" s="298">
        <v>2608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41"/>
        <v/>
      </c>
      <c r="E2609" s="302"/>
      <c r="F2609" s="302"/>
      <c r="G2609" s="302"/>
      <c r="H2609" s="302"/>
      <c r="I2609" s="302"/>
      <c r="J2609" s="302"/>
      <c r="K2609" s="303" t="e">
        <f t="shared" si="238"/>
        <v>#N/A</v>
      </c>
      <c r="L2609" s="302"/>
      <c r="M2609" s="302"/>
      <c r="N2609" s="303" t="e">
        <f t="shared" si="239"/>
        <v>#N/A</v>
      </c>
      <c r="O2609" s="303" t="e">
        <f t="shared" si="240"/>
        <v>#N/A</v>
      </c>
      <c r="P2609" s="249" t="str">
        <f t="shared" si="242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364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2"/>
      <c r="BD2609" s="258"/>
      <c r="BE2609" s="258"/>
      <c r="BF2609" s="258"/>
      <c r="BG2609" s="258"/>
      <c r="BH2609" s="258"/>
    </row>
    <row r="2610" spans="1:60">
      <c r="A2610" s="333">
        <v>2609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41"/>
        <v/>
      </c>
      <c r="E2610" s="302"/>
      <c r="F2610" s="302"/>
      <c r="G2610" s="302"/>
      <c r="H2610" s="302"/>
      <c r="I2610" s="302"/>
      <c r="J2610" s="302"/>
      <c r="K2610" s="303" t="e">
        <f t="shared" si="238"/>
        <v>#N/A</v>
      </c>
      <c r="L2610" s="302"/>
      <c r="M2610" s="302"/>
      <c r="N2610" s="303" t="e">
        <f t="shared" si="239"/>
        <v>#N/A</v>
      </c>
      <c r="O2610" s="303" t="e">
        <f t="shared" si="240"/>
        <v>#N/A</v>
      </c>
      <c r="P2610" s="249" t="str">
        <f t="shared" si="242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364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2"/>
      <c r="BD2610" s="258"/>
      <c r="BE2610" s="258"/>
      <c r="BF2610" s="258"/>
      <c r="BG2610" s="258"/>
      <c r="BH2610" s="258"/>
    </row>
    <row r="2611" spans="1:60">
      <c r="A2611" s="298">
        <v>2610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41"/>
        <v/>
      </c>
      <c r="E2611" s="302"/>
      <c r="F2611" s="302"/>
      <c r="G2611" s="302"/>
      <c r="H2611" s="302"/>
      <c r="I2611" s="302"/>
      <c r="J2611" s="302"/>
      <c r="K2611" s="303" t="e">
        <f t="shared" si="238"/>
        <v>#N/A</v>
      </c>
      <c r="L2611" s="302"/>
      <c r="M2611" s="302"/>
      <c r="N2611" s="303" t="e">
        <f t="shared" si="239"/>
        <v>#N/A</v>
      </c>
      <c r="O2611" s="303" t="e">
        <f t="shared" si="240"/>
        <v>#N/A</v>
      </c>
      <c r="P2611" s="249" t="str">
        <f t="shared" si="242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364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2"/>
      <c r="BD2611" s="258"/>
      <c r="BE2611" s="258"/>
      <c r="BF2611" s="258"/>
      <c r="BG2611" s="258"/>
      <c r="BH2611" s="258"/>
    </row>
    <row r="2612" spans="1:60">
      <c r="A2612" s="333">
        <v>2611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41"/>
        <v/>
      </c>
      <c r="E2612" s="302"/>
      <c r="F2612" s="302"/>
      <c r="G2612" s="302"/>
      <c r="H2612" s="302"/>
      <c r="I2612" s="302"/>
      <c r="J2612" s="302"/>
      <c r="K2612" s="303" t="e">
        <f t="shared" si="238"/>
        <v>#N/A</v>
      </c>
      <c r="L2612" s="302"/>
      <c r="M2612" s="302"/>
      <c r="N2612" s="303" t="e">
        <f t="shared" si="239"/>
        <v>#N/A</v>
      </c>
      <c r="O2612" s="303" t="e">
        <f t="shared" si="240"/>
        <v>#N/A</v>
      </c>
      <c r="P2612" s="249" t="str">
        <f t="shared" si="242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364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2"/>
      <c r="BD2612" s="258"/>
      <c r="BE2612" s="258"/>
      <c r="BF2612" s="258"/>
      <c r="BG2612" s="258"/>
      <c r="BH2612" s="258"/>
    </row>
    <row r="2613" spans="1:60">
      <c r="A2613" s="298">
        <v>2612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41"/>
        <v/>
      </c>
      <c r="E2613" s="302"/>
      <c r="F2613" s="302"/>
      <c r="G2613" s="302"/>
      <c r="H2613" s="302"/>
      <c r="I2613" s="302"/>
      <c r="J2613" s="302"/>
      <c r="K2613" s="303" t="e">
        <f t="shared" si="238"/>
        <v>#N/A</v>
      </c>
      <c r="L2613" s="302"/>
      <c r="M2613" s="302"/>
      <c r="N2613" s="303" t="e">
        <f t="shared" si="239"/>
        <v>#N/A</v>
      </c>
      <c r="O2613" s="303" t="e">
        <f t="shared" si="240"/>
        <v>#N/A</v>
      </c>
      <c r="P2613" s="249" t="str">
        <f t="shared" si="242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364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2"/>
      <c r="BD2613" s="258"/>
      <c r="BE2613" s="258"/>
      <c r="BF2613" s="258"/>
      <c r="BG2613" s="258"/>
      <c r="BH2613" s="258"/>
    </row>
    <row r="2614" spans="1:60">
      <c r="A2614" s="333">
        <v>2613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41"/>
        <v/>
      </c>
      <c r="E2614" s="302"/>
      <c r="F2614" s="302"/>
      <c r="G2614" s="302"/>
      <c r="H2614" s="302"/>
      <c r="I2614" s="302"/>
      <c r="J2614" s="302"/>
      <c r="K2614" s="303" t="e">
        <f t="shared" si="238"/>
        <v>#N/A</v>
      </c>
      <c r="L2614" s="302"/>
      <c r="M2614" s="302"/>
      <c r="N2614" s="303" t="e">
        <f t="shared" si="239"/>
        <v>#N/A</v>
      </c>
      <c r="O2614" s="303" t="e">
        <f t="shared" si="240"/>
        <v>#N/A</v>
      </c>
      <c r="P2614" s="249" t="str">
        <f t="shared" si="242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364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2"/>
      <c r="BD2614" s="258"/>
      <c r="BE2614" s="258"/>
      <c r="BF2614" s="258"/>
      <c r="BG2614" s="258"/>
      <c r="BH2614" s="258"/>
    </row>
    <row r="2615" spans="1:60">
      <c r="A2615" s="298">
        <v>2614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41"/>
        <v/>
      </c>
      <c r="E2615" s="302"/>
      <c r="F2615" s="302"/>
      <c r="G2615" s="302"/>
      <c r="H2615" s="302"/>
      <c r="I2615" s="302"/>
      <c r="J2615" s="302"/>
      <c r="K2615" s="303" t="e">
        <f t="shared" si="238"/>
        <v>#N/A</v>
      </c>
      <c r="L2615" s="302"/>
      <c r="M2615" s="302"/>
      <c r="N2615" s="303" t="e">
        <f t="shared" si="239"/>
        <v>#N/A</v>
      </c>
      <c r="O2615" s="303" t="e">
        <f t="shared" si="240"/>
        <v>#N/A</v>
      </c>
      <c r="P2615" s="249" t="str">
        <f t="shared" si="242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364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2"/>
      <c r="BD2615" s="258"/>
      <c r="BE2615" s="258"/>
      <c r="BF2615" s="258"/>
      <c r="BG2615" s="258"/>
      <c r="BH2615" s="258"/>
    </row>
    <row r="2616" spans="1:60">
      <c r="A2616" s="333">
        <v>2615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41"/>
        <v/>
      </c>
      <c r="E2616" s="302"/>
      <c r="F2616" s="302"/>
      <c r="G2616" s="302"/>
      <c r="H2616" s="302"/>
      <c r="I2616" s="302"/>
      <c r="J2616" s="302"/>
      <c r="K2616" s="303" t="e">
        <f t="shared" si="238"/>
        <v>#N/A</v>
      </c>
      <c r="L2616" s="302"/>
      <c r="M2616" s="302"/>
      <c r="N2616" s="303" t="e">
        <f t="shared" si="239"/>
        <v>#N/A</v>
      </c>
      <c r="O2616" s="303" t="e">
        <f t="shared" si="240"/>
        <v>#N/A</v>
      </c>
      <c r="P2616" s="249" t="str">
        <f t="shared" si="242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364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2"/>
      <c r="BD2616" s="258"/>
      <c r="BE2616" s="258"/>
      <c r="BF2616" s="258"/>
      <c r="BG2616" s="258"/>
      <c r="BH2616" s="258"/>
    </row>
    <row r="2617" spans="1:60">
      <c r="A2617" s="298">
        <v>2616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41"/>
        <v/>
      </c>
      <c r="E2617" s="302"/>
      <c r="F2617" s="302"/>
      <c r="G2617" s="302"/>
      <c r="H2617" s="302"/>
      <c r="I2617" s="302"/>
      <c r="J2617" s="302"/>
      <c r="K2617" s="303" t="e">
        <f t="shared" si="238"/>
        <v>#N/A</v>
      </c>
      <c r="L2617" s="302"/>
      <c r="M2617" s="302"/>
      <c r="N2617" s="303" t="e">
        <f t="shared" si="239"/>
        <v>#N/A</v>
      </c>
      <c r="O2617" s="303" t="e">
        <f t="shared" si="240"/>
        <v>#N/A</v>
      </c>
      <c r="P2617" s="249" t="str">
        <f t="shared" si="242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364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2"/>
      <c r="BD2617" s="258"/>
      <c r="BE2617" s="258"/>
      <c r="BF2617" s="258"/>
      <c r="BG2617" s="258"/>
      <c r="BH2617" s="258"/>
    </row>
    <row r="2618" spans="1:60">
      <c r="A2618" s="333">
        <v>2617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41"/>
        <v/>
      </c>
      <c r="E2618" s="302"/>
      <c r="F2618" s="302"/>
      <c r="G2618" s="302"/>
      <c r="H2618" s="302"/>
      <c r="I2618" s="302"/>
      <c r="J2618" s="302"/>
      <c r="K2618" s="303" t="e">
        <f t="shared" si="238"/>
        <v>#N/A</v>
      </c>
      <c r="L2618" s="302"/>
      <c r="M2618" s="302"/>
      <c r="N2618" s="303" t="e">
        <f t="shared" si="239"/>
        <v>#N/A</v>
      </c>
      <c r="O2618" s="303" t="e">
        <f t="shared" si="240"/>
        <v>#N/A</v>
      </c>
      <c r="P2618" s="249" t="str">
        <f t="shared" si="242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364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2"/>
      <c r="BD2618" s="258"/>
      <c r="BE2618" s="258"/>
      <c r="BF2618" s="258"/>
      <c r="BG2618" s="258"/>
      <c r="BH2618" s="258"/>
    </row>
    <row r="2619" spans="1:60">
      <c r="A2619" s="298">
        <v>2618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41"/>
        <v/>
      </c>
      <c r="E2619" s="302"/>
      <c r="F2619" s="302"/>
      <c r="G2619" s="302"/>
      <c r="H2619" s="302"/>
      <c r="I2619" s="302"/>
      <c r="J2619" s="302"/>
      <c r="K2619" s="303" t="e">
        <f t="shared" si="238"/>
        <v>#N/A</v>
      </c>
      <c r="L2619" s="302"/>
      <c r="M2619" s="302"/>
      <c r="N2619" s="303" t="e">
        <f t="shared" si="239"/>
        <v>#N/A</v>
      </c>
      <c r="O2619" s="303" t="e">
        <f t="shared" si="240"/>
        <v>#N/A</v>
      </c>
      <c r="P2619" s="249" t="str">
        <f t="shared" si="242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364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2"/>
      <c r="BD2619" s="258"/>
      <c r="BE2619" s="258"/>
      <c r="BF2619" s="258"/>
      <c r="BG2619" s="258"/>
      <c r="BH2619" s="258"/>
    </row>
    <row r="2620" spans="1:60">
      <c r="A2620" s="333">
        <v>2619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41"/>
        <v/>
      </c>
      <c r="E2620" s="302"/>
      <c r="F2620" s="302"/>
      <c r="G2620" s="302"/>
      <c r="H2620" s="302"/>
      <c r="I2620" s="302"/>
      <c r="J2620" s="302"/>
      <c r="K2620" s="303" t="e">
        <f t="shared" si="238"/>
        <v>#N/A</v>
      </c>
      <c r="L2620" s="302"/>
      <c r="M2620" s="302"/>
      <c r="N2620" s="303" t="e">
        <f t="shared" si="239"/>
        <v>#N/A</v>
      </c>
      <c r="O2620" s="303" t="e">
        <f t="shared" si="240"/>
        <v>#N/A</v>
      </c>
      <c r="P2620" s="249" t="str">
        <f t="shared" si="242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364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2"/>
      <c r="BD2620" s="258"/>
      <c r="BE2620" s="258"/>
      <c r="BF2620" s="258"/>
      <c r="BG2620" s="258"/>
      <c r="BH2620" s="258"/>
    </row>
    <row r="2621" spans="1:60">
      <c r="A2621" s="298">
        <v>2620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41"/>
        <v/>
      </c>
      <c r="E2621" s="302"/>
      <c r="F2621" s="302"/>
      <c r="G2621" s="302"/>
      <c r="H2621" s="302"/>
      <c r="I2621" s="302"/>
      <c r="J2621" s="302"/>
      <c r="K2621" s="303" t="e">
        <f t="shared" si="238"/>
        <v>#N/A</v>
      </c>
      <c r="L2621" s="302"/>
      <c r="M2621" s="302"/>
      <c r="N2621" s="303" t="e">
        <f t="shared" si="239"/>
        <v>#N/A</v>
      </c>
      <c r="O2621" s="303" t="e">
        <f t="shared" si="240"/>
        <v>#N/A</v>
      </c>
      <c r="P2621" s="249" t="str">
        <f t="shared" si="242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364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2"/>
      <c r="BD2621" s="258"/>
      <c r="BE2621" s="258"/>
      <c r="BF2621" s="258"/>
      <c r="BG2621" s="258"/>
      <c r="BH2621" s="258"/>
    </row>
    <row r="2622" spans="1:60">
      <c r="A2622" s="333">
        <v>2621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41"/>
        <v/>
      </c>
      <c r="E2622" s="302"/>
      <c r="F2622" s="302"/>
      <c r="G2622" s="302"/>
      <c r="H2622" s="302"/>
      <c r="I2622" s="302"/>
      <c r="J2622" s="302"/>
      <c r="K2622" s="303" t="e">
        <f t="shared" si="238"/>
        <v>#N/A</v>
      </c>
      <c r="L2622" s="302"/>
      <c r="M2622" s="302"/>
      <c r="N2622" s="303" t="e">
        <f t="shared" si="239"/>
        <v>#N/A</v>
      </c>
      <c r="O2622" s="303" t="e">
        <f t="shared" si="240"/>
        <v>#N/A</v>
      </c>
      <c r="P2622" s="249" t="str">
        <f t="shared" si="242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364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2"/>
      <c r="BD2622" s="258"/>
      <c r="BE2622" s="258"/>
      <c r="BF2622" s="258"/>
      <c r="BG2622" s="258"/>
      <c r="BH2622" s="258"/>
    </row>
    <row r="2623" spans="1:60">
      <c r="A2623" s="298">
        <v>2622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41"/>
        <v/>
      </c>
      <c r="E2623" s="302"/>
      <c r="F2623" s="302"/>
      <c r="G2623" s="302"/>
      <c r="H2623" s="302"/>
      <c r="I2623" s="302"/>
      <c r="J2623" s="302"/>
      <c r="K2623" s="303" t="e">
        <f t="shared" si="238"/>
        <v>#N/A</v>
      </c>
      <c r="L2623" s="302"/>
      <c r="M2623" s="302"/>
      <c r="N2623" s="303" t="e">
        <f t="shared" si="239"/>
        <v>#N/A</v>
      </c>
      <c r="O2623" s="303" t="e">
        <f t="shared" si="240"/>
        <v>#N/A</v>
      </c>
      <c r="P2623" s="249" t="str">
        <f t="shared" si="242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364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2"/>
      <c r="BD2623" s="258"/>
      <c r="BE2623" s="258"/>
      <c r="BF2623" s="258"/>
      <c r="BG2623" s="258"/>
      <c r="BH2623" s="258"/>
    </row>
    <row r="2624" spans="1:60">
      <c r="A2624" s="333">
        <v>2623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41"/>
        <v/>
      </c>
      <c r="E2624" s="302"/>
      <c r="F2624" s="302"/>
      <c r="G2624" s="302"/>
      <c r="H2624" s="302"/>
      <c r="I2624" s="302"/>
      <c r="J2624" s="302"/>
      <c r="K2624" s="303" t="e">
        <f t="shared" si="238"/>
        <v>#N/A</v>
      </c>
      <c r="L2624" s="302"/>
      <c r="M2624" s="302"/>
      <c r="N2624" s="303" t="e">
        <f t="shared" si="239"/>
        <v>#N/A</v>
      </c>
      <c r="O2624" s="303" t="e">
        <f t="shared" si="240"/>
        <v>#N/A</v>
      </c>
      <c r="P2624" s="249" t="str">
        <f t="shared" si="242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364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2"/>
      <c r="BD2624" s="258"/>
      <c r="BE2624" s="258"/>
      <c r="BF2624" s="258"/>
      <c r="BG2624" s="258"/>
      <c r="BH2624" s="258"/>
    </row>
    <row r="2625" spans="1:60">
      <c r="A2625" s="298">
        <v>2624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41"/>
        <v/>
      </c>
      <c r="E2625" s="302"/>
      <c r="F2625" s="302"/>
      <c r="G2625" s="302"/>
      <c r="H2625" s="302"/>
      <c r="I2625" s="302"/>
      <c r="J2625" s="302"/>
      <c r="K2625" s="303" t="e">
        <f t="shared" si="238"/>
        <v>#N/A</v>
      </c>
      <c r="L2625" s="302"/>
      <c r="M2625" s="302"/>
      <c r="N2625" s="303" t="e">
        <f t="shared" si="239"/>
        <v>#N/A</v>
      </c>
      <c r="O2625" s="303" t="e">
        <f t="shared" si="240"/>
        <v>#N/A</v>
      </c>
      <c r="P2625" s="249" t="str">
        <f t="shared" si="242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364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2"/>
      <c r="BD2625" s="258"/>
      <c r="BE2625" s="258"/>
      <c r="BF2625" s="258"/>
      <c r="BG2625" s="258"/>
      <c r="BH2625" s="258"/>
    </row>
    <row r="2626" spans="1:60">
      <c r="A2626" s="333">
        <v>2625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41"/>
        <v/>
      </c>
      <c r="E2626" s="302"/>
      <c r="F2626" s="302"/>
      <c r="G2626" s="302"/>
      <c r="H2626" s="302"/>
      <c r="I2626" s="302"/>
      <c r="J2626" s="302"/>
      <c r="K2626" s="303" t="e">
        <f t="shared" si="238"/>
        <v>#N/A</v>
      </c>
      <c r="L2626" s="302"/>
      <c r="M2626" s="302"/>
      <c r="N2626" s="303" t="e">
        <f t="shared" si="239"/>
        <v>#N/A</v>
      </c>
      <c r="O2626" s="303" t="e">
        <f t="shared" si="240"/>
        <v>#N/A</v>
      </c>
      <c r="P2626" s="249" t="str">
        <f t="shared" si="242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364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2"/>
      <c r="BD2626" s="258"/>
      <c r="BE2626" s="258"/>
      <c r="BF2626" s="258"/>
      <c r="BG2626" s="258"/>
      <c r="BH2626" s="258"/>
    </row>
    <row r="2627" spans="1:60">
      <c r="A2627" s="298">
        <v>2626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41"/>
        <v/>
      </c>
      <c r="E2627" s="302"/>
      <c r="F2627" s="302"/>
      <c r="G2627" s="302"/>
      <c r="H2627" s="302"/>
      <c r="I2627" s="302"/>
      <c r="J2627" s="302"/>
      <c r="K2627" s="303" t="e">
        <f t="shared" si="238"/>
        <v>#N/A</v>
      </c>
      <c r="L2627" s="302"/>
      <c r="M2627" s="302"/>
      <c r="N2627" s="303" t="e">
        <f t="shared" si="239"/>
        <v>#N/A</v>
      </c>
      <c r="O2627" s="303" t="e">
        <f t="shared" si="240"/>
        <v>#N/A</v>
      </c>
      <c r="P2627" s="249" t="str">
        <f t="shared" si="242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364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2"/>
      <c r="BD2627" s="258"/>
      <c r="BE2627" s="258"/>
      <c r="BF2627" s="258"/>
      <c r="BG2627" s="258"/>
      <c r="BH2627" s="258"/>
    </row>
    <row r="2628" spans="1:60">
      <c r="A2628" s="333">
        <v>2627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41"/>
        <v/>
      </c>
      <c r="E2628" s="302"/>
      <c r="F2628" s="302"/>
      <c r="G2628" s="302"/>
      <c r="H2628" s="302"/>
      <c r="I2628" s="302"/>
      <c r="J2628" s="302"/>
      <c r="K2628" s="303" t="e">
        <f t="shared" ref="K2628:K2691" si="243">VLOOKUP(J2628,AY:BA,2,0)</f>
        <v>#N/A</v>
      </c>
      <c r="L2628" s="302"/>
      <c r="M2628" s="302"/>
      <c r="N2628" s="303" t="e">
        <f t="shared" ref="N2628:N2691" si="244">VLOOKUP(K2628,AZ:BB,2,0)</f>
        <v>#N/A</v>
      </c>
      <c r="O2628" s="303" t="e">
        <f t="shared" ref="O2628:O2691" si="245">VLOOKUP(K2628,AZ:BB,3,0)</f>
        <v>#N/A</v>
      </c>
      <c r="P2628" s="249" t="str">
        <f t="shared" si="242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364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2"/>
      <c r="BD2628" s="258"/>
      <c r="BE2628" s="258"/>
      <c r="BF2628" s="258"/>
      <c r="BG2628" s="258"/>
      <c r="BH2628" s="258"/>
    </row>
    <row r="2629" spans="1:60">
      <c r="A2629" s="298">
        <v>2628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41"/>
        <v/>
      </c>
      <c r="E2629" s="302"/>
      <c r="F2629" s="302"/>
      <c r="G2629" s="302"/>
      <c r="H2629" s="302"/>
      <c r="I2629" s="302"/>
      <c r="J2629" s="302"/>
      <c r="K2629" s="303" t="e">
        <f t="shared" si="243"/>
        <v>#N/A</v>
      </c>
      <c r="L2629" s="302"/>
      <c r="M2629" s="302"/>
      <c r="N2629" s="303" t="e">
        <f t="shared" si="244"/>
        <v>#N/A</v>
      </c>
      <c r="O2629" s="303" t="e">
        <f t="shared" si="245"/>
        <v>#N/A</v>
      </c>
      <c r="P2629" s="249" t="str">
        <f t="shared" si="242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364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2"/>
      <c r="BD2629" s="258"/>
      <c r="BE2629" s="258"/>
      <c r="BF2629" s="258"/>
      <c r="BG2629" s="258"/>
      <c r="BH2629" s="258"/>
    </row>
    <row r="2630" spans="1:60">
      <c r="A2630" s="333">
        <v>2629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41"/>
        <v/>
      </c>
      <c r="E2630" s="302"/>
      <c r="F2630" s="302"/>
      <c r="G2630" s="302"/>
      <c r="H2630" s="302"/>
      <c r="I2630" s="302"/>
      <c r="J2630" s="302"/>
      <c r="K2630" s="303" t="e">
        <f t="shared" si="243"/>
        <v>#N/A</v>
      </c>
      <c r="L2630" s="302"/>
      <c r="M2630" s="302"/>
      <c r="N2630" s="303" t="e">
        <f t="shared" si="244"/>
        <v>#N/A</v>
      </c>
      <c r="O2630" s="303" t="e">
        <f t="shared" si="245"/>
        <v>#N/A</v>
      </c>
      <c r="P2630" s="249" t="str">
        <f t="shared" si="242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364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2"/>
      <c r="BD2630" s="258"/>
      <c r="BE2630" s="258"/>
      <c r="BF2630" s="258"/>
      <c r="BG2630" s="258"/>
      <c r="BH2630" s="258"/>
    </row>
    <row r="2631" spans="1:60">
      <c r="A2631" s="298">
        <v>2630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41"/>
        <v/>
      </c>
      <c r="E2631" s="302"/>
      <c r="F2631" s="302"/>
      <c r="G2631" s="302"/>
      <c r="H2631" s="302"/>
      <c r="I2631" s="302"/>
      <c r="J2631" s="302"/>
      <c r="K2631" s="303" t="e">
        <f t="shared" si="243"/>
        <v>#N/A</v>
      </c>
      <c r="L2631" s="302"/>
      <c r="M2631" s="302"/>
      <c r="N2631" s="303" t="e">
        <f t="shared" si="244"/>
        <v>#N/A</v>
      </c>
      <c r="O2631" s="303" t="e">
        <f t="shared" si="245"/>
        <v>#N/A</v>
      </c>
      <c r="P2631" s="249" t="str">
        <f t="shared" si="242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364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2"/>
      <c r="BD2631" s="258"/>
      <c r="BE2631" s="258"/>
      <c r="BF2631" s="258"/>
      <c r="BG2631" s="258"/>
      <c r="BH2631" s="258"/>
    </row>
    <row r="2632" spans="1:60">
      <c r="A2632" s="333">
        <v>2631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41"/>
        <v/>
      </c>
      <c r="E2632" s="302"/>
      <c r="F2632" s="302"/>
      <c r="G2632" s="302"/>
      <c r="H2632" s="302"/>
      <c r="I2632" s="302"/>
      <c r="J2632" s="302"/>
      <c r="K2632" s="303" t="e">
        <f t="shared" si="243"/>
        <v>#N/A</v>
      </c>
      <c r="L2632" s="302"/>
      <c r="M2632" s="302"/>
      <c r="N2632" s="303" t="e">
        <f t="shared" si="244"/>
        <v>#N/A</v>
      </c>
      <c r="O2632" s="303" t="e">
        <f t="shared" si="245"/>
        <v>#N/A</v>
      </c>
      <c r="P2632" s="249" t="str">
        <f t="shared" si="242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364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2"/>
      <c r="BD2632" s="258"/>
      <c r="BE2632" s="258"/>
      <c r="BF2632" s="258"/>
      <c r="BG2632" s="258"/>
      <c r="BH2632" s="258"/>
    </row>
    <row r="2633" spans="1:60">
      <c r="A2633" s="298">
        <v>2632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41"/>
        <v/>
      </c>
      <c r="E2633" s="302"/>
      <c r="F2633" s="302"/>
      <c r="G2633" s="302"/>
      <c r="H2633" s="302"/>
      <c r="I2633" s="302"/>
      <c r="J2633" s="302"/>
      <c r="K2633" s="303" t="e">
        <f t="shared" si="243"/>
        <v>#N/A</v>
      </c>
      <c r="L2633" s="302"/>
      <c r="M2633" s="302"/>
      <c r="N2633" s="303" t="e">
        <f t="shared" si="244"/>
        <v>#N/A</v>
      </c>
      <c r="O2633" s="303" t="e">
        <f t="shared" si="245"/>
        <v>#N/A</v>
      </c>
      <c r="P2633" s="249" t="str">
        <f t="shared" si="242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364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2"/>
      <c r="BD2633" s="258"/>
      <c r="BE2633" s="258"/>
      <c r="BF2633" s="258"/>
      <c r="BG2633" s="258"/>
      <c r="BH2633" s="258"/>
    </row>
    <row r="2634" spans="1:60">
      <c r="A2634" s="333">
        <v>2633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41"/>
        <v/>
      </c>
      <c r="E2634" s="302"/>
      <c r="F2634" s="302"/>
      <c r="G2634" s="302"/>
      <c r="H2634" s="302"/>
      <c r="I2634" s="302"/>
      <c r="J2634" s="302"/>
      <c r="K2634" s="303" t="e">
        <f t="shared" si="243"/>
        <v>#N/A</v>
      </c>
      <c r="L2634" s="302"/>
      <c r="M2634" s="302"/>
      <c r="N2634" s="303" t="e">
        <f t="shared" si="244"/>
        <v>#N/A</v>
      </c>
      <c r="O2634" s="303" t="e">
        <f t="shared" si="245"/>
        <v>#N/A</v>
      </c>
      <c r="P2634" s="249" t="str">
        <f t="shared" si="242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364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2"/>
      <c r="BD2634" s="258"/>
      <c r="BE2634" s="258"/>
      <c r="BF2634" s="258"/>
      <c r="BG2634" s="258"/>
      <c r="BH2634" s="258"/>
    </row>
    <row r="2635" spans="1:60">
      <c r="A2635" s="298">
        <v>2634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41"/>
        <v/>
      </c>
      <c r="E2635" s="302"/>
      <c r="F2635" s="302"/>
      <c r="G2635" s="302"/>
      <c r="H2635" s="302"/>
      <c r="I2635" s="302"/>
      <c r="J2635" s="302"/>
      <c r="K2635" s="303" t="e">
        <f t="shared" si="243"/>
        <v>#N/A</v>
      </c>
      <c r="L2635" s="302"/>
      <c r="M2635" s="302"/>
      <c r="N2635" s="303" t="e">
        <f t="shared" si="244"/>
        <v>#N/A</v>
      </c>
      <c r="O2635" s="303" t="e">
        <f t="shared" si="245"/>
        <v>#N/A</v>
      </c>
      <c r="P2635" s="249" t="str">
        <f t="shared" si="242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364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2"/>
      <c r="BD2635" s="258"/>
      <c r="BE2635" s="258"/>
      <c r="BF2635" s="258"/>
      <c r="BG2635" s="258"/>
      <c r="BH2635" s="258"/>
    </row>
    <row r="2636" spans="1:60">
      <c r="A2636" s="333">
        <v>2635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41"/>
        <v/>
      </c>
      <c r="E2636" s="302"/>
      <c r="F2636" s="302"/>
      <c r="G2636" s="302"/>
      <c r="H2636" s="302"/>
      <c r="I2636" s="302"/>
      <c r="J2636" s="302"/>
      <c r="K2636" s="303" t="e">
        <f t="shared" si="243"/>
        <v>#N/A</v>
      </c>
      <c r="L2636" s="302"/>
      <c r="M2636" s="302"/>
      <c r="N2636" s="303" t="e">
        <f t="shared" si="244"/>
        <v>#N/A</v>
      </c>
      <c r="O2636" s="303" t="e">
        <f t="shared" si="245"/>
        <v>#N/A</v>
      </c>
      <c r="P2636" s="249" t="str">
        <f t="shared" si="242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364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2"/>
      <c r="BD2636" s="258"/>
      <c r="BE2636" s="258"/>
      <c r="BF2636" s="258"/>
      <c r="BG2636" s="258"/>
      <c r="BH2636" s="258"/>
    </row>
    <row r="2637" spans="1:60">
      <c r="A2637" s="298">
        <v>2636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41"/>
        <v/>
      </c>
      <c r="E2637" s="302"/>
      <c r="F2637" s="302"/>
      <c r="G2637" s="302"/>
      <c r="H2637" s="302"/>
      <c r="I2637" s="302"/>
      <c r="J2637" s="302"/>
      <c r="K2637" s="303" t="e">
        <f t="shared" si="243"/>
        <v>#N/A</v>
      </c>
      <c r="L2637" s="302"/>
      <c r="M2637" s="302"/>
      <c r="N2637" s="303" t="e">
        <f t="shared" si="244"/>
        <v>#N/A</v>
      </c>
      <c r="O2637" s="303" t="e">
        <f t="shared" si="245"/>
        <v>#N/A</v>
      </c>
      <c r="P2637" s="249" t="str">
        <f t="shared" si="242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364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2"/>
      <c r="BD2637" s="258"/>
      <c r="BE2637" s="258"/>
      <c r="BF2637" s="258"/>
      <c r="BG2637" s="258"/>
      <c r="BH2637" s="258"/>
    </row>
    <row r="2638" spans="1:60">
      <c r="A2638" s="333">
        <v>2637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41"/>
        <v/>
      </c>
      <c r="E2638" s="302"/>
      <c r="F2638" s="302"/>
      <c r="G2638" s="302"/>
      <c r="H2638" s="302"/>
      <c r="I2638" s="302"/>
      <c r="J2638" s="302"/>
      <c r="K2638" s="303" t="e">
        <f t="shared" si="243"/>
        <v>#N/A</v>
      </c>
      <c r="L2638" s="302"/>
      <c r="M2638" s="302"/>
      <c r="N2638" s="303" t="e">
        <f t="shared" si="244"/>
        <v>#N/A</v>
      </c>
      <c r="O2638" s="303" t="e">
        <f t="shared" si="245"/>
        <v>#N/A</v>
      </c>
      <c r="P2638" s="249" t="str">
        <f t="shared" si="242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364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2"/>
      <c r="BD2638" s="258"/>
      <c r="BE2638" s="258"/>
      <c r="BF2638" s="258"/>
      <c r="BG2638" s="258"/>
      <c r="BH2638" s="258"/>
    </row>
    <row r="2639" spans="1:60">
      <c r="A2639" s="298">
        <v>2638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41"/>
        <v/>
      </c>
      <c r="E2639" s="302"/>
      <c r="F2639" s="302"/>
      <c r="G2639" s="302"/>
      <c r="H2639" s="302"/>
      <c r="I2639" s="302"/>
      <c r="J2639" s="302"/>
      <c r="K2639" s="303" t="e">
        <f t="shared" si="243"/>
        <v>#N/A</v>
      </c>
      <c r="L2639" s="302"/>
      <c r="M2639" s="302"/>
      <c r="N2639" s="303" t="e">
        <f t="shared" si="244"/>
        <v>#N/A</v>
      </c>
      <c r="O2639" s="303" t="e">
        <f t="shared" si="245"/>
        <v>#N/A</v>
      </c>
      <c r="P2639" s="249" t="str">
        <f t="shared" si="242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364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2"/>
      <c r="BD2639" s="258"/>
      <c r="BE2639" s="258"/>
      <c r="BF2639" s="258"/>
      <c r="BG2639" s="258"/>
      <c r="BH2639" s="258"/>
    </row>
    <row r="2640" spans="1:60">
      <c r="A2640" s="333">
        <v>2639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41"/>
        <v/>
      </c>
      <c r="E2640" s="302"/>
      <c r="F2640" s="302"/>
      <c r="G2640" s="302"/>
      <c r="H2640" s="302"/>
      <c r="I2640" s="302"/>
      <c r="J2640" s="302"/>
      <c r="K2640" s="303" t="e">
        <f t="shared" si="243"/>
        <v>#N/A</v>
      </c>
      <c r="L2640" s="302"/>
      <c r="M2640" s="302"/>
      <c r="N2640" s="303" t="e">
        <f t="shared" si="244"/>
        <v>#N/A</v>
      </c>
      <c r="O2640" s="303" t="e">
        <f t="shared" si="245"/>
        <v>#N/A</v>
      </c>
      <c r="P2640" s="249" t="str">
        <f t="shared" si="242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364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2"/>
      <c r="BD2640" s="258"/>
      <c r="BE2640" s="258"/>
      <c r="BF2640" s="258"/>
      <c r="BG2640" s="258"/>
      <c r="BH2640" s="258"/>
    </row>
    <row r="2641" spans="1:60">
      <c r="A2641" s="298">
        <v>2640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41"/>
        <v/>
      </c>
      <c r="E2641" s="302"/>
      <c r="F2641" s="302"/>
      <c r="G2641" s="302"/>
      <c r="H2641" s="302"/>
      <c r="I2641" s="302"/>
      <c r="J2641" s="302"/>
      <c r="K2641" s="303" t="e">
        <f t="shared" si="243"/>
        <v>#N/A</v>
      </c>
      <c r="L2641" s="302"/>
      <c r="M2641" s="302"/>
      <c r="N2641" s="303" t="e">
        <f t="shared" si="244"/>
        <v>#N/A</v>
      </c>
      <c r="O2641" s="303" t="e">
        <f t="shared" si="245"/>
        <v>#N/A</v>
      </c>
      <c r="P2641" s="249" t="str">
        <f t="shared" si="242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364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2"/>
      <c r="BD2641" s="258"/>
      <c r="BE2641" s="258"/>
      <c r="BF2641" s="258"/>
      <c r="BG2641" s="258"/>
      <c r="BH2641" s="258"/>
    </row>
    <row r="2642" spans="1:60">
      <c r="A2642" s="333">
        <v>2641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41"/>
        <v/>
      </c>
      <c r="E2642" s="302"/>
      <c r="F2642" s="302"/>
      <c r="G2642" s="302"/>
      <c r="H2642" s="302"/>
      <c r="I2642" s="302"/>
      <c r="J2642" s="302"/>
      <c r="K2642" s="303" t="e">
        <f t="shared" si="243"/>
        <v>#N/A</v>
      </c>
      <c r="L2642" s="302"/>
      <c r="M2642" s="302"/>
      <c r="N2642" s="303" t="e">
        <f t="shared" si="244"/>
        <v>#N/A</v>
      </c>
      <c r="O2642" s="303" t="e">
        <f t="shared" si="245"/>
        <v>#N/A</v>
      </c>
      <c r="P2642" s="249" t="str">
        <f t="shared" si="242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364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2"/>
      <c r="BD2642" s="258"/>
      <c r="BE2642" s="258"/>
      <c r="BF2642" s="258"/>
      <c r="BG2642" s="258"/>
      <c r="BH2642" s="258"/>
    </row>
    <row r="2643" spans="1:60">
      <c r="A2643" s="298">
        <v>2642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41"/>
        <v/>
      </c>
      <c r="E2643" s="302"/>
      <c r="F2643" s="302"/>
      <c r="G2643" s="302"/>
      <c r="H2643" s="302"/>
      <c r="I2643" s="302"/>
      <c r="J2643" s="302"/>
      <c r="K2643" s="303" t="e">
        <f t="shared" si="243"/>
        <v>#N/A</v>
      </c>
      <c r="L2643" s="302"/>
      <c r="M2643" s="302"/>
      <c r="N2643" s="303" t="e">
        <f t="shared" si="244"/>
        <v>#N/A</v>
      </c>
      <c r="O2643" s="303" t="e">
        <f t="shared" si="245"/>
        <v>#N/A</v>
      </c>
      <c r="P2643" s="249" t="str">
        <f t="shared" si="242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364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2"/>
      <c r="BD2643" s="258"/>
      <c r="BE2643" s="258"/>
      <c r="BF2643" s="258"/>
      <c r="BG2643" s="258"/>
      <c r="BH2643" s="258"/>
    </row>
    <row r="2644" spans="1:60">
      <c r="A2644" s="333">
        <v>2643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41"/>
        <v/>
      </c>
      <c r="E2644" s="302"/>
      <c r="F2644" s="302"/>
      <c r="G2644" s="302"/>
      <c r="H2644" s="302"/>
      <c r="I2644" s="302"/>
      <c r="J2644" s="302"/>
      <c r="K2644" s="303" t="e">
        <f t="shared" si="243"/>
        <v>#N/A</v>
      </c>
      <c r="L2644" s="302"/>
      <c r="M2644" s="302"/>
      <c r="N2644" s="303" t="e">
        <f t="shared" si="244"/>
        <v>#N/A</v>
      </c>
      <c r="O2644" s="303" t="e">
        <f t="shared" si="245"/>
        <v>#N/A</v>
      </c>
      <c r="P2644" s="249" t="str">
        <f t="shared" si="242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364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2"/>
      <c r="BD2644" s="258"/>
      <c r="BE2644" s="258"/>
      <c r="BF2644" s="258"/>
      <c r="BG2644" s="258"/>
      <c r="BH2644" s="258"/>
    </row>
    <row r="2645" spans="1:60">
      <c r="A2645" s="298">
        <v>2644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41"/>
        <v/>
      </c>
      <c r="E2645" s="302"/>
      <c r="F2645" s="302"/>
      <c r="G2645" s="302"/>
      <c r="H2645" s="302"/>
      <c r="I2645" s="302"/>
      <c r="J2645" s="302"/>
      <c r="K2645" s="303" t="e">
        <f t="shared" si="243"/>
        <v>#N/A</v>
      </c>
      <c r="L2645" s="302"/>
      <c r="M2645" s="302"/>
      <c r="N2645" s="303" t="e">
        <f t="shared" si="244"/>
        <v>#N/A</v>
      </c>
      <c r="O2645" s="303" t="e">
        <f t="shared" si="245"/>
        <v>#N/A</v>
      </c>
      <c r="P2645" s="249" t="str">
        <f t="shared" si="242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364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2"/>
      <c r="BD2645" s="258"/>
      <c r="BE2645" s="258"/>
      <c r="BF2645" s="258"/>
      <c r="BG2645" s="258"/>
      <c r="BH2645" s="258"/>
    </row>
    <row r="2646" spans="1:60">
      <c r="A2646" s="333">
        <v>2645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41"/>
        <v/>
      </c>
      <c r="E2646" s="302"/>
      <c r="F2646" s="302"/>
      <c r="G2646" s="302"/>
      <c r="H2646" s="302"/>
      <c r="I2646" s="302"/>
      <c r="J2646" s="302"/>
      <c r="K2646" s="303" t="e">
        <f t="shared" si="243"/>
        <v>#N/A</v>
      </c>
      <c r="L2646" s="302"/>
      <c r="M2646" s="302"/>
      <c r="N2646" s="303" t="e">
        <f t="shared" si="244"/>
        <v>#N/A</v>
      </c>
      <c r="O2646" s="303" t="e">
        <f t="shared" si="245"/>
        <v>#N/A</v>
      </c>
      <c r="P2646" s="249" t="str">
        <f t="shared" si="242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364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2"/>
      <c r="BD2646" s="258"/>
      <c r="BE2646" s="258"/>
      <c r="BF2646" s="258"/>
      <c r="BG2646" s="258"/>
      <c r="BH2646" s="258"/>
    </row>
    <row r="2647" spans="1:60">
      <c r="A2647" s="298">
        <v>2646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41"/>
        <v/>
      </c>
      <c r="E2647" s="302"/>
      <c r="F2647" s="302"/>
      <c r="G2647" s="302"/>
      <c r="H2647" s="302"/>
      <c r="I2647" s="302"/>
      <c r="J2647" s="302"/>
      <c r="K2647" s="303" t="e">
        <f t="shared" si="243"/>
        <v>#N/A</v>
      </c>
      <c r="L2647" s="302"/>
      <c r="M2647" s="302"/>
      <c r="N2647" s="303" t="e">
        <f t="shared" si="244"/>
        <v>#N/A</v>
      </c>
      <c r="O2647" s="303" t="e">
        <f t="shared" si="245"/>
        <v>#N/A</v>
      </c>
      <c r="P2647" s="249" t="str">
        <f t="shared" si="242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364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2"/>
      <c r="BD2647" s="258"/>
      <c r="BE2647" s="258"/>
      <c r="BF2647" s="258"/>
      <c r="BG2647" s="258"/>
      <c r="BH2647" s="258"/>
    </row>
    <row r="2648" spans="1:60">
      <c r="A2648" s="333">
        <v>2647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41"/>
        <v/>
      </c>
      <c r="E2648" s="302"/>
      <c r="F2648" s="302"/>
      <c r="G2648" s="302"/>
      <c r="H2648" s="302"/>
      <c r="I2648" s="302"/>
      <c r="J2648" s="302"/>
      <c r="K2648" s="303" t="e">
        <f t="shared" si="243"/>
        <v>#N/A</v>
      </c>
      <c r="L2648" s="302"/>
      <c r="M2648" s="302"/>
      <c r="N2648" s="303" t="e">
        <f t="shared" si="244"/>
        <v>#N/A</v>
      </c>
      <c r="O2648" s="303" t="e">
        <f t="shared" si="245"/>
        <v>#N/A</v>
      </c>
      <c r="P2648" s="249" t="str">
        <f t="shared" si="242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364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2"/>
      <c r="BD2648" s="258"/>
      <c r="BE2648" s="258"/>
      <c r="BF2648" s="258"/>
      <c r="BG2648" s="258"/>
      <c r="BH2648" s="258"/>
    </row>
    <row r="2649" spans="1:60">
      <c r="A2649" s="298">
        <v>2648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41"/>
        <v/>
      </c>
      <c r="E2649" s="302"/>
      <c r="F2649" s="302"/>
      <c r="G2649" s="302"/>
      <c r="H2649" s="302"/>
      <c r="I2649" s="302"/>
      <c r="J2649" s="302"/>
      <c r="K2649" s="303" t="e">
        <f t="shared" si="243"/>
        <v>#N/A</v>
      </c>
      <c r="L2649" s="302"/>
      <c r="M2649" s="302"/>
      <c r="N2649" s="303" t="e">
        <f t="shared" si="244"/>
        <v>#N/A</v>
      </c>
      <c r="O2649" s="303" t="e">
        <f t="shared" si="245"/>
        <v>#N/A</v>
      </c>
      <c r="P2649" s="249" t="str">
        <f t="shared" si="242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364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2"/>
      <c r="BD2649" s="258"/>
      <c r="BE2649" s="258"/>
      <c r="BF2649" s="258"/>
      <c r="BG2649" s="258"/>
      <c r="BH2649" s="258"/>
    </row>
    <row r="2650" spans="1:60">
      <c r="A2650" s="333">
        <v>2649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41"/>
        <v/>
      </c>
      <c r="E2650" s="302"/>
      <c r="F2650" s="302"/>
      <c r="G2650" s="302"/>
      <c r="H2650" s="302"/>
      <c r="I2650" s="302"/>
      <c r="J2650" s="302"/>
      <c r="K2650" s="303" t="e">
        <f t="shared" si="243"/>
        <v>#N/A</v>
      </c>
      <c r="L2650" s="302"/>
      <c r="M2650" s="302"/>
      <c r="N2650" s="303" t="e">
        <f t="shared" si="244"/>
        <v>#N/A</v>
      </c>
      <c r="O2650" s="303" t="e">
        <f t="shared" si="245"/>
        <v>#N/A</v>
      </c>
      <c r="P2650" s="249" t="str">
        <f t="shared" si="242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364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2"/>
      <c r="BD2650" s="258"/>
      <c r="BE2650" s="258"/>
      <c r="BF2650" s="258"/>
      <c r="BG2650" s="258"/>
      <c r="BH2650" s="258"/>
    </row>
    <row r="2651" spans="1:60">
      <c r="A2651" s="298">
        <v>2650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41"/>
        <v/>
      </c>
      <c r="E2651" s="302"/>
      <c r="F2651" s="302"/>
      <c r="G2651" s="302"/>
      <c r="H2651" s="302"/>
      <c r="I2651" s="302"/>
      <c r="J2651" s="302"/>
      <c r="K2651" s="303" t="e">
        <f t="shared" si="243"/>
        <v>#N/A</v>
      </c>
      <c r="L2651" s="302"/>
      <c r="M2651" s="302"/>
      <c r="N2651" s="303" t="e">
        <f t="shared" si="244"/>
        <v>#N/A</v>
      </c>
      <c r="O2651" s="303" t="e">
        <f t="shared" si="245"/>
        <v>#N/A</v>
      </c>
      <c r="P2651" s="249" t="str">
        <f t="shared" si="242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364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2"/>
      <c r="BD2651" s="258"/>
      <c r="BE2651" s="258"/>
      <c r="BF2651" s="258"/>
      <c r="BG2651" s="258"/>
      <c r="BH2651" s="258"/>
    </row>
    <row r="2652" spans="1:60">
      <c r="A2652" s="333">
        <v>2651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41"/>
        <v/>
      </c>
      <c r="E2652" s="302"/>
      <c r="F2652" s="302"/>
      <c r="G2652" s="302"/>
      <c r="H2652" s="302"/>
      <c r="I2652" s="302"/>
      <c r="J2652" s="302"/>
      <c r="K2652" s="303" t="e">
        <f t="shared" si="243"/>
        <v>#N/A</v>
      </c>
      <c r="L2652" s="302"/>
      <c r="M2652" s="302"/>
      <c r="N2652" s="303" t="e">
        <f t="shared" si="244"/>
        <v>#N/A</v>
      </c>
      <c r="O2652" s="303" t="e">
        <f t="shared" si="245"/>
        <v>#N/A</v>
      </c>
      <c r="P2652" s="249" t="str">
        <f t="shared" si="242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364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2"/>
      <c r="BD2652" s="258"/>
      <c r="BE2652" s="258"/>
      <c r="BF2652" s="258"/>
      <c r="BG2652" s="258"/>
      <c r="BH2652" s="258"/>
    </row>
    <row r="2653" spans="1:60">
      <c r="A2653" s="298">
        <v>2652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41"/>
        <v/>
      </c>
      <c r="E2653" s="302"/>
      <c r="F2653" s="302"/>
      <c r="G2653" s="302"/>
      <c r="H2653" s="302"/>
      <c r="I2653" s="302"/>
      <c r="J2653" s="302"/>
      <c r="K2653" s="303" t="e">
        <f t="shared" si="243"/>
        <v>#N/A</v>
      </c>
      <c r="L2653" s="302"/>
      <c r="M2653" s="302"/>
      <c r="N2653" s="303" t="e">
        <f t="shared" si="244"/>
        <v>#N/A</v>
      </c>
      <c r="O2653" s="303" t="e">
        <f t="shared" si="245"/>
        <v>#N/A</v>
      </c>
      <c r="P2653" s="249" t="str">
        <f t="shared" si="242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364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2"/>
      <c r="BD2653" s="258"/>
      <c r="BE2653" s="258"/>
      <c r="BF2653" s="258"/>
      <c r="BG2653" s="258"/>
      <c r="BH2653" s="258"/>
    </row>
    <row r="2654" spans="1:60">
      <c r="A2654" s="333">
        <v>2653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41"/>
        <v/>
      </c>
      <c r="E2654" s="302"/>
      <c r="F2654" s="302"/>
      <c r="G2654" s="302"/>
      <c r="H2654" s="302"/>
      <c r="I2654" s="302"/>
      <c r="J2654" s="302"/>
      <c r="K2654" s="303" t="e">
        <f t="shared" si="243"/>
        <v>#N/A</v>
      </c>
      <c r="L2654" s="302"/>
      <c r="M2654" s="302"/>
      <c r="N2654" s="303" t="e">
        <f t="shared" si="244"/>
        <v>#N/A</v>
      </c>
      <c r="O2654" s="303" t="e">
        <f t="shared" si="245"/>
        <v>#N/A</v>
      </c>
      <c r="P2654" s="249" t="str">
        <f t="shared" si="242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364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2"/>
      <c r="BD2654" s="258"/>
      <c r="BE2654" s="258"/>
      <c r="BF2654" s="258"/>
      <c r="BG2654" s="258"/>
      <c r="BH2654" s="258"/>
    </row>
    <row r="2655" spans="1:60">
      <c r="A2655" s="298">
        <v>2654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si="241"/>
        <v/>
      </c>
      <c r="E2655" s="302"/>
      <c r="F2655" s="302"/>
      <c r="G2655" s="302"/>
      <c r="H2655" s="302"/>
      <c r="I2655" s="302"/>
      <c r="J2655" s="302"/>
      <c r="K2655" s="303" t="e">
        <f t="shared" si="243"/>
        <v>#N/A</v>
      </c>
      <c r="L2655" s="302"/>
      <c r="M2655" s="302"/>
      <c r="N2655" s="303" t="e">
        <f t="shared" si="244"/>
        <v>#N/A</v>
      </c>
      <c r="O2655" s="303" t="e">
        <f t="shared" si="245"/>
        <v>#N/A</v>
      </c>
      <c r="P2655" s="249" t="str">
        <f t="shared" si="242"/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364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2"/>
      <c r="BD2655" s="258"/>
      <c r="BE2655" s="258"/>
      <c r="BF2655" s="258"/>
      <c r="BG2655" s="258"/>
      <c r="BH2655" s="258"/>
    </row>
    <row r="2656" spans="1:60">
      <c r="A2656" s="333">
        <v>2655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1"/>
        <v/>
      </c>
      <c r="E2656" s="302"/>
      <c r="F2656" s="302"/>
      <c r="G2656" s="302"/>
      <c r="H2656" s="302"/>
      <c r="I2656" s="302"/>
      <c r="J2656" s="302"/>
      <c r="K2656" s="303" t="e">
        <f t="shared" si="243"/>
        <v>#N/A</v>
      </c>
      <c r="L2656" s="302"/>
      <c r="M2656" s="302"/>
      <c r="N2656" s="303" t="e">
        <f t="shared" si="244"/>
        <v>#N/A</v>
      </c>
      <c r="O2656" s="303" t="e">
        <f t="shared" si="245"/>
        <v>#N/A</v>
      </c>
      <c r="P2656" s="249" t="str">
        <f t="shared" si="242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364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2"/>
      <c r="BD2656" s="258"/>
      <c r="BE2656" s="258"/>
      <c r="BF2656" s="258"/>
      <c r="BG2656" s="258"/>
      <c r="BH2656" s="258"/>
    </row>
    <row r="2657" spans="1:60">
      <c r="A2657" s="298">
        <v>2656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ref="D2657:D2720" si="246">IF(LEFT(I2657,1)="L","Inprocess",IF(LEFT(I2657,3)="IQC","Inprocess",IF(LEFT(I2657,2)="QA","QA",IF(LEFT(I2657,3)="TV","TV",""))))</f>
        <v/>
      </c>
      <c r="E2657" s="302"/>
      <c r="F2657" s="302"/>
      <c r="G2657" s="302"/>
      <c r="H2657" s="302"/>
      <c r="I2657" s="302"/>
      <c r="J2657" s="302"/>
      <c r="K2657" s="303" t="e">
        <f t="shared" si="243"/>
        <v>#N/A</v>
      </c>
      <c r="L2657" s="302"/>
      <c r="M2657" s="302"/>
      <c r="N2657" s="303" t="e">
        <f t="shared" si="244"/>
        <v>#N/A</v>
      </c>
      <c r="O2657" s="303" t="e">
        <f t="shared" si="245"/>
        <v>#N/A</v>
      </c>
      <c r="P2657" s="249" t="str">
        <f t="shared" ref="P2657:P2720" si="247">MID(M2657,7,2)</f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364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2"/>
      <c r="BD2657" s="258"/>
      <c r="BE2657" s="258"/>
      <c r="BF2657" s="258"/>
      <c r="BG2657" s="258"/>
      <c r="BH2657" s="258"/>
    </row>
    <row r="2658" spans="1:60">
      <c r="A2658" s="333">
        <v>2657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6"/>
        <v/>
      </c>
      <c r="E2658" s="302"/>
      <c r="F2658" s="302"/>
      <c r="G2658" s="302"/>
      <c r="H2658" s="302"/>
      <c r="I2658" s="302"/>
      <c r="J2658" s="302"/>
      <c r="K2658" s="303" t="e">
        <f t="shared" si="243"/>
        <v>#N/A</v>
      </c>
      <c r="L2658" s="302"/>
      <c r="M2658" s="302"/>
      <c r="N2658" s="303" t="e">
        <f t="shared" si="244"/>
        <v>#N/A</v>
      </c>
      <c r="O2658" s="303" t="e">
        <f t="shared" si="245"/>
        <v>#N/A</v>
      </c>
      <c r="P2658" s="249" t="str">
        <f t="shared" si="247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364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2"/>
      <c r="BD2658" s="258"/>
      <c r="BE2658" s="258"/>
      <c r="BF2658" s="258"/>
      <c r="BG2658" s="258"/>
      <c r="BH2658" s="258"/>
    </row>
    <row r="2659" spans="1:60">
      <c r="A2659" s="298">
        <v>2658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6"/>
        <v/>
      </c>
      <c r="E2659" s="302"/>
      <c r="F2659" s="302"/>
      <c r="G2659" s="302"/>
      <c r="H2659" s="302"/>
      <c r="I2659" s="302"/>
      <c r="J2659" s="302"/>
      <c r="K2659" s="303" t="e">
        <f t="shared" si="243"/>
        <v>#N/A</v>
      </c>
      <c r="L2659" s="302"/>
      <c r="M2659" s="302"/>
      <c r="N2659" s="303" t="e">
        <f t="shared" si="244"/>
        <v>#N/A</v>
      </c>
      <c r="O2659" s="303" t="e">
        <f t="shared" si="245"/>
        <v>#N/A</v>
      </c>
      <c r="P2659" s="249" t="str">
        <f t="shared" si="247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364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2"/>
      <c r="BD2659" s="258"/>
      <c r="BE2659" s="258"/>
      <c r="BF2659" s="258"/>
      <c r="BG2659" s="258"/>
      <c r="BH2659" s="258"/>
    </row>
    <row r="2660" spans="1:60">
      <c r="A2660" s="333">
        <v>2659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6"/>
        <v/>
      </c>
      <c r="E2660" s="302"/>
      <c r="F2660" s="302"/>
      <c r="G2660" s="302"/>
      <c r="H2660" s="302"/>
      <c r="I2660" s="302"/>
      <c r="J2660" s="302"/>
      <c r="K2660" s="303" t="e">
        <f t="shared" si="243"/>
        <v>#N/A</v>
      </c>
      <c r="L2660" s="302"/>
      <c r="M2660" s="302"/>
      <c r="N2660" s="303" t="e">
        <f t="shared" si="244"/>
        <v>#N/A</v>
      </c>
      <c r="O2660" s="303" t="e">
        <f t="shared" si="245"/>
        <v>#N/A</v>
      </c>
      <c r="P2660" s="249" t="str">
        <f t="shared" si="247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364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2"/>
      <c r="BD2660" s="258"/>
      <c r="BE2660" s="258"/>
      <c r="BF2660" s="258"/>
      <c r="BG2660" s="258"/>
      <c r="BH2660" s="258"/>
    </row>
    <row r="2661" spans="1:60">
      <c r="A2661" s="298">
        <v>2660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6"/>
        <v/>
      </c>
      <c r="E2661" s="302"/>
      <c r="F2661" s="302"/>
      <c r="G2661" s="302"/>
      <c r="H2661" s="302"/>
      <c r="I2661" s="302"/>
      <c r="J2661" s="302"/>
      <c r="K2661" s="303" t="e">
        <f t="shared" si="243"/>
        <v>#N/A</v>
      </c>
      <c r="L2661" s="302"/>
      <c r="M2661" s="302"/>
      <c r="N2661" s="303" t="e">
        <f t="shared" si="244"/>
        <v>#N/A</v>
      </c>
      <c r="O2661" s="303" t="e">
        <f t="shared" si="245"/>
        <v>#N/A</v>
      </c>
      <c r="P2661" s="249" t="str">
        <f t="shared" si="247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364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2"/>
      <c r="BD2661" s="258"/>
      <c r="BE2661" s="258"/>
      <c r="BF2661" s="258"/>
      <c r="BG2661" s="258"/>
      <c r="BH2661" s="258"/>
    </row>
    <row r="2662" spans="1:60">
      <c r="A2662" s="333">
        <v>2661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6"/>
        <v/>
      </c>
      <c r="E2662" s="302"/>
      <c r="F2662" s="302"/>
      <c r="G2662" s="302"/>
      <c r="H2662" s="302"/>
      <c r="I2662" s="302"/>
      <c r="J2662" s="302"/>
      <c r="K2662" s="303" t="e">
        <f t="shared" si="243"/>
        <v>#N/A</v>
      </c>
      <c r="L2662" s="302"/>
      <c r="M2662" s="302"/>
      <c r="N2662" s="303" t="e">
        <f t="shared" si="244"/>
        <v>#N/A</v>
      </c>
      <c r="O2662" s="303" t="e">
        <f t="shared" si="245"/>
        <v>#N/A</v>
      </c>
      <c r="P2662" s="249" t="str">
        <f t="shared" si="247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364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2"/>
      <c r="BD2662" s="258"/>
      <c r="BE2662" s="258"/>
      <c r="BF2662" s="258"/>
      <c r="BG2662" s="258"/>
      <c r="BH2662" s="258"/>
    </row>
    <row r="2663" spans="1:60">
      <c r="A2663" s="298">
        <v>2662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6"/>
        <v/>
      </c>
      <c r="E2663" s="302"/>
      <c r="F2663" s="302"/>
      <c r="G2663" s="302"/>
      <c r="H2663" s="302"/>
      <c r="I2663" s="302"/>
      <c r="J2663" s="302"/>
      <c r="K2663" s="303" t="e">
        <f t="shared" si="243"/>
        <v>#N/A</v>
      </c>
      <c r="L2663" s="302"/>
      <c r="M2663" s="302"/>
      <c r="N2663" s="303" t="e">
        <f t="shared" si="244"/>
        <v>#N/A</v>
      </c>
      <c r="O2663" s="303" t="e">
        <f t="shared" si="245"/>
        <v>#N/A</v>
      </c>
      <c r="P2663" s="249" t="str">
        <f t="shared" si="247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364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2"/>
      <c r="BD2663" s="258"/>
      <c r="BE2663" s="258"/>
      <c r="BF2663" s="258"/>
      <c r="BG2663" s="258"/>
      <c r="BH2663" s="258"/>
    </row>
    <row r="2664" spans="1:60">
      <c r="A2664" s="333">
        <v>2663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6"/>
        <v/>
      </c>
      <c r="E2664" s="302"/>
      <c r="F2664" s="302"/>
      <c r="G2664" s="302"/>
      <c r="H2664" s="302"/>
      <c r="I2664" s="302"/>
      <c r="J2664" s="302"/>
      <c r="K2664" s="303" t="e">
        <f t="shared" si="243"/>
        <v>#N/A</v>
      </c>
      <c r="L2664" s="302"/>
      <c r="M2664" s="302"/>
      <c r="N2664" s="303" t="e">
        <f t="shared" si="244"/>
        <v>#N/A</v>
      </c>
      <c r="O2664" s="303" t="e">
        <f t="shared" si="245"/>
        <v>#N/A</v>
      </c>
      <c r="P2664" s="249" t="str">
        <f t="shared" si="247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364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2"/>
      <c r="BD2664" s="258"/>
      <c r="BE2664" s="258"/>
      <c r="BF2664" s="258"/>
      <c r="BG2664" s="258"/>
      <c r="BH2664" s="258"/>
    </row>
    <row r="2665" spans="1:60">
      <c r="A2665" s="298">
        <v>2664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6"/>
        <v/>
      </c>
      <c r="E2665" s="302"/>
      <c r="F2665" s="302"/>
      <c r="G2665" s="302"/>
      <c r="H2665" s="302"/>
      <c r="I2665" s="302"/>
      <c r="J2665" s="302"/>
      <c r="K2665" s="303" t="e">
        <f t="shared" si="243"/>
        <v>#N/A</v>
      </c>
      <c r="L2665" s="302"/>
      <c r="M2665" s="302"/>
      <c r="N2665" s="303" t="e">
        <f t="shared" si="244"/>
        <v>#N/A</v>
      </c>
      <c r="O2665" s="303" t="e">
        <f t="shared" si="245"/>
        <v>#N/A</v>
      </c>
      <c r="P2665" s="249" t="str">
        <f t="shared" si="247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364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2"/>
      <c r="BD2665" s="258"/>
      <c r="BE2665" s="258"/>
      <c r="BF2665" s="258"/>
      <c r="BG2665" s="258"/>
      <c r="BH2665" s="258"/>
    </row>
    <row r="2666" spans="1:60">
      <c r="A2666" s="333">
        <v>2665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6"/>
        <v/>
      </c>
      <c r="E2666" s="302"/>
      <c r="F2666" s="302"/>
      <c r="G2666" s="302"/>
      <c r="H2666" s="302"/>
      <c r="I2666" s="302"/>
      <c r="J2666" s="302"/>
      <c r="K2666" s="303" t="e">
        <f t="shared" si="243"/>
        <v>#N/A</v>
      </c>
      <c r="L2666" s="302"/>
      <c r="M2666" s="302"/>
      <c r="N2666" s="303" t="e">
        <f t="shared" si="244"/>
        <v>#N/A</v>
      </c>
      <c r="O2666" s="303" t="e">
        <f t="shared" si="245"/>
        <v>#N/A</v>
      </c>
      <c r="P2666" s="249" t="str">
        <f t="shared" si="247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364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2"/>
      <c r="BD2666" s="258"/>
      <c r="BE2666" s="258"/>
      <c r="BF2666" s="258"/>
      <c r="BG2666" s="258"/>
      <c r="BH2666" s="258"/>
    </row>
    <row r="2667" spans="1:60">
      <c r="A2667" s="298">
        <v>2666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6"/>
        <v/>
      </c>
      <c r="E2667" s="302"/>
      <c r="F2667" s="302"/>
      <c r="G2667" s="302"/>
      <c r="H2667" s="302"/>
      <c r="I2667" s="302"/>
      <c r="J2667" s="302"/>
      <c r="K2667" s="303" t="e">
        <f t="shared" si="243"/>
        <v>#N/A</v>
      </c>
      <c r="L2667" s="302"/>
      <c r="M2667" s="302"/>
      <c r="N2667" s="303" t="e">
        <f t="shared" si="244"/>
        <v>#N/A</v>
      </c>
      <c r="O2667" s="303" t="e">
        <f t="shared" si="245"/>
        <v>#N/A</v>
      </c>
      <c r="P2667" s="249" t="str">
        <f t="shared" si="247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364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2"/>
      <c r="BD2667" s="258"/>
      <c r="BE2667" s="258"/>
      <c r="BF2667" s="258"/>
      <c r="BG2667" s="258"/>
      <c r="BH2667" s="258"/>
    </row>
    <row r="2668" spans="1:60">
      <c r="A2668" s="333">
        <v>2667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6"/>
        <v/>
      </c>
      <c r="E2668" s="302"/>
      <c r="F2668" s="302"/>
      <c r="G2668" s="302"/>
      <c r="H2668" s="302"/>
      <c r="I2668" s="302"/>
      <c r="J2668" s="302"/>
      <c r="K2668" s="303" t="e">
        <f t="shared" si="243"/>
        <v>#N/A</v>
      </c>
      <c r="L2668" s="302"/>
      <c r="M2668" s="302"/>
      <c r="N2668" s="303" t="e">
        <f t="shared" si="244"/>
        <v>#N/A</v>
      </c>
      <c r="O2668" s="303" t="e">
        <f t="shared" si="245"/>
        <v>#N/A</v>
      </c>
      <c r="P2668" s="249" t="str">
        <f t="shared" si="247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364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2"/>
      <c r="BD2668" s="258"/>
      <c r="BE2668" s="258"/>
      <c r="BF2668" s="258"/>
      <c r="BG2668" s="258"/>
      <c r="BH2668" s="258"/>
    </row>
    <row r="2669" spans="1:60">
      <c r="A2669" s="298">
        <v>2668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6"/>
        <v/>
      </c>
      <c r="E2669" s="302"/>
      <c r="F2669" s="302"/>
      <c r="G2669" s="302"/>
      <c r="H2669" s="302"/>
      <c r="I2669" s="302"/>
      <c r="J2669" s="302"/>
      <c r="K2669" s="303" t="e">
        <f t="shared" si="243"/>
        <v>#N/A</v>
      </c>
      <c r="L2669" s="302"/>
      <c r="M2669" s="302"/>
      <c r="N2669" s="303" t="e">
        <f t="shared" si="244"/>
        <v>#N/A</v>
      </c>
      <c r="O2669" s="303" t="e">
        <f t="shared" si="245"/>
        <v>#N/A</v>
      </c>
      <c r="P2669" s="249" t="str">
        <f t="shared" si="247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364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2"/>
      <c r="BD2669" s="258"/>
      <c r="BE2669" s="258"/>
      <c r="BF2669" s="258"/>
      <c r="BG2669" s="258"/>
      <c r="BH2669" s="258"/>
    </row>
    <row r="2670" spans="1:60">
      <c r="A2670" s="333">
        <v>2669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6"/>
        <v/>
      </c>
      <c r="E2670" s="302"/>
      <c r="F2670" s="302"/>
      <c r="G2670" s="302"/>
      <c r="H2670" s="302"/>
      <c r="I2670" s="302"/>
      <c r="J2670" s="302"/>
      <c r="K2670" s="303" t="e">
        <f t="shared" si="243"/>
        <v>#N/A</v>
      </c>
      <c r="L2670" s="302"/>
      <c r="M2670" s="302"/>
      <c r="N2670" s="303" t="e">
        <f t="shared" si="244"/>
        <v>#N/A</v>
      </c>
      <c r="O2670" s="303" t="e">
        <f t="shared" si="245"/>
        <v>#N/A</v>
      </c>
      <c r="P2670" s="249" t="str">
        <f t="shared" si="247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364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2"/>
      <c r="BD2670" s="258"/>
      <c r="BE2670" s="258"/>
      <c r="BF2670" s="258"/>
      <c r="BG2670" s="258"/>
      <c r="BH2670" s="258"/>
    </row>
    <row r="2671" spans="1:60">
      <c r="A2671" s="298">
        <v>2670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6"/>
        <v/>
      </c>
      <c r="E2671" s="302"/>
      <c r="F2671" s="302"/>
      <c r="G2671" s="302"/>
      <c r="H2671" s="302"/>
      <c r="I2671" s="302"/>
      <c r="J2671" s="302"/>
      <c r="K2671" s="303" t="e">
        <f t="shared" si="243"/>
        <v>#N/A</v>
      </c>
      <c r="L2671" s="302"/>
      <c r="M2671" s="302"/>
      <c r="N2671" s="303" t="e">
        <f t="shared" si="244"/>
        <v>#N/A</v>
      </c>
      <c r="O2671" s="303" t="e">
        <f t="shared" si="245"/>
        <v>#N/A</v>
      </c>
      <c r="P2671" s="249" t="str">
        <f t="shared" si="247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364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2"/>
      <c r="BD2671" s="258"/>
      <c r="BE2671" s="258"/>
      <c r="BF2671" s="258"/>
      <c r="BG2671" s="258"/>
      <c r="BH2671" s="258"/>
    </row>
    <row r="2672" spans="1:60">
      <c r="A2672" s="333">
        <v>2671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6"/>
        <v/>
      </c>
      <c r="E2672" s="302"/>
      <c r="F2672" s="302"/>
      <c r="G2672" s="302"/>
      <c r="H2672" s="302"/>
      <c r="I2672" s="302"/>
      <c r="J2672" s="302"/>
      <c r="K2672" s="303" t="e">
        <f t="shared" si="243"/>
        <v>#N/A</v>
      </c>
      <c r="L2672" s="302"/>
      <c r="M2672" s="302"/>
      <c r="N2672" s="303" t="e">
        <f t="shared" si="244"/>
        <v>#N/A</v>
      </c>
      <c r="O2672" s="303" t="e">
        <f t="shared" si="245"/>
        <v>#N/A</v>
      </c>
      <c r="P2672" s="249" t="str">
        <f t="shared" si="247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364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2"/>
      <c r="BD2672" s="258"/>
      <c r="BE2672" s="258"/>
      <c r="BF2672" s="258"/>
      <c r="BG2672" s="258"/>
      <c r="BH2672" s="258"/>
    </row>
    <row r="2673" spans="1:60">
      <c r="A2673" s="298">
        <v>2672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6"/>
        <v/>
      </c>
      <c r="E2673" s="302"/>
      <c r="F2673" s="302"/>
      <c r="G2673" s="302"/>
      <c r="H2673" s="302"/>
      <c r="I2673" s="302"/>
      <c r="J2673" s="302"/>
      <c r="K2673" s="303" t="e">
        <f t="shared" si="243"/>
        <v>#N/A</v>
      </c>
      <c r="L2673" s="302"/>
      <c r="M2673" s="302"/>
      <c r="N2673" s="303" t="e">
        <f t="shared" si="244"/>
        <v>#N/A</v>
      </c>
      <c r="O2673" s="303" t="e">
        <f t="shared" si="245"/>
        <v>#N/A</v>
      </c>
      <c r="P2673" s="249" t="str">
        <f t="shared" si="247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364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2"/>
      <c r="BD2673" s="258"/>
      <c r="BE2673" s="258"/>
      <c r="BF2673" s="258"/>
      <c r="BG2673" s="258"/>
      <c r="BH2673" s="258"/>
    </row>
    <row r="2674" spans="1:60">
      <c r="A2674" s="333">
        <v>2673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6"/>
        <v/>
      </c>
      <c r="E2674" s="302"/>
      <c r="F2674" s="302"/>
      <c r="G2674" s="302"/>
      <c r="H2674" s="302"/>
      <c r="I2674" s="302"/>
      <c r="J2674" s="302"/>
      <c r="K2674" s="303" t="e">
        <f t="shared" si="243"/>
        <v>#N/A</v>
      </c>
      <c r="L2674" s="302"/>
      <c r="M2674" s="302"/>
      <c r="N2674" s="303" t="e">
        <f t="shared" si="244"/>
        <v>#N/A</v>
      </c>
      <c r="O2674" s="303" t="e">
        <f t="shared" si="245"/>
        <v>#N/A</v>
      </c>
      <c r="P2674" s="249" t="str">
        <f t="shared" si="247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364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2"/>
      <c r="BD2674" s="258"/>
      <c r="BE2674" s="258"/>
      <c r="BF2674" s="258"/>
      <c r="BG2674" s="258"/>
      <c r="BH2674" s="258"/>
    </row>
    <row r="2675" spans="1:60">
      <c r="A2675" s="298">
        <v>2674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6"/>
        <v/>
      </c>
      <c r="E2675" s="302"/>
      <c r="F2675" s="302"/>
      <c r="G2675" s="302"/>
      <c r="H2675" s="302"/>
      <c r="I2675" s="302"/>
      <c r="J2675" s="302"/>
      <c r="K2675" s="303" t="e">
        <f t="shared" si="243"/>
        <v>#N/A</v>
      </c>
      <c r="L2675" s="302"/>
      <c r="M2675" s="302"/>
      <c r="N2675" s="303" t="e">
        <f t="shared" si="244"/>
        <v>#N/A</v>
      </c>
      <c r="O2675" s="303" t="e">
        <f t="shared" si="245"/>
        <v>#N/A</v>
      </c>
      <c r="P2675" s="249" t="str">
        <f t="shared" si="247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364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2"/>
      <c r="BD2675" s="258"/>
      <c r="BE2675" s="258"/>
      <c r="BF2675" s="258"/>
      <c r="BG2675" s="258"/>
      <c r="BH2675" s="258"/>
    </row>
    <row r="2676" spans="1:60">
      <c r="A2676" s="333">
        <v>2675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6"/>
        <v/>
      </c>
      <c r="E2676" s="302"/>
      <c r="F2676" s="302"/>
      <c r="G2676" s="302"/>
      <c r="H2676" s="302"/>
      <c r="I2676" s="302"/>
      <c r="J2676" s="302"/>
      <c r="K2676" s="303" t="e">
        <f t="shared" si="243"/>
        <v>#N/A</v>
      </c>
      <c r="L2676" s="302"/>
      <c r="M2676" s="302"/>
      <c r="N2676" s="303" t="e">
        <f t="shared" si="244"/>
        <v>#N/A</v>
      </c>
      <c r="O2676" s="303" t="e">
        <f t="shared" si="245"/>
        <v>#N/A</v>
      </c>
      <c r="P2676" s="249" t="str">
        <f t="shared" si="247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364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2"/>
      <c r="BD2676" s="258"/>
      <c r="BE2676" s="258"/>
      <c r="BF2676" s="258"/>
      <c r="BG2676" s="258"/>
      <c r="BH2676" s="258"/>
    </row>
    <row r="2677" spans="1:60">
      <c r="A2677" s="298">
        <v>2676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6"/>
        <v/>
      </c>
      <c r="E2677" s="302"/>
      <c r="F2677" s="302"/>
      <c r="G2677" s="302"/>
      <c r="H2677" s="302"/>
      <c r="I2677" s="302"/>
      <c r="J2677" s="302"/>
      <c r="K2677" s="303" t="e">
        <f t="shared" si="243"/>
        <v>#N/A</v>
      </c>
      <c r="L2677" s="302"/>
      <c r="M2677" s="302"/>
      <c r="N2677" s="303" t="e">
        <f t="shared" si="244"/>
        <v>#N/A</v>
      </c>
      <c r="O2677" s="303" t="e">
        <f t="shared" si="245"/>
        <v>#N/A</v>
      </c>
      <c r="P2677" s="249" t="str">
        <f t="shared" si="247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364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2"/>
      <c r="BD2677" s="258"/>
      <c r="BE2677" s="258"/>
      <c r="BF2677" s="258"/>
      <c r="BG2677" s="258"/>
      <c r="BH2677" s="258"/>
    </row>
    <row r="2678" spans="1:60">
      <c r="A2678" s="333">
        <v>2677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6"/>
        <v/>
      </c>
      <c r="E2678" s="302"/>
      <c r="F2678" s="302"/>
      <c r="G2678" s="302"/>
      <c r="H2678" s="302"/>
      <c r="I2678" s="302"/>
      <c r="J2678" s="302"/>
      <c r="K2678" s="303" t="e">
        <f t="shared" si="243"/>
        <v>#N/A</v>
      </c>
      <c r="L2678" s="302"/>
      <c r="M2678" s="302"/>
      <c r="N2678" s="303" t="e">
        <f t="shared" si="244"/>
        <v>#N/A</v>
      </c>
      <c r="O2678" s="303" t="e">
        <f t="shared" si="245"/>
        <v>#N/A</v>
      </c>
      <c r="P2678" s="249" t="str">
        <f t="shared" si="247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364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2"/>
      <c r="BD2678" s="258"/>
      <c r="BE2678" s="258"/>
      <c r="BF2678" s="258"/>
      <c r="BG2678" s="258"/>
      <c r="BH2678" s="258"/>
    </row>
    <row r="2679" spans="1:60">
      <c r="A2679" s="298">
        <v>2678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6"/>
        <v/>
      </c>
      <c r="E2679" s="302"/>
      <c r="F2679" s="302"/>
      <c r="G2679" s="302"/>
      <c r="H2679" s="302"/>
      <c r="I2679" s="302"/>
      <c r="J2679" s="302"/>
      <c r="K2679" s="303" t="e">
        <f t="shared" si="243"/>
        <v>#N/A</v>
      </c>
      <c r="L2679" s="302"/>
      <c r="M2679" s="302"/>
      <c r="N2679" s="303" t="e">
        <f t="shared" si="244"/>
        <v>#N/A</v>
      </c>
      <c r="O2679" s="303" t="e">
        <f t="shared" si="245"/>
        <v>#N/A</v>
      </c>
      <c r="P2679" s="249" t="str">
        <f t="shared" si="247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364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2"/>
      <c r="BD2679" s="258"/>
      <c r="BE2679" s="258"/>
      <c r="BF2679" s="258"/>
      <c r="BG2679" s="258"/>
      <c r="BH2679" s="258"/>
    </row>
    <row r="2680" spans="1:60">
      <c r="A2680" s="333">
        <v>2679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6"/>
        <v/>
      </c>
      <c r="E2680" s="302"/>
      <c r="F2680" s="302"/>
      <c r="G2680" s="302"/>
      <c r="H2680" s="302"/>
      <c r="I2680" s="302"/>
      <c r="J2680" s="302"/>
      <c r="K2680" s="303" t="e">
        <f t="shared" si="243"/>
        <v>#N/A</v>
      </c>
      <c r="L2680" s="302"/>
      <c r="M2680" s="302"/>
      <c r="N2680" s="303" t="e">
        <f t="shared" si="244"/>
        <v>#N/A</v>
      </c>
      <c r="O2680" s="303" t="e">
        <f t="shared" si="245"/>
        <v>#N/A</v>
      </c>
      <c r="P2680" s="249" t="str">
        <f t="shared" si="247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364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2"/>
      <c r="BD2680" s="258"/>
      <c r="BE2680" s="258"/>
      <c r="BF2680" s="258"/>
      <c r="BG2680" s="258"/>
      <c r="BH2680" s="258"/>
    </row>
    <row r="2681" spans="1:60">
      <c r="A2681" s="298">
        <v>2680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6"/>
        <v/>
      </c>
      <c r="E2681" s="302"/>
      <c r="F2681" s="302"/>
      <c r="G2681" s="302"/>
      <c r="H2681" s="302"/>
      <c r="I2681" s="302"/>
      <c r="J2681" s="302"/>
      <c r="K2681" s="303" t="e">
        <f t="shared" si="243"/>
        <v>#N/A</v>
      </c>
      <c r="L2681" s="302"/>
      <c r="M2681" s="302"/>
      <c r="N2681" s="303" t="e">
        <f t="shared" si="244"/>
        <v>#N/A</v>
      </c>
      <c r="O2681" s="303" t="e">
        <f t="shared" si="245"/>
        <v>#N/A</v>
      </c>
      <c r="P2681" s="249" t="str">
        <f t="shared" si="247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364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2"/>
      <c r="BD2681" s="258"/>
      <c r="BE2681" s="258"/>
      <c r="BF2681" s="258"/>
      <c r="BG2681" s="258"/>
      <c r="BH2681" s="258"/>
    </row>
    <row r="2682" spans="1:60">
      <c r="A2682" s="333">
        <v>2681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6"/>
        <v/>
      </c>
      <c r="E2682" s="302"/>
      <c r="F2682" s="302"/>
      <c r="G2682" s="302"/>
      <c r="H2682" s="302"/>
      <c r="I2682" s="302"/>
      <c r="J2682" s="302"/>
      <c r="K2682" s="303" t="e">
        <f t="shared" si="243"/>
        <v>#N/A</v>
      </c>
      <c r="L2682" s="302"/>
      <c r="M2682" s="302"/>
      <c r="N2682" s="303" t="e">
        <f t="shared" si="244"/>
        <v>#N/A</v>
      </c>
      <c r="O2682" s="303" t="e">
        <f t="shared" si="245"/>
        <v>#N/A</v>
      </c>
      <c r="P2682" s="249" t="str">
        <f t="shared" si="247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364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2"/>
      <c r="BD2682" s="258"/>
      <c r="BE2682" s="258"/>
      <c r="BF2682" s="258"/>
      <c r="BG2682" s="258"/>
      <c r="BH2682" s="258"/>
    </row>
    <row r="2683" spans="1:60">
      <c r="A2683" s="298">
        <v>2682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6"/>
        <v/>
      </c>
      <c r="E2683" s="302"/>
      <c r="F2683" s="302"/>
      <c r="G2683" s="302"/>
      <c r="H2683" s="302"/>
      <c r="I2683" s="302"/>
      <c r="J2683" s="302"/>
      <c r="K2683" s="303" t="e">
        <f t="shared" si="243"/>
        <v>#N/A</v>
      </c>
      <c r="L2683" s="302"/>
      <c r="M2683" s="302"/>
      <c r="N2683" s="303" t="e">
        <f t="shared" si="244"/>
        <v>#N/A</v>
      </c>
      <c r="O2683" s="303" t="e">
        <f t="shared" si="245"/>
        <v>#N/A</v>
      </c>
      <c r="P2683" s="249" t="str">
        <f t="shared" si="247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364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2"/>
      <c r="BD2683" s="258"/>
      <c r="BE2683" s="258"/>
      <c r="BF2683" s="258"/>
      <c r="BG2683" s="258"/>
      <c r="BH2683" s="258"/>
    </row>
    <row r="2684" spans="1:60">
      <c r="A2684" s="333">
        <v>2683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6"/>
        <v/>
      </c>
      <c r="E2684" s="302"/>
      <c r="F2684" s="302"/>
      <c r="G2684" s="302"/>
      <c r="H2684" s="302"/>
      <c r="I2684" s="302"/>
      <c r="J2684" s="302"/>
      <c r="K2684" s="303" t="e">
        <f t="shared" si="243"/>
        <v>#N/A</v>
      </c>
      <c r="L2684" s="302"/>
      <c r="M2684" s="302"/>
      <c r="N2684" s="303" t="e">
        <f t="shared" si="244"/>
        <v>#N/A</v>
      </c>
      <c r="O2684" s="303" t="e">
        <f t="shared" si="245"/>
        <v>#N/A</v>
      </c>
      <c r="P2684" s="249" t="str">
        <f t="shared" si="247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364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2"/>
      <c r="BD2684" s="258"/>
      <c r="BE2684" s="258"/>
      <c r="BF2684" s="258"/>
      <c r="BG2684" s="258"/>
      <c r="BH2684" s="258"/>
    </row>
    <row r="2685" spans="1:60">
      <c r="A2685" s="298">
        <v>2684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6"/>
        <v/>
      </c>
      <c r="E2685" s="302"/>
      <c r="F2685" s="302"/>
      <c r="G2685" s="302"/>
      <c r="H2685" s="302"/>
      <c r="I2685" s="302"/>
      <c r="J2685" s="302"/>
      <c r="K2685" s="303" t="e">
        <f t="shared" si="243"/>
        <v>#N/A</v>
      </c>
      <c r="L2685" s="302"/>
      <c r="M2685" s="302"/>
      <c r="N2685" s="303" t="e">
        <f t="shared" si="244"/>
        <v>#N/A</v>
      </c>
      <c r="O2685" s="303" t="e">
        <f t="shared" si="245"/>
        <v>#N/A</v>
      </c>
      <c r="P2685" s="249" t="str">
        <f t="shared" si="247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364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2"/>
      <c r="BD2685" s="258"/>
      <c r="BE2685" s="258"/>
      <c r="BF2685" s="258"/>
      <c r="BG2685" s="258"/>
      <c r="BH2685" s="258"/>
    </row>
    <row r="2686" spans="1:60">
      <c r="A2686" s="333">
        <v>2685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6"/>
        <v/>
      </c>
      <c r="E2686" s="302"/>
      <c r="F2686" s="302"/>
      <c r="G2686" s="302"/>
      <c r="H2686" s="302"/>
      <c r="I2686" s="302"/>
      <c r="J2686" s="302"/>
      <c r="K2686" s="303" t="e">
        <f t="shared" si="243"/>
        <v>#N/A</v>
      </c>
      <c r="L2686" s="302"/>
      <c r="M2686" s="302"/>
      <c r="N2686" s="303" t="e">
        <f t="shared" si="244"/>
        <v>#N/A</v>
      </c>
      <c r="O2686" s="303" t="e">
        <f t="shared" si="245"/>
        <v>#N/A</v>
      </c>
      <c r="P2686" s="249" t="str">
        <f t="shared" si="247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364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2"/>
      <c r="BD2686" s="258"/>
      <c r="BE2686" s="258"/>
      <c r="BF2686" s="258"/>
      <c r="BG2686" s="258"/>
      <c r="BH2686" s="258"/>
    </row>
    <row r="2687" spans="1:60">
      <c r="A2687" s="298">
        <v>2686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6"/>
        <v/>
      </c>
      <c r="E2687" s="302"/>
      <c r="F2687" s="302"/>
      <c r="G2687" s="302"/>
      <c r="H2687" s="302"/>
      <c r="I2687" s="302"/>
      <c r="J2687" s="302"/>
      <c r="K2687" s="303" t="e">
        <f t="shared" si="243"/>
        <v>#N/A</v>
      </c>
      <c r="L2687" s="302"/>
      <c r="M2687" s="302"/>
      <c r="N2687" s="303" t="e">
        <f t="shared" si="244"/>
        <v>#N/A</v>
      </c>
      <c r="O2687" s="303" t="e">
        <f t="shared" si="245"/>
        <v>#N/A</v>
      </c>
      <c r="P2687" s="249" t="str">
        <f t="shared" si="247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364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2"/>
      <c r="BD2687" s="258"/>
      <c r="BE2687" s="258"/>
      <c r="BF2687" s="258"/>
      <c r="BG2687" s="258"/>
      <c r="BH2687" s="258"/>
    </row>
    <row r="2688" spans="1:60">
      <c r="A2688" s="333">
        <v>2687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6"/>
        <v/>
      </c>
      <c r="E2688" s="302"/>
      <c r="F2688" s="302"/>
      <c r="G2688" s="302"/>
      <c r="H2688" s="302"/>
      <c r="I2688" s="302"/>
      <c r="J2688" s="302"/>
      <c r="K2688" s="303" t="e">
        <f t="shared" si="243"/>
        <v>#N/A</v>
      </c>
      <c r="L2688" s="302"/>
      <c r="M2688" s="302"/>
      <c r="N2688" s="303" t="e">
        <f t="shared" si="244"/>
        <v>#N/A</v>
      </c>
      <c r="O2688" s="303" t="e">
        <f t="shared" si="245"/>
        <v>#N/A</v>
      </c>
      <c r="P2688" s="249" t="str">
        <f t="shared" si="247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364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2"/>
      <c r="BD2688" s="258"/>
      <c r="BE2688" s="258"/>
      <c r="BF2688" s="258"/>
      <c r="BG2688" s="258"/>
      <c r="BH2688" s="258"/>
    </row>
    <row r="2689" spans="1:60">
      <c r="A2689" s="298">
        <v>2688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6"/>
        <v/>
      </c>
      <c r="E2689" s="302"/>
      <c r="F2689" s="302"/>
      <c r="G2689" s="302"/>
      <c r="H2689" s="302"/>
      <c r="I2689" s="302"/>
      <c r="J2689" s="302"/>
      <c r="K2689" s="303" t="e">
        <f t="shared" si="243"/>
        <v>#N/A</v>
      </c>
      <c r="L2689" s="302"/>
      <c r="M2689" s="302"/>
      <c r="N2689" s="303" t="e">
        <f t="shared" si="244"/>
        <v>#N/A</v>
      </c>
      <c r="O2689" s="303" t="e">
        <f t="shared" si="245"/>
        <v>#N/A</v>
      </c>
      <c r="P2689" s="249" t="str">
        <f t="shared" si="247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364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2"/>
      <c r="BD2689" s="258"/>
      <c r="BE2689" s="258"/>
      <c r="BF2689" s="258"/>
      <c r="BG2689" s="258"/>
      <c r="BH2689" s="258"/>
    </row>
    <row r="2690" spans="1:60">
      <c r="A2690" s="333">
        <v>2689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6"/>
        <v/>
      </c>
      <c r="E2690" s="302"/>
      <c r="F2690" s="302"/>
      <c r="G2690" s="302"/>
      <c r="H2690" s="302"/>
      <c r="I2690" s="302"/>
      <c r="J2690" s="302"/>
      <c r="K2690" s="303" t="e">
        <f t="shared" si="243"/>
        <v>#N/A</v>
      </c>
      <c r="L2690" s="302"/>
      <c r="M2690" s="302"/>
      <c r="N2690" s="303" t="e">
        <f t="shared" si="244"/>
        <v>#N/A</v>
      </c>
      <c r="O2690" s="303" t="e">
        <f t="shared" si="245"/>
        <v>#N/A</v>
      </c>
      <c r="P2690" s="249" t="str">
        <f t="shared" si="247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364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2"/>
      <c r="BD2690" s="258"/>
      <c r="BE2690" s="258"/>
      <c r="BF2690" s="258"/>
      <c r="BG2690" s="258"/>
      <c r="BH2690" s="258"/>
    </row>
    <row r="2691" spans="1:60">
      <c r="A2691" s="298">
        <v>2690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6"/>
        <v/>
      </c>
      <c r="E2691" s="302"/>
      <c r="F2691" s="302"/>
      <c r="G2691" s="302"/>
      <c r="H2691" s="302"/>
      <c r="I2691" s="302"/>
      <c r="J2691" s="302"/>
      <c r="K2691" s="303" t="e">
        <f t="shared" si="243"/>
        <v>#N/A</v>
      </c>
      <c r="L2691" s="302"/>
      <c r="M2691" s="302"/>
      <c r="N2691" s="303" t="e">
        <f t="shared" si="244"/>
        <v>#N/A</v>
      </c>
      <c r="O2691" s="303" t="e">
        <f t="shared" si="245"/>
        <v>#N/A</v>
      </c>
      <c r="P2691" s="249" t="str">
        <f t="shared" si="247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364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2"/>
      <c r="BD2691" s="258"/>
      <c r="BE2691" s="258"/>
      <c r="BF2691" s="258"/>
      <c r="BG2691" s="258"/>
      <c r="BH2691" s="258"/>
    </row>
    <row r="2692" spans="1:60">
      <c r="A2692" s="333">
        <v>2691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6"/>
        <v/>
      </c>
      <c r="E2692" s="302"/>
      <c r="F2692" s="302"/>
      <c r="G2692" s="302"/>
      <c r="H2692" s="302"/>
      <c r="I2692" s="302"/>
      <c r="J2692" s="302"/>
      <c r="K2692" s="303" t="e">
        <f t="shared" ref="K2692:K2755" si="248">VLOOKUP(J2692,AY:BA,2,0)</f>
        <v>#N/A</v>
      </c>
      <c r="L2692" s="302"/>
      <c r="M2692" s="302"/>
      <c r="N2692" s="303" t="e">
        <f t="shared" ref="N2692:N2755" si="249">VLOOKUP(K2692,AZ:BB,2,0)</f>
        <v>#N/A</v>
      </c>
      <c r="O2692" s="303" t="e">
        <f t="shared" ref="O2692:O2755" si="250">VLOOKUP(K2692,AZ:BB,3,0)</f>
        <v>#N/A</v>
      </c>
      <c r="P2692" s="249" t="str">
        <f t="shared" si="247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364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2"/>
      <c r="BD2692" s="258"/>
      <c r="BE2692" s="258"/>
      <c r="BF2692" s="258"/>
      <c r="BG2692" s="258"/>
      <c r="BH2692" s="258"/>
    </row>
    <row r="2693" spans="1:60">
      <c r="A2693" s="298">
        <v>2692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6"/>
        <v/>
      </c>
      <c r="E2693" s="302"/>
      <c r="F2693" s="302"/>
      <c r="G2693" s="302"/>
      <c r="H2693" s="302"/>
      <c r="I2693" s="302"/>
      <c r="J2693" s="302"/>
      <c r="K2693" s="303" t="e">
        <f t="shared" si="248"/>
        <v>#N/A</v>
      </c>
      <c r="L2693" s="302"/>
      <c r="M2693" s="302"/>
      <c r="N2693" s="303" t="e">
        <f t="shared" si="249"/>
        <v>#N/A</v>
      </c>
      <c r="O2693" s="303" t="e">
        <f t="shared" si="250"/>
        <v>#N/A</v>
      </c>
      <c r="P2693" s="249" t="str">
        <f t="shared" si="247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364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2"/>
      <c r="BD2693" s="258"/>
      <c r="BE2693" s="258"/>
      <c r="BF2693" s="258"/>
      <c r="BG2693" s="258"/>
      <c r="BH2693" s="258"/>
    </row>
    <row r="2694" spans="1:60">
      <c r="A2694" s="333">
        <v>2693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6"/>
        <v/>
      </c>
      <c r="E2694" s="302"/>
      <c r="F2694" s="302"/>
      <c r="G2694" s="302"/>
      <c r="H2694" s="302"/>
      <c r="I2694" s="302"/>
      <c r="J2694" s="302"/>
      <c r="K2694" s="303" t="e">
        <f t="shared" si="248"/>
        <v>#N/A</v>
      </c>
      <c r="L2694" s="302"/>
      <c r="M2694" s="302"/>
      <c r="N2694" s="303" t="e">
        <f t="shared" si="249"/>
        <v>#N/A</v>
      </c>
      <c r="O2694" s="303" t="e">
        <f t="shared" si="250"/>
        <v>#N/A</v>
      </c>
      <c r="P2694" s="249" t="str">
        <f t="shared" si="247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364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2"/>
      <c r="BD2694" s="258"/>
      <c r="BE2694" s="258"/>
      <c r="BF2694" s="258"/>
      <c r="BG2694" s="258"/>
      <c r="BH2694" s="258"/>
    </row>
    <row r="2695" spans="1:60">
      <c r="A2695" s="298">
        <v>2694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6"/>
        <v/>
      </c>
      <c r="E2695" s="302"/>
      <c r="F2695" s="302"/>
      <c r="G2695" s="302"/>
      <c r="H2695" s="302"/>
      <c r="I2695" s="302"/>
      <c r="J2695" s="302"/>
      <c r="K2695" s="303" t="e">
        <f t="shared" si="248"/>
        <v>#N/A</v>
      </c>
      <c r="L2695" s="302"/>
      <c r="M2695" s="302"/>
      <c r="N2695" s="303" t="e">
        <f t="shared" si="249"/>
        <v>#N/A</v>
      </c>
      <c r="O2695" s="303" t="e">
        <f t="shared" si="250"/>
        <v>#N/A</v>
      </c>
      <c r="P2695" s="249" t="str">
        <f t="shared" si="247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364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2"/>
      <c r="BD2695" s="258"/>
      <c r="BE2695" s="258"/>
      <c r="BF2695" s="258"/>
      <c r="BG2695" s="258"/>
      <c r="BH2695" s="258"/>
    </row>
    <row r="2696" spans="1:60">
      <c r="A2696" s="333">
        <v>2695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6"/>
        <v/>
      </c>
      <c r="E2696" s="302"/>
      <c r="F2696" s="302"/>
      <c r="G2696" s="302"/>
      <c r="H2696" s="302"/>
      <c r="I2696" s="302"/>
      <c r="J2696" s="302"/>
      <c r="K2696" s="303" t="e">
        <f t="shared" si="248"/>
        <v>#N/A</v>
      </c>
      <c r="L2696" s="302"/>
      <c r="M2696" s="302"/>
      <c r="N2696" s="303" t="e">
        <f t="shared" si="249"/>
        <v>#N/A</v>
      </c>
      <c r="O2696" s="303" t="e">
        <f t="shared" si="250"/>
        <v>#N/A</v>
      </c>
      <c r="P2696" s="249" t="str">
        <f t="shared" si="247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364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2"/>
      <c r="BD2696" s="258"/>
      <c r="BE2696" s="258"/>
      <c r="BF2696" s="258"/>
      <c r="BG2696" s="258"/>
      <c r="BH2696" s="258"/>
    </row>
    <row r="2697" spans="1:60">
      <c r="A2697" s="298">
        <v>2696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6"/>
        <v/>
      </c>
      <c r="E2697" s="302"/>
      <c r="F2697" s="302"/>
      <c r="G2697" s="302"/>
      <c r="H2697" s="302"/>
      <c r="I2697" s="302"/>
      <c r="J2697" s="302"/>
      <c r="K2697" s="303" t="e">
        <f t="shared" si="248"/>
        <v>#N/A</v>
      </c>
      <c r="L2697" s="302"/>
      <c r="M2697" s="302"/>
      <c r="N2697" s="303" t="e">
        <f t="shared" si="249"/>
        <v>#N/A</v>
      </c>
      <c r="O2697" s="303" t="e">
        <f t="shared" si="250"/>
        <v>#N/A</v>
      </c>
      <c r="P2697" s="249" t="str">
        <f t="shared" si="247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364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2"/>
      <c r="BD2697" s="258"/>
      <c r="BE2697" s="258"/>
      <c r="BF2697" s="258"/>
      <c r="BG2697" s="258"/>
      <c r="BH2697" s="258"/>
    </row>
    <row r="2698" spans="1:60">
      <c r="A2698" s="333">
        <v>2697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6"/>
        <v/>
      </c>
      <c r="E2698" s="302"/>
      <c r="F2698" s="302"/>
      <c r="G2698" s="302"/>
      <c r="H2698" s="302"/>
      <c r="I2698" s="302"/>
      <c r="J2698" s="302"/>
      <c r="K2698" s="303" t="e">
        <f t="shared" si="248"/>
        <v>#N/A</v>
      </c>
      <c r="L2698" s="302"/>
      <c r="M2698" s="302"/>
      <c r="N2698" s="303" t="e">
        <f t="shared" si="249"/>
        <v>#N/A</v>
      </c>
      <c r="O2698" s="303" t="e">
        <f t="shared" si="250"/>
        <v>#N/A</v>
      </c>
      <c r="P2698" s="249" t="str">
        <f t="shared" si="247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364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2"/>
      <c r="BD2698" s="258"/>
      <c r="BE2698" s="258"/>
      <c r="BF2698" s="258"/>
      <c r="BG2698" s="258"/>
      <c r="BH2698" s="258"/>
    </row>
    <row r="2699" spans="1:60">
      <c r="A2699" s="298">
        <v>2698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6"/>
        <v/>
      </c>
      <c r="E2699" s="302"/>
      <c r="F2699" s="302"/>
      <c r="G2699" s="302"/>
      <c r="H2699" s="302"/>
      <c r="I2699" s="302"/>
      <c r="J2699" s="302"/>
      <c r="K2699" s="303" t="e">
        <f t="shared" si="248"/>
        <v>#N/A</v>
      </c>
      <c r="L2699" s="302"/>
      <c r="M2699" s="302"/>
      <c r="N2699" s="303" t="e">
        <f t="shared" si="249"/>
        <v>#N/A</v>
      </c>
      <c r="O2699" s="303" t="e">
        <f t="shared" si="250"/>
        <v>#N/A</v>
      </c>
      <c r="P2699" s="249" t="str">
        <f t="shared" si="247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364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2"/>
      <c r="BD2699" s="258"/>
      <c r="BE2699" s="258"/>
      <c r="BF2699" s="258"/>
      <c r="BG2699" s="258"/>
      <c r="BH2699" s="258"/>
    </row>
    <row r="2700" spans="1:60">
      <c r="A2700" s="333">
        <v>2699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6"/>
        <v/>
      </c>
      <c r="E2700" s="302"/>
      <c r="F2700" s="302"/>
      <c r="G2700" s="302"/>
      <c r="H2700" s="302"/>
      <c r="I2700" s="302"/>
      <c r="J2700" s="302"/>
      <c r="K2700" s="303" t="e">
        <f t="shared" si="248"/>
        <v>#N/A</v>
      </c>
      <c r="L2700" s="302"/>
      <c r="M2700" s="302"/>
      <c r="N2700" s="303" t="e">
        <f t="shared" si="249"/>
        <v>#N/A</v>
      </c>
      <c r="O2700" s="303" t="e">
        <f t="shared" si="250"/>
        <v>#N/A</v>
      </c>
      <c r="P2700" s="249" t="str">
        <f t="shared" si="247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364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2"/>
      <c r="BD2700" s="258"/>
      <c r="BE2700" s="258"/>
      <c r="BF2700" s="258"/>
      <c r="BG2700" s="258"/>
      <c r="BH2700" s="258"/>
    </row>
    <row r="2701" spans="1:60">
      <c r="A2701" s="298">
        <v>2700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6"/>
        <v/>
      </c>
      <c r="E2701" s="302"/>
      <c r="F2701" s="302"/>
      <c r="G2701" s="302"/>
      <c r="H2701" s="302"/>
      <c r="I2701" s="302"/>
      <c r="J2701" s="302"/>
      <c r="K2701" s="303" t="e">
        <f t="shared" si="248"/>
        <v>#N/A</v>
      </c>
      <c r="L2701" s="302"/>
      <c r="M2701" s="302"/>
      <c r="N2701" s="303" t="e">
        <f t="shared" si="249"/>
        <v>#N/A</v>
      </c>
      <c r="O2701" s="303" t="e">
        <f t="shared" si="250"/>
        <v>#N/A</v>
      </c>
      <c r="P2701" s="249" t="str">
        <f t="shared" si="247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364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2"/>
      <c r="BD2701" s="258"/>
      <c r="BE2701" s="258"/>
      <c r="BF2701" s="258"/>
      <c r="BG2701" s="258"/>
      <c r="BH2701" s="258"/>
    </row>
    <row r="2702" spans="1:60">
      <c r="A2702" s="333">
        <v>2701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6"/>
        <v/>
      </c>
      <c r="E2702" s="302"/>
      <c r="F2702" s="302"/>
      <c r="G2702" s="302"/>
      <c r="H2702" s="302"/>
      <c r="I2702" s="302"/>
      <c r="J2702" s="302"/>
      <c r="K2702" s="303" t="e">
        <f t="shared" si="248"/>
        <v>#N/A</v>
      </c>
      <c r="L2702" s="302"/>
      <c r="M2702" s="302"/>
      <c r="N2702" s="303" t="e">
        <f t="shared" si="249"/>
        <v>#N/A</v>
      </c>
      <c r="O2702" s="303" t="e">
        <f t="shared" si="250"/>
        <v>#N/A</v>
      </c>
      <c r="P2702" s="249" t="str">
        <f t="shared" si="247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364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2"/>
      <c r="BD2702" s="258"/>
      <c r="BE2702" s="258"/>
      <c r="BF2702" s="258"/>
      <c r="BG2702" s="258"/>
      <c r="BH2702" s="258"/>
    </row>
    <row r="2703" spans="1:60">
      <c r="A2703" s="298">
        <v>2702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6"/>
        <v/>
      </c>
      <c r="E2703" s="302"/>
      <c r="F2703" s="302"/>
      <c r="G2703" s="302"/>
      <c r="H2703" s="302"/>
      <c r="I2703" s="302"/>
      <c r="J2703" s="302"/>
      <c r="K2703" s="303" t="e">
        <f t="shared" si="248"/>
        <v>#N/A</v>
      </c>
      <c r="L2703" s="302"/>
      <c r="M2703" s="302"/>
      <c r="N2703" s="303" t="e">
        <f t="shared" si="249"/>
        <v>#N/A</v>
      </c>
      <c r="O2703" s="303" t="e">
        <f t="shared" si="250"/>
        <v>#N/A</v>
      </c>
      <c r="P2703" s="249" t="str">
        <f t="shared" si="247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364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2"/>
      <c r="BD2703" s="258"/>
      <c r="BE2703" s="258"/>
      <c r="BF2703" s="258"/>
      <c r="BG2703" s="258"/>
      <c r="BH2703" s="258"/>
    </row>
    <row r="2704" spans="1:60">
      <c r="A2704" s="333">
        <v>2703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6"/>
        <v/>
      </c>
      <c r="E2704" s="302"/>
      <c r="F2704" s="302"/>
      <c r="G2704" s="302"/>
      <c r="H2704" s="302"/>
      <c r="I2704" s="302"/>
      <c r="J2704" s="302"/>
      <c r="K2704" s="303" t="e">
        <f t="shared" si="248"/>
        <v>#N/A</v>
      </c>
      <c r="L2704" s="302"/>
      <c r="M2704" s="302"/>
      <c r="N2704" s="303" t="e">
        <f t="shared" si="249"/>
        <v>#N/A</v>
      </c>
      <c r="O2704" s="303" t="e">
        <f t="shared" si="250"/>
        <v>#N/A</v>
      </c>
      <c r="P2704" s="249" t="str">
        <f t="shared" si="247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364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2"/>
      <c r="BD2704" s="258"/>
      <c r="BE2704" s="258"/>
      <c r="BF2704" s="258"/>
      <c r="BG2704" s="258"/>
      <c r="BH2704" s="258"/>
    </row>
    <row r="2705" spans="1:60">
      <c r="A2705" s="298">
        <v>2704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6"/>
        <v/>
      </c>
      <c r="E2705" s="302"/>
      <c r="F2705" s="302"/>
      <c r="G2705" s="302"/>
      <c r="H2705" s="302"/>
      <c r="I2705" s="302"/>
      <c r="J2705" s="302"/>
      <c r="K2705" s="303" t="e">
        <f t="shared" si="248"/>
        <v>#N/A</v>
      </c>
      <c r="L2705" s="302"/>
      <c r="M2705" s="302"/>
      <c r="N2705" s="303" t="e">
        <f t="shared" si="249"/>
        <v>#N/A</v>
      </c>
      <c r="O2705" s="303" t="e">
        <f t="shared" si="250"/>
        <v>#N/A</v>
      </c>
      <c r="P2705" s="249" t="str">
        <f t="shared" si="247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364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2"/>
      <c r="BD2705" s="258"/>
      <c r="BE2705" s="258"/>
      <c r="BF2705" s="258"/>
      <c r="BG2705" s="258"/>
      <c r="BH2705" s="258"/>
    </row>
    <row r="2706" spans="1:60">
      <c r="A2706" s="333">
        <v>2705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6"/>
        <v/>
      </c>
      <c r="E2706" s="302"/>
      <c r="F2706" s="302"/>
      <c r="G2706" s="302"/>
      <c r="H2706" s="302"/>
      <c r="I2706" s="302"/>
      <c r="J2706" s="302"/>
      <c r="K2706" s="303" t="e">
        <f t="shared" si="248"/>
        <v>#N/A</v>
      </c>
      <c r="L2706" s="302"/>
      <c r="M2706" s="302"/>
      <c r="N2706" s="303" t="e">
        <f t="shared" si="249"/>
        <v>#N/A</v>
      </c>
      <c r="O2706" s="303" t="e">
        <f t="shared" si="250"/>
        <v>#N/A</v>
      </c>
      <c r="P2706" s="249" t="str">
        <f t="shared" si="247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364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2"/>
      <c r="BD2706" s="258"/>
      <c r="BE2706" s="258"/>
      <c r="BF2706" s="258"/>
      <c r="BG2706" s="258"/>
      <c r="BH2706" s="258"/>
    </row>
    <row r="2707" spans="1:60">
      <c r="A2707" s="298">
        <v>2706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6"/>
        <v/>
      </c>
      <c r="E2707" s="302"/>
      <c r="F2707" s="302"/>
      <c r="G2707" s="302"/>
      <c r="H2707" s="302"/>
      <c r="I2707" s="302"/>
      <c r="J2707" s="302"/>
      <c r="K2707" s="303" t="e">
        <f t="shared" si="248"/>
        <v>#N/A</v>
      </c>
      <c r="L2707" s="302"/>
      <c r="M2707" s="302"/>
      <c r="N2707" s="303" t="e">
        <f t="shared" si="249"/>
        <v>#N/A</v>
      </c>
      <c r="O2707" s="303" t="e">
        <f t="shared" si="250"/>
        <v>#N/A</v>
      </c>
      <c r="P2707" s="249" t="str">
        <f t="shared" si="247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364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2"/>
      <c r="BD2707" s="258"/>
      <c r="BE2707" s="258"/>
      <c r="BF2707" s="258"/>
      <c r="BG2707" s="258"/>
      <c r="BH2707" s="258"/>
    </row>
    <row r="2708" spans="1:60">
      <c r="A2708" s="333">
        <v>2707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6"/>
        <v/>
      </c>
      <c r="E2708" s="302"/>
      <c r="F2708" s="302"/>
      <c r="G2708" s="302"/>
      <c r="H2708" s="302"/>
      <c r="I2708" s="302"/>
      <c r="J2708" s="302"/>
      <c r="K2708" s="303" t="e">
        <f t="shared" si="248"/>
        <v>#N/A</v>
      </c>
      <c r="L2708" s="302"/>
      <c r="M2708" s="302"/>
      <c r="N2708" s="303" t="e">
        <f t="shared" si="249"/>
        <v>#N/A</v>
      </c>
      <c r="O2708" s="303" t="e">
        <f t="shared" si="250"/>
        <v>#N/A</v>
      </c>
      <c r="P2708" s="249" t="str">
        <f t="shared" si="247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364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2"/>
      <c r="BD2708" s="258"/>
      <c r="BE2708" s="258"/>
      <c r="BF2708" s="258"/>
      <c r="BG2708" s="258"/>
      <c r="BH2708" s="258"/>
    </row>
    <row r="2709" spans="1:60">
      <c r="A2709" s="298">
        <v>2708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6"/>
        <v/>
      </c>
      <c r="E2709" s="302"/>
      <c r="F2709" s="302"/>
      <c r="G2709" s="302"/>
      <c r="H2709" s="302"/>
      <c r="I2709" s="302"/>
      <c r="J2709" s="302"/>
      <c r="K2709" s="303" t="e">
        <f t="shared" si="248"/>
        <v>#N/A</v>
      </c>
      <c r="L2709" s="302"/>
      <c r="M2709" s="302"/>
      <c r="N2709" s="303" t="e">
        <f t="shared" si="249"/>
        <v>#N/A</v>
      </c>
      <c r="O2709" s="303" t="e">
        <f t="shared" si="250"/>
        <v>#N/A</v>
      </c>
      <c r="P2709" s="249" t="str">
        <f t="shared" si="247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364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2"/>
      <c r="BD2709" s="258"/>
      <c r="BE2709" s="258"/>
      <c r="BF2709" s="258"/>
      <c r="BG2709" s="258"/>
      <c r="BH2709" s="258"/>
    </row>
    <row r="2710" spans="1:60">
      <c r="A2710" s="333">
        <v>2709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6"/>
        <v/>
      </c>
      <c r="E2710" s="302"/>
      <c r="F2710" s="302"/>
      <c r="G2710" s="302"/>
      <c r="H2710" s="302"/>
      <c r="I2710" s="302"/>
      <c r="J2710" s="302"/>
      <c r="K2710" s="303" t="e">
        <f t="shared" si="248"/>
        <v>#N/A</v>
      </c>
      <c r="L2710" s="302"/>
      <c r="M2710" s="302"/>
      <c r="N2710" s="303" t="e">
        <f t="shared" si="249"/>
        <v>#N/A</v>
      </c>
      <c r="O2710" s="303" t="e">
        <f t="shared" si="250"/>
        <v>#N/A</v>
      </c>
      <c r="P2710" s="249" t="str">
        <f t="shared" si="247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364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2"/>
      <c r="BD2710" s="258"/>
      <c r="BE2710" s="258"/>
      <c r="BF2710" s="258"/>
      <c r="BG2710" s="258"/>
      <c r="BH2710" s="258"/>
    </row>
    <row r="2711" spans="1:60">
      <c r="A2711" s="298">
        <v>2710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6"/>
        <v/>
      </c>
      <c r="E2711" s="302"/>
      <c r="F2711" s="302"/>
      <c r="G2711" s="302"/>
      <c r="H2711" s="302"/>
      <c r="I2711" s="302"/>
      <c r="J2711" s="302"/>
      <c r="K2711" s="303" t="e">
        <f t="shared" si="248"/>
        <v>#N/A</v>
      </c>
      <c r="L2711" s="302"/>
      <c r="M2711" s="302"/>
      <c r="N2711" s="303" t="e">
        <f t="shared" si="249"/>
        <v>#N/A</v>
      </c>
      <c r="O2711" s="303" t="e">
        <f t="shared" si="250"/>
        <v>#N/A</v>
      </c>
      <c r="P2711" s="249" t="str">
        <f t="shared" si="247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364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2"/>
      <c r="BD2711" s="258"/>
      <c r="BE2711" s="258"/>
      <c r="BF2711" s="258"/>
      <c r="BG2711" s="258"/>
      <c r="BH2711" s="258"/>
    </row>
    <row r="2712" spans="1:60">
      <c r="A2712" s="333">
        <v>2711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6"/>
        <v/>
      </c>
      <c r="E2712" s="302"/>
      <c r="F2712" s="302"/>
      <c r="G2712" s="302"/>
      <c r="H2712" s="302"/>
      <c r="I2712" s="302"/>
      <c r="J2712" s="302"/>
      <c r="K2712" s="303" t="e">
        <f t="shared" si="248"/>
        <v>#N/A</v>
      </c>
      <c r="L2712" s="302"/>
      <c r="M2712" s="302"/>
      <c r="N2712" s="303" t="e">
        <f t="shared" si="249"/>
        <v>#N/A</v>
      </c>
      <c r="O2712" s="303" t="e">
        <f t="shared" si="250"/>
        <v>#N/A</v>
      </c>
      <c r="P2712" s="249" t="str">
        <f t="shared" si="247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364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2"/>
      <c r="BD2712" s="258"/>
      <c r="BE2712" s="258"/>
      <c r="BF2712" s="258"/>
      <c r="BG2712" s="258"/>
      <c r="BH2712" s="258"/>
    </row>
    <row r="2713" spans="1:60">
      <c r="A2713" s="298">
        <v>2712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6"/>
        <v/>
      </c>
      <c r="E2713" s="302"/>
      <c r="F2713" s="302"/>
      <c r="G2713" s="302"/>
      <c r="H2713" s="302"/>
      <c r="I2713" s="302"/>
      <c r="J2713" s="302"/>
      <c r="K2713" s="303" t="e">
        <f t="shared" si="248"/>
        <v>#N/A</v>
      </c>
      <c r="L2713" s="302"/>
      <c r="M2713" s="302"/>
      <c r="N2713" s="303" t="e">
        <f t="shared" si="249"/>
        <v>#N/A</v>
      </c>
      <c r="O2713" s="303" t="e">
        <f t="shared" si="250"/>
        <v>#N/A</v>
      </c>
      <c r="P2713" s="249" t="str">
        <f t="shared" si="247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364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2"/>
      <c r="BD2713" s="258"/>
      <c r="BE2713" s="258"/>
      <c r="BF2713" s="258"/>
      <c r="BG2713" s="258"/>
      <c r="BH2713" s="258"/>
    </row>
    <row r="2714" spans="1:60">
      <c r="A2714" s="333">
        <v>2713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6"/>
        <v/>
      </c>
      <c r="E2714" s="302"/>
      <c r="F2714" s="302"/>
      <c r="G2714" s="302"/>
      <c r="H2714" s="302"/>
      <c r="I2714" s="302"/>
      <c r="J2714" s="302"/>
      <c r="K2714" s="303" t="e">
        <f t="shared" si="248"/>
        <v>#N/A</v>
      </c>
      <c r="L2714" s="302"/>
      <c r="M2714" s="302"/>
      <c r="N2714" s="303" t="e">
        <f t="shared" si="249"/>
        <v>#N/A</v>
      </c>
      <c r="O2714" s="303" t="e">
        <f t="shared" si="250"/>
        <v>#N/A</v>
      </c>
      <c r="P2714" s="249" t="str">
        <f t="shared" si="247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364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2"/>
      <c r="BD2714" s="258"/>
      <c r="BE2714" s="258"/>
      <c r="BF2714" s="258"/>
      <c r="BG2714" s="258"/>
      <c r="BH2714" s="258"/>
    </row>
    <row r="2715" spans="1:60">
      <c r="A2715" s="298">
        <v>2714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6"/>
        <v/>
      </c>
      <c r="E2715" s="302"/>
      <c r="F2715" s="302"/>
      <c r="G2715" s="302"/>
      <c r="H2715" s="302"/>
      <c r="I2715" s="302"/>
      <c r="J2715" s="302"/>
      <c r="K2715" s="303" t="e">
        <f t="shared" si="248"/>
        <v>#N/A</v>
      </c>
      <c r="L2715" s="302"/>
      <c r="M2715" s="302"/>
      <c r="N2715" s="303" t="e">
        <f t="shared" si="249"/>
        <v>#N/A</v>
      </c>
      <c r="O2715" s="303" t="e">
        <f t="shared" si="250"/>
        <v>#N/A</v>
      </c>
      <c r="P2715" s="249" t="str">
        <f t="shared" si="247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364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2"/>
      <c r="BD2715" s="258"/>
      <c r="BE2715" s="258"/>
      <c r="BF2715" s="258"/>
      <c r="BG2715" s="258"/>
      <c r="BH2715" s="258"/>
    </row>
    <row r="2716" spans="1:60">
      <c r="A2716" s="333">
        <v>2715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6"/>
        <v/>
      </c>
      <c r="E2716" s="302"/>
      <c r="F2716" s="302"/>
      <c r="G2716" s="302"/>
      <c r="H2716" s="302"/>
      <c r="I2716" s="302"/>
      <c r="J2716" s="302"/>
      <c r="K2716" s="303" t="e">
        <f t="shared" si="248"/>
        <v>#N/A</v>
      </c>
      <c r="L2716" s="302"/>
      <c r="M2716" s="302"/>
      <c r="N2716" s="303" t="e">
        <f t="shared" si="249"/>
        <v>#N/A</v>
      </c>
      <c r="O2716" s="303" t="e">
        <f t="shared" si="250"/>
        <v>#N/A</v>
      </c>
      <c r="P2716" s="249" t="str">
        <f t="shared" si="247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364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2"/>
      <c r="BD2716" s="258"/>
      <c r="BE2716" s="258"/>
      <c r="BF2716" s="258"/>
      <c r="BG2716" s="258"/>
      <c r="BH2716" s="258"/>
    </row>
    <row r="2717" spans="1:60">
      <c r="A2717" s="298">
        <v>2716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6"/>
        <v/>
      </c>
      <c r="E2717" s="302"/>
      <c r="F2717" s="302"/>
      <c r="G2717" s="302"/>
      <c r="H2717" s="302"/>
      <c r="I2717" s="302"/>
      <c r="J2717" s="302"/>
      <c r="K2717" s="303" t="e">
        <f t="shared" si="248"/>
        <v>#N/A</v>
      </c>
      <c r="L2717" s="302"/>
      <c r="M2717" s="302"/>
      <c r="N2717" s="303" t="e">
        <f t="shared" si="249"/>
        <v>#N/A</v>
      </c>
      <c r="O2717" s="303" t="e">
        <f t="shared" si="250"/>
        <v>#N/A</v>
      </c>
      <c r="P2717" s="249" t="str">
        <f t="shared" si="247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364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2"/>
      <c r="BD2717" s="258"/>
      <c r="BE2717" s="258"/>
      <c r="BF2717" s="258"/>
      <c r="BG2717" s="258"/>
      <c r="BH2717" s="258"/>
    </row>
    <row r="2718" spans="1:60">
      <c r="A2718" s="333">
        <v>2717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6"/>
        <v/>
      </c>
      <c r="E2718" s="302"/>
      <c r="F2718" s="302"/>
      <c r="G2718" s="302"/>
      <c r="H2718" s="302"/>
      <c r="I2718" s="302"/>
      <c r="J2718" s="302"/>
      <c r="K2718" s="303" t="e">
        <f t="shared" si="248"/>
        <v>#N/A</v>
      </c>
      <c r="L2718" s="302"/>
      <c r="M2718" s="302"/>
      <c r="N2718" s="303" t="e">
        <f t="shared" si="249"/>
        <v>#N/A</v>
      </c>
      <c r="O2718" s="303" t="e">
        <f t="shared" si="250"/>
        <v>#N/A</v>
      </c>
      <c r="P2718" s="249" t="str">
        <f t="shared" si="247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364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2"/>
      <c r="BD2718" s="258"/>
      <c r="BE2718" s="258"/>
      <c r="BF2718" s="258"/>
      <c r="BG2718" s="258"/>
      <c r="BH2718" s="258"/>
    </row>
    <row r="2719" spans="1:60">
      <c r="A2719" s="298">
        <v>2718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si="246"/>
        <v/>
      </c>
      <c r="E2719" s="302"/>
      <c r="F2719" s="302"/>
      <c r="G2719" s="302"/>
      <c r="H2719" s="302"/>
      <c r="I2719" s="302"/>
      <c r="J2719" s="302"/>
      <c r="K2719" s="303" t="e">
        <f t="shared" si="248"/>
        <v>#N/A</v>
      </c>
      <c r="L2719" s="302"/>
      <c r="M2719" s="302"/>
      <c r="N2719" s="303" t="e">
        <f t="shared" si="249"/>
        <v>#N/A</v>
      </c>
      <c r="O2719" s="303" t="e">
        <f t="shared" si="250"/>
        <v>#N/A</v>
      </c>
      <c r="P2719" s="249" t="str">
        <f t="shared" si="247"/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364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2"/>
      <c r="BD2719" s="258"/>
      <c r="BE2719" s="258"/>
      <c r="BF2719" s="258"/>
      <c r="BG2719" s="258"/>
      <c r="BH2719" s="258"/>
    </row>
    <row r="2720" spans="1:60">
      <c r="A2720" s="333">
        <v>2719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6"/>
        <v/>
      </c>
      <c r="E2720" s="302"/>
      <c r="F2720" s="302"/>
      <c r="G2720" s="302"/>
      <c r="H2720" s="302"/>
      <c r="I2720" s="302"/>
      <c r="J2720" s="302"/>
      <c r="K2720" s="303" t="e">
        <f t="shared" si="248"/>
        <v>#N/A</v>
      </c>
      <c r="L2720" s="302"/>
      <c r="M2720" s="302"/>
      <c r="N2720" s="303" t="e">
        <f t="shared" si="249"/>
        <v>#N/A</v>
      </c>
      <c r="O2720" s="303" t="e">
        <f t="shared" si="250"/>
        <v>#N/A</v>
      </c>
      <c r="P2720" s="249" t="str">
        <f t="shared" si="247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364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2"/>
      <c r="BD2720" s="258"/>
      <c r="BE2720" s="258"/>
      <c r="BF2720" s="258"/>
      <c r="BG2720" s="258"/>
      <c r="BH2720" s="258"/>
    </row>
    <row r="2721" spans="1:60">
      <c r="A2721" s="298">
        <v>2720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ref="D2721:D2784" si="251">IF(LEFT(I2721,1)="L","Inprocess",IF(LEFT(I2721,3)="IQC","Inprocess",IF(LEFT(I2721,2)="QA","QA",IF(LEFT(I2721,3)="TV","TV",""))))</f>
        <v/>
      </c>
      <c r="E2721" s="302"/>
      <c r="F2721" s="302"/>
      <c r="G2721" s="302"/>
      <c r="H2721" s="302"/>
      <c r="I2721" s="302"/>
      <c r="J2721" s="302"/>
      <c r="K2721" s="303" t="e">
        <f t="shared" si="248"/>
        <v>#N/A</v>
      </c>
      <c r="L2721" s="302"/>
      <c r="M2721" s="302"/>
      <c r="N2721" s="303" t="e">
        <f t="shared" si="249"/>
        <v>#N/A</v>
      </c>
      <c r="O2721" s="303" t="e">
        <f t="shared" si="250"/>
        <v>#N/A</v>
      </c>
      <c r="P2721" s="249" t="str">
        <f t="shared" ref="P2721:P2784" si="252">MID(M2721,7,2)</f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364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2"/>
      <c r="BD2721" s="258"/>
      <c r="BE2721" s="258"/>
      <c r="BF2721" s="258"/>
      <c r="BG2721" s="258"/>
      <c r="BH2721" s="258"/>
    </row>
    <row r="2722" spans="1:60">
      <c r="A2722" s="333">
        <v>2721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51"/>
        <v/>
      </c>
      <c r="E2722" s="302"/>
      <c r="F2722" s="302"/>
      <c r="G2722" s="302"/>
      <c r="H2722" s="302"/>
      <c r="I2722" s="302"/>
      <c r="J2722" s="302"/>
      <c r="K2722" s="303" t="e">
        <f t="shared" si="248"/>
        <v>#N/A</v>
      </c>
      <c r="L2722" s="302"/>
      <c r="M2722" s="302"/>
      <c r="N2722" s="303" t="e">
        <f t="shared" si="249"/>
        <v>#N/A</v>
      </c>
      <c r="O2722" s="303" t="e">
        <f t="shared" si="250"/>
        <v>#N/A</v>
      </c>
      <c r="P2722" s="249" t="str">
        <f t="shared" si="252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364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2"/>
      <c r="BD2722" s="258"/>
      <c r="BE2722" s="258"/>
      <c r="BF2722" s="258"/>
      <c r="BG2722" s="258"/>
      <c r="BH2722" s="258"/>
    </row>
    <row r="2723" spans="1:60">
      <c r="A2723" s="298">
        <v>2722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51"/>
        <v/>
      </c>
      <c r="E2723" s="302"/>
      <c r="F2723" s="302"/>
      <c r="G2723" s="302"/>
      <c r="H2723" s="302"/>
      <c r="I2723" s="302"/>
      <c r="J2723" s="302"/>
      <c r="K2723" s="303" t="e">
        <f t="shared" si="248"/>
        <v>#N/A</v>
      </c>
      <c r="L2723" s="302"/>
      <c r="M2723" s="302"/>
      <c r="N2723" s="303" t="e">
        <f t="shared" si="249"/>
        <v>#N/A</v>
      </c>
      <c r="O2723" s="303" t="e">
        <f t="shared" si="250"/>
        <v>#N/A</v>
      </c>
      <c r="P2723" s="249" t="str">
        <f t="shared" si="252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364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2"/>
      <c r="BD2723" s="258"/>
      <c r="BE2723" s="258"/>
      <c r="BF2723" s="258"/>
      <c r="BG2723" s="258"/>
      <c r="BH2723" s="258"/>
    </row>
    <row r="2724" spans="1:60">
      <c r="A2724" s="333">
        <v>2723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51"/>
        <v/>
      </c>
      <c r="E2724" s="302"/>
      <c r="F2724" s="302"/>
      <c r="G2724" s="302"/>
      <c r="H2724" s="302"/>
      <c r="I2724" s="302"/>
      <c r="J2724" s="302"/>
      <c r="K2724" s="303" t="e">
        <f t="shared" si="248"/>
        <v>#N/A</v>
      </c>
      <c r="L2724" s="302"/>
      <c r="M2724" s="302"/>
      <c r="N2724" s="303" t="e">
        <f t="shared" si="249"/>
        <v>#N/A</v>
      </c>
      <c r="O2724" s="303" t="e">
        <f t="shared" si="250"/>
        <v>#N/A</v>
      </c>
      <c r="P2724" s="249" t="str">
        <f t="shared" si="252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364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2"/>
      <c r="BD2724" s="258"/>
      <c r="BE2724" s="258"/>
      <c r="BF2724" s="258"/>
      <c r="BG2724" s="258"/>
      <c r="BH2724" s="258"/>
    </row>
    <row r="2725" spans="1:60">
      <c r="A2725" s="298">
        <v>2724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51"/>
        <v/>
      </c>
      <c r="E2725" s="302"/>
      <c r="F2725" s="302"/>
      <c r="G2725" s="302"/>
      <c r="H2725" s="302"/>
      <c r="I2725" s="302"/>
      <c r="J2725" s="302"/>
      <c r="K2725" s="303" t="e">
        <f t="shared" si="248"/>
        <v>#N/A</v>
      </c>
      <c r="L2725" s="302"/>
      <c r="M2725" s="302"/>
      <c r="N2725" s="303" t="e">
        <f t="shared" si="249"/>
        <v>#N/A</v>
      </c>
      <c r="O2725" s="303" t="e">
        <f t="shared" si="250"/>
        <v>#N/A</v>
      </c>
      <c r="P2725" s="249" t="str">
        <f t="shared" si="252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364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2"/>
      <c r="BD2725" s="258"/>
      <c r="BE2725" s="258"/>
      <c r="BF2725" s="258"/>
      <c r="BG2725" s="258"/>
      <c r="BH2725" s="258"/>
    </row>
    <row r="2726" spans="1:60">
      <c r="A2726" s="333">
        <v>2725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51"/>
        <v/>
      </c>
      <c r="E2726" s="302"/>
      <c r="F2726" s="302"/>
      <c r="G2726" s="302"/>
      <c r="H2726" s="302"/>
      <c r="I2726" s="302"/>
      <c r="J2726" s="302"/>
      <c r="K2726" s="303" t="e">
        <f t="shared" si="248"/>
        <v>#N/A</v>
      </c>
      <c r="L2726" s="302"/>
      <c r="M2726" s="302"/>
      <c r="N2726" s="303" t="e">
        <f t="shared" si="249"/>
        <v>#N/A</v>
      </c>
      <c r="O2726" s="303" t="e">
        <f t="shared" si="250"/>
        <v>#N/A</v>
      </c>
      <c r="P2726" s="249" t="str">
        <f t="shared" si="252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364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2"/>
      <c r="BD2726" s="258"/>
      <c r="BE2726" s="258"/>
      <c r="BF2726" s="258"/>
      <c r="BG2726" s="258"/>
      <c r="BH2726" s="258"/>
    </row>
    <row r="2727" spans="1:60">
      <c r="A2727" s="298">
        <v>2726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51"/>
        <v/>
      </c>
      <c r="E2727" s="302"/>
      <c r="F2727" s="302"/>
      <c r="G2727" s="302"/>
      <c r="H2727" s="302"/>
      <c r="I2727" s="302"/>
      <c r="J2727" s="302"/>
      <c r="K2727" s="303" t="e">
        <f t="shared" si="248"/>
        <v>#N/A</v>
      </c>
      <c r="L2727" s="302"/>
      <c r="M2727" s="302"/>
      <c r="N2727" s="303" t="e">
        <f t="shared" si="249"/>
        <v>#N/A</v>
      </c>
      <c r="O2727" s="303" t="e">
        <f t="shared" si="250"/>
        <v>#N/A</v>
      </c>
      <c r="P2727" s="249" t="str">
        <f t="shared" si="252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364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2"/>
      <c r="BD2727" s="258"/>
      <c r="BE2727" s="258"/>
      <c r="BF2727" s="258"/>
      <c r="BG2727" s="258"/>
      <c r="BH2727" s="258"/>
    </row>
    <row r="2728" spans="1:60">
      <c r="A2728" s="333">
        <v>2727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51"/>
        <v/>
      </c>
      <c r="E2728" s="302"/>
      <c r="F2728" s="302"/>
      <c r="G2728" s="302"/>
      <c r="H2728" s="302"/>
      <c r="I2728" s="302"/>
      <c r="J2728" s="302"/>
      <c r="K2728" s="303" t="e">
        <f t="shared" si="248"/>
        <v>#N/A</v>
      </c>
      <c r="L2728" s="302"/>
      <c r="M2728" s="302"/>
      <c r="N2728" s="303" t="e">
        <f t="shared" si="249"/>
        <v>#N/A</v>
      </c>
      <c r="O2728" s="303" t="e">
        <f t="shared" si="250"/>
        <v>#N/A</v>
      </c>
      <c r="P2728" s="249" t="str">
        <f t="shared" si="252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364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2"/>
      <c r="BD2728" s="258"/>
      <c r="BE2728" s="258"/>
      <c r="BF2728" s="258"/>
      <c r="BG2728" s="258"/>
      <c r="BH2728" s="258"/>
    </row>
    <row r="2729" spans="1:60">
      <c r="A2729" s="298">
        <v>2728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51"/>
        <v/>
      </c>
      <c r="E2729" s="302"/>
      <c r="F2729" s="302"/>
      <c r="G2729" s="302"/>
      <c r="H2729" s="302"/>
      <c r="I2729" s="302"/>
      <c r="J2729" s="302"/>
      <c r="K2729" s="303" t="e">
        <f t="shared" si="248"/>
        <v>#N/A</v>
      </c>
      <c r="L2729" s="302"/>
      <c r="M2729" s="302"/>
      <c r="N2729" s="303" t="e">
        <f t="shared" si="249"/>
        <v>#N/A</v>
      </c>
      <c r="O2729" s="303" t="e">
        <f t="shared" si="250"/>
        <v>#N/A</v>
      </c>
      <c r="P2729" s="249" t="str">
        <f t="shared" si="252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364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2"/>
      <c r="BD2729" s="258"/>
      <c r="BE2729" s="258"/>
      <c r="BF2729" s="258"/>
      <c r="BG2729" s="258"/>
      <c r="BH2729" s="258"/>
    </row>
    <row r="2730" spans="1:60">
      <c r="A2730" s="333">
        <v>2729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51"/>
        <v/>
      </c>
      <c r="E2730" s="302"/>
      <c r="F2730" s="302"/>
      <c r="G2730" s="302"/>
      <c r="H2730" s="302"/>
      <c r="I2730" s="302"/>
      <c r="J2730" s="302"/>
      <c r="K2730" s="303" t="e">
        <f t="shared" si="248"/>
        <v>#N/A</v>
      </c>
      <c r="L2730" s="302"/>
      <c r="M2730" s="302"/>
      <c r="N2730" s="303" t="e">
        <f t="shared" si="249"/>
        <v>#N/A</v>
      </c>
      <c r="O2730" s="303" t="e">
        <f t="shared" si="250"/>
        <v>#N/A</v>
      </c>
      <c r="P2730" s="249" t="str">
        <f t="shared" si="252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364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2"/>
      <c r="BD2730" s="258"/>
      <c r="BE2730" s="258"/>
      <c r="BF2730" s="258"/>
      <c r="BG2730" s="258"/>
      <c r="BH2730" s="258"/>
    </row>
    <row r="2731" spans="1:60">
      <c r="A2731" s="298">
        <v>2730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51"/>
        <v/>
      </c>
      <c r="E2731" s="302"/>
      <c r="F2731" s="302"/>
      <c r="G2731" s="302"/>
      <c r="H2731" s="302"/>
      <c r="I2731" s="302"/>
      <c r="J2731" s="302"/>
      <c r="K2731" s="303" t="e">
        <f t="shared" si="248"/>
        <v>#N/A</v>
      </c>
      <c r="L2731" s="302"/>
      <c r="M2731" s="302"/>
      <c r="N2731" s="303" t="e">
        <f t="shared" si="249"/>
        <v>#N/A</v>
      </c>
      <c r="O2731" s="303" t="e">
        <f t="shared" si="250"/>
        <v>#N/A</v>
      </c>
      <c r="P2731" s="249" t="str">
        <f t="shared" si="252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364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2"/>
      <c r="BD2731" s="258"/>
      <c r="BE2731" s="258"/>
      <c r="BF2731" s="258"/>
      <c r="BG2731" s="258"/>
      <c r="BH2731" s="258"/>
    </row>
    <row r="2732" spans="1:60">
      <c r="A2732" s="333">
        <v>2731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51"/>
        <v/>
      </c>
      <c r="E2732" s="302"/>
      <c r="F2732" s="302"/>
      <c r="G2732" s="302"/>
      <c r="H2732" s="302"/>
      <c r="I2732" s="302"/>
      <c r="J2732" s="302"/>
      <c r="K2732" s="303" t="e">
        <f t="shared" si="248"/>
        <v>#N/A</v>
      </c>
      <c r="L2732" s="302"/>
      <c r="M2732" s="302"/>
      <c r="N2732" s="303" t="e">
        <f t="shared" si="249"/>
        <v>#N/A</v>
      </c>
      <c r="O2732" s="303" t="e">
        <f t="shared" si="250"/>
        <v>#N/A</v>
      </c>
      <c r="P2732" s="249" t="str">
        <f t="shared" si="252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364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2"/>
      <c r="BD2732" s="258"/>
      <c r="BE2732" s="258"/>
      <c r="BF2732" s="258"/>
      <c r="BG2732" s="258"/>
      <c r="BH2732" s="258"/>
    </row>
    <row r="2733" spans="1:60">
      <c r="A2733" s="298">
        <v>2732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51"/>
        <v/>
      </c>
      <c r="E2733" s="302"/>
      <c r="F2733" s="302"/>
      <c r="G2733" s="302"/>
      <c r="H2733" s="302"/>
      <c r="I2733" s="302"/>
      <c r="J2733" s="302"/>
      <c r="K2733" s="303" t="e">
        <f t="shared" si="248"/>
        <v>#N/A</v>
      </c>
      <c r="L2733" s="302"/>
      <c r="M2733" s="302"/>
      <c r="N2733" s="303" t="e">
        <f t="shared" si="249"/>
        <v>#N/A</v>
      </c>
      <c r="O2733" s="303" t="e">
        <f t="shared" si="250"/>
        <v>#N/A</v>
      </c>
      <c r="P2733" s="249" t="str">
        <f t="shared" si="252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364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2"/>
      <c r="BD2733" s="258"/>
      <c r="BE2733" s="258"/>
      <c r="BF2733" s="258"/>
      <c r="BG2733" s="258"/>
      <c r="BH2733" s="258"/>
    </row>
    <row r="2734" spans="1:60">
      <c r="A2734" s="333">
        <v>2733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51"/>
        <v/>
      </c>
      <c r="E2734" s="302"/>
      <c r="F2734" s="302"/>
      <c r="G2734" s="302"/>
      <c r="H2734" s="302"/>
      <c r="I2734" s="302"/>
      <c r="J2734" s="302"/>
      <c r="K2734" s="303" t="e">
        <f t="shared" si="248"/>
        <v>#N/A</v>
      </c>
      <c r="L2734" s="302"/>
      <c r="M2734" s="302"/>
      <c r="N2734" s="303" t="e">
        <f t="shared" si="249"/>
        <v>#N/A</v>
      </c>
      <c r="O2734" s="303" t="e">
        <f t="shared" si="250"/>
        <v>#N/A</v>
      </c>
      <c r="P2734" s="249" t="str">
        <f t="shared" si="252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364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2"/>
      <c r="BD2734" s="258"/>
      <c r="BE2734" s="258"/>
      <c r="BF2734" s="258"/>
      <c r="BG2734" s="258"/>
      <c r="BH2734" s="258"/>
    </row>
    <row r="2735" spans="1:60">
      <c r="A2735" s="298">
        <v>2734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51"/>
        <v/>
      </c>
      <c r="E2735" s="302"/>
      <c r="F2735" s="302"/>
      <c r="G2735" s="302"/>
      <c r="H2735" s="302"/>
      <c r="I2735" s="302"/>
      <c r="J2735" s="302"/>
      <c r="K2735" s="303" t="e">
        <f t="shared" si="248"/>
        <v>#N/A</v>
      </c>
      <c r="L2735" s="302"/>
      <c r="M2735" s="302"/>
      <c r="N2735" s="303" t="e">
        <f t="shared" si="249"/>
        <v>#N/A</v>
      </c>
      <c r="O2735" s="303" t="e">
        <f t="shared" si="250"/>
        <v>#N/A</v>
      </c>
      <c r="P2735" s="249" t="str">
        <f t="shared" si="252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364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2"/>
      <c r="BD2735" s="258"/>
      <c r="BE2735" s="258"/>
      <c r="BF2735" s="258"/>
      <c r="BG2735" s="258"/>
      <c r="BH2735" s="258"/>
    </row>
    <row r="2736" spans="1:60">
      <c r="A2736" s="333">
        <v>2735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51"/>
        <v/>
      </c>
      <c r="E2736" s="302"/>
      <c r="F2736" s="302"/>
      <c r="G2736" s="302"/>
      <c r="H2736" s="302"/>
      <c r="I2736" s="302"/>
      <c r="J2736" s="302"/>
      <c r="K2736" s="303" t="e">
        <f t="shared" si="248"/>
        <v>#N/A</v>
      </c>
      <c r="L2736" s="302"/>
      <c r="M2736" s="302"/>
      <c r="N2736" s="303" t="e">
        <f t="shared" si="249"/>
        <v>#N/A</v>
      </c>
      <c r="O2736" s="303" t="e">
        <f t="shared" si="250"/>
        <v>#N/A</v>
      </c>
      <c r="P2736" s="249" t="str">
        <f t="shared" si="252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364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2"/>
      <c r="BD2736" s="258"/>
      <c r="BE2736" s="258"/>
      <c r="BF2736" s="258"/>
      <c r="BG2736" s="258"/>
      <c r="BH2736" s="258"/>
    </row>
    <row r="2737" spans="1:60">
      <c r="A2737" s="298">
        <v>2736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51"/>
        <v/>
      </c>
      <c r="E2737" s="302"/>
      <c r="F2737" s="302"/>
      <c r="G2737" s="302"/>
      <c r="H2737" s="302"/>
      <c r="I2737" s="302"/>
      <c r="J2737" s="302"/>
      <c r="K2737" s="303" t="e">
        <f t="shared" si="248"/>
        <v>#N/A</v>
      </c>
      <c r="L2737" s="302"/>
      <c r="M2737" s="302"/>
      <c r="N2737" s="303" t="e">
        <f t="shared" si="249"/>
        <v>#N/A</v>
      </c>
      <c r="O2737" s="303" t="e">
        <f t="shared" si="250"/>
        <v>#N/A</v>
      </c>
      <c r="P2737" s="249" t="str">
        <f t="shared" si="252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364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2"/>
      <c r="BD2737" s="258"/>
      <c r="BE2737" s="258"/>
      <c r="BF2737" s="258"/>
      <c r="BG2737" s="258"/>
      <c r="BH2737" s="258"/>
    </row>
    <row r="2738" spans="1:60">
      <c r="A2738" s="333">
        <v>2737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51"/>
        <v/>
      </c>
      <c r="E2738" s="302"/>
      <c r="F2738" s="302"/>
      <c r="G2738" s="302"/>
      <c r="H2738" s="302"/>
      <c r="I2738" s="302"/>
      <c r="J2738" s="302"/>
      <c r="K2738" s="303" t="e">
        <f t="shared" si="248"/>
        <v>#N/A</v>
      </c>
      <c r="L2738" s="302"/>
      <c r="M2738" s="302"/>
      <c r="N2738" s="303" t="e">
        <f t="shared" si="249"/>
        <v>#N/A</v>
      </c>
      <c r="O2738" s="303" t="e">
        <f t="shared" si="250"/>
        <v>#N/A</v>
      </c>
      <c r="P2738" s="249" t="str">
        <f t="shared" si="252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364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2"/>
      <c r="BD2738" s="258"/>
      <c r="BE2738" s="258"/>
      <c r="BF2738" s="258"/>
      <c r="BG2738" s="258"/>
      <c r="BH2738" s="258"/>
    </row>
    <row r="2739" spans="1:60">
      <c r="A2739" s="298">
        <v>2738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51"/>
        <v/>
      </c>
      <c r="E2739" s="302"/>
      <c r="F2739" s="302"/>
      <c r="G2739" s="302"/>
      <c r="H2739" s="302"/>
      <c r="I2739" s="302"/>
      <c r="J2739" s="302"/>
      <c r="K2739" s="303" t="e">
        <f t="shared" si="248"/>
        <v>#N/A</v>
      </c>
      <c r="L2739" s="302"/>
      <c r="M2739" s="302"/>
      <c r="N2739" s="303" t="e">
        <f t="shared" si="249"/>
        <v>#N/A</v>
      </c>
      <c r="O2739" s="303" t="e">
        <f t="shared" si="250"/>
        <v>#N/A</v>
      </c>
      <c r="P2739" s="249" t="str">
        <f t="shared" si="252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364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2"/>
      <c r="BD2739" s="258"/>
      <c r="BE2739" s="258"/>
      <c r="BF2739" s="258"/>
      <c r="BG2739" s="258"/>
      <c r="BH2739" s="258"/>
    </row>
    <row r="2740" spans="1:60">
      <c r="A2740" s="333">
        <v>2739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51"/>
        <v/>
      </c>
      <c r="E2740" s="302"/>
      <c r="F2740" s="302"/>
      <c r="G2740" s="302"/>
      <c r="H2740" s="302"/>
      <c r="I2740" s="302"/>
      <c r="J2740" s="302"/>
      <c r="K2740" s="303" t="e">
        <f t="shared" si="248"/>
        <v>#N/A</v>
      </c>
      <c r="L2740" s="302"/>
      <c r="M2740" s="302"/>
      <c r="N2740" s="303" t="e">
        <f t="shared" si="249"/>
        <v>#N/A</v>
      </c>
      <c r="O2740" s="303" t="e">
        <f t="shared" si="250"/>
        <v>#N/A</v>
      </c>
      <c r="P2740" s="249" t="str">
        <f t="shared" si="252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364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2"/>
      <c r="BD2740" s="258"/>
      <c r="BE2740" s="258"/>
      <c r="BF2740" s="258"/>
      <c r="BG2740" s="258"/>
      <c r="BH2740" s="258"/>
    </row>
    <row r="2741" spans="1:60">
      <c r="A2741" s="298">
        <v>2740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51"/>
        <v/>
      </c>
      <c r="E2741" s="302"/>
      <c r="F2741" s="302"/>
      <c r="G2741" s="302"/>
      <c r="H2741" s="302"/>
      <c r="I2741" s="302"/>
      <c r="J2741" s="302"/>
      <c r="K2741" s="303" t="e">
        <f t="shared" si="248"/>
        <v>#N/A</v>
      </c>
      <c r="L2741" s="302"/>
      <c r="M2741" s="302"/>
      <c r="N2741" s="303" t="e">
        <f t="shared" si="249"/>
        <v>#N/A</v>
      </c>
      <c r="O2741" s="303" t="e">
        <f t="shared" si="250"/>
        <v>#N/A</v>
      </c>
      <c r="P2741" s="249" t="str">
        <f t="shared" si="252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364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2"/>
      <c r="BD2741" s="258"/>
      <c r="BE2741" s="258"/>
      <c r="BF2741" s="258"/>
      <c r="BG2741" s="258"/>
      <c r="BH2741" s="258"/>
    </row>
    <row r="2742" spans="1:60">
      <c r="A2742" s="333">
        <v>2741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51"/>
        <v/>
      </c>
      <c r="E2742" s="302"/>
      <c r="F2742" s="302"/>
      <c r="G2742" s="302"/>
      <c r="H2742" s="302"/>
      <c r="I2742" s="302"/>
      <c r="J2742" s="302"/>
      <c r="K2742" s="303" t="e">
        <f t="shared" si="248"/>
        <v>#N/A</v>
      </c>
      <c r="L2742" s="302"/>
      <c r="M2742" s="302"/>
      <c r="N2742" s="303" t="e">
        <f t="shared" si="249"/>
        <v>#N/A</v>
      </c>
      <c r="O2742" s="303" t="e">
        <f t="shared" si="250"/>
        <v>#N/A</v>
      </c>
      <c r="P2742" s="249" t="str">
        <f t="shared" si="252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364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2"/>
      <c r="BD2742" s="258"/>
      <c r="BE2742" s="258"/>
      <c r="BF2742" s="258"/>
      <c r="BG2742" s="258"/>
      <c r="BH2742" s="258"/>
    </row>
    <row r="2743" spans="1:60">
      <c r="A2743" s="298">
        <v>2742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51"/>
        <v/>
      </c>
      <c r="E2743" s="302"/>
      <c r="F2743" s="302"/>
      <c r="G2743" s="302"/>
      <c r="H2743" s="302"/>
      <c r="I2743" s="302"/>
      <c r="J2743" s="302"/>
      <c r="K2743" s="303" t="e">
        <f t="shared" si="248"/>
        <v>#N/A</v>
      </c>
      <c r="L2743" s="302"/>
      <c r="M2743" s="302"/>
      <c r="N2743" s="303" t="e">
        <f t="shared" si="249"/>
        <v>#N/A</v>
      </c>
      <c r="O2743" s="303" t="e">
        <f t="shared" si="250"/>
        <v>#N/A</v>
      </c>
      <c r="P2743" s="249" t="str">
        <f t="shared" si="252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364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2"/>
      <c r="BD2743" s="258"/>
      <c r="BE2743" s="258"/>
      <c r="BF2743" s="258"/>
      <c r="BG2743" s="258"/>
      <c r="BH2743" s="258"/>
    </row>
    <row r="2744" spans="1:60">
      <c r="A2744" s="333">
        <v>2743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51"/>
        <v/>
      </c>
      <c r="E2744" s="302"/>
      <c r="F2744" s="302"/>
      <c r="G2744" s="302"/>
      <c r="H2744" s="302"/>
      <c r="I2744" s="302"/>
      <c r="J2744" s="302"/>
      <c r="K2744" s="303" t="e">
        <f t="shared" si="248"/>
        <v>#N/A</v>
      </c>
      <c r="L2744" s="302"/>
      <c r="M2744" s="302"/>
      <c r="N2744" s="303" t="e">
        <f t="shared" si="249"/>
        <v>#N/A</v>
      </c>
      <c r="O2744" s="303" t="e">
        <f t="shared" si="250"/>
        <v>#N/A</v>
      </c>
      <c r="P2744" s="249" t="str">
        <f t="shared" si="252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364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2"/>
      <c r="BD2744" s="258"/>
      <c r="BE2744" s="258"/>
      <c r="BF2744" s="258"/>
      <c r="BG2744" s="258"/>
      <c r="BH2744" s="258"/>
    </row>
    <row r="2745" spans="1:60">
      <c r="A2745" s="298">
        <v>2744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51"/>
        <v/>
      </c>
      <c r="E2745" s="302"/>
      <c r="F2745" s="302"/>
      <c r="G2745" s="302"/>
      <c r="H2745" s="302"/>
      <c r="I2745" s="302"/>
      <c r="J2745" s="302"/>
      <c r="K2745" s="303" t="e">
        <f t="shared" si="248"/>
        <v>#N/A</v>
      </c>
      <c r="L2745" s="302"/>
      <c r="M2745" s="302"/>
      <c r="N2745" s="303" t="e">
        <f t="shared" si="249"/>
        <v>#N/A</v>
      </c>
      <c r="O2745" s="303" t="e">
        <f t="shared" si="250"/>
        <v>#N/A</v>
      </c>
      <c r="P2745" s="249" t="str">
        <f t="shared" si="252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364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2"/>
      <c r="BD2745" s="258"/>
      <c r="BE2745" s="258"/>
      <c r="BF2745" s="258"/>
      <c r="BG2745" s="258"/>
      <c r="BH2745" s="258"/>
    </row>
    <row r="2746" spans="1:60">
      <c r="A2746" s="333">
        <v>2745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51"/>
        <v/>
      </c>
      <c r="E2746" s="302"/>
      <c r="F2746" s="302"/>
      <c r="G2746" s="302"/>
      <c r="H2746" s="302"/>
      <c r="I2746" s="302"/>
      <c r="J2746" s="302"/>
      <c r="K2746" s="303" t="e">
        <f t="shared" si="248"/>
        <v>#N/A</v>
      </c>
      <c r="L2746" s="302"/>
      <c r="M2746" s="302"/>
      <c r="N2746" s="303" t="e">
        <f t="shared" si="249"/>
        <v>#N/A</v>
      </c>
      <c r="O2746" s="303" t="e">
        <f t="shared" si="250"/>
        <v>#N/A</v>
      </c>
      <c r="P2746" s="249" t="str">
        <f t="shared" si="252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364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2"/>
      <c r="BD2746" s="258"/>
      <c r="BE2746" s="258"/>
      <c r="BF2746" s="258"/>
      <c r="BG2746" s="258"/>
      <c r="BH2746" s="258"/>
    </row>
    <row r="2747" spans="1:60">
      <c r="A2747" s="298">
        <v>2746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51"/>
        <v/>
      </c>
      <c r="E2747" s="302"/>
      <c r="F2747" s="302"/>
      <c r="G2747" s="302"/>
      <c r="H2747" s="302"/>
      <c r="I2747" s="302"/>
      <c r="J2747" s="302"/>
      <c r="K2747" s="303" t="e">
        <f t="shared" si="248"/>
        <v>#N/A</v>
      </c>
      <c r="L2747" s="302"/>
      <c r="M2747" s="302"/>
      <c r="N2747" s="303" t="e">
        <f t="shared" si="249"/>
        <v>#N/A</v>
      </c>
      <c r="O2747" s="303" t="e">
        <f t="shared" si="250"/>
        <v>#N/A</v>
      </c>
      <c r="P2747" s="249" t="str">
        <f t="shared" si="252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364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2"/>
      <c r="BD2747" s="258"/>
      <c r="BE2747" s="258"/>
      <c r="BF2747" s="258"/>
      <c r="BG2747" s="258"/>
      <c r="BH2747" s="258"/>
    </row>
    <row r="2748" spans="1:60">
      <c r="A2748" s="333">
        <v>2747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51"/>
        <v/>
      </c>
      <c r="E2748" s="302"/>
      <c r="F2748" s="302"/>
      <c r="G2748" s="302"/>
      <c r="H2748" s="302"/>
      <c r="I2748" s="302"/>
      <c r="J2748" s="302"/>
      <c r="K2748" s="303" t="e">
        <f t="shared" si="248"/>
        <v>#N/A</v>
      </c>
      <c r="L2748" s="302"/>
      <c r="M2748" s="302"/>
      <c r="N2748" s="303" t="e">
        <f t="shared" si="249"/>
        <v>#N/A</v>
      </c>
      <c r="O2748" s="303" t="e">
        <f t="shared" si="250"/>
        <v>#N/A</v>
      </c>
      <c r="P2748" s="249" t="str">
        <f t="shared" si="252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364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2"/>
      <c r="BD2748" s="258"/>
      <c r="BE2748" s="258"/>
      <c r="BF2748" s="258"/>
      <c r="BG2748" s="258"/>
      <c r="BH2748" s="258"/>
    </row>
    <row r="2749" spans="1:60">
      <c r="A2749" s="298">
        <v>2748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51"/>
        <v/>
      </c>
      <c r="E2749" s="302"/>
      <c r="F2749" s="302"/>
      <c r="G2749" s="302"/>
      <c r="H2749" s="302"/>
      <c r="I2749" s="302"/>
      <c r="J2749" s="302"/>
      <c r="K2749" s="303" t="e">
        <f t="shared" si="248"/>
        <v>#N/A</v>
      </c>
      <c r="L2749" s="302"/>
      <c r="M2749" s="302"/>
      <c r="N2749" s="303" t="e">
        <f t="shared" si="249"/>
        <v>#N/A</v>
      </c>
      <c r="O2749" s="303" t="e">
        <f t="shared" si="250"/>
        <v>#N/A</v>
      </c>
      <c r="P2749" s="249" t="str">
        <f t="shared" si="252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364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2"/>
      <c r="BD2749" s="258"/>
      <c r="BE2749" s="258"/>
      <c r="BF2749" s="258"/>
      <c r="BG2749" s="258"/>
      <c r="BH2749" s="258"/>
    </row>
    <row r="2750" spans="1:60">
      <c r="A2750" s="333">
        <v>2749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51"/>
        <v/>
      </c>
      <c r="E2750" s="302"/>
      <c r="F2750" s="302"/>
      <c r="G2750" s="302"/>
      <c r="H2750" s="302"/>
      <c r="I2750" s="302"/>
      <c r="J2750" s="302"/>
      <c r="K2750" s="303" t="e">
        <f t="shared" si="248"/>
        <v>#N/A</v>
      </c>
      <c r="L2750" s="302"/>
      <c r="M2750" s="302"/>
      <c r="N2750" s="303" t="e">
        <f t="shared" si="249"/>
        <v>#N/A</v>
      </c>
      <c r="O2750" s="303" t="e">
        <f t="shared" si="250"/>
        <v>#N/A</v>
      </c>
      <c r="P2750" s="249" t="str">
        <f t="shared" si="252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364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2"/>
      <c r="BD2750" s="258"/>
      <c r="BE2750" s="258"/>
      <c r="BF2750" s="258"/>
      <c r="BG2750" s="258"/>
      <c r="BH2750" s="258"/>
    </row>
    <row r="2751" spans="1:60">
      <c r="A2751" s="298">
        <v>2750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51"/>
        <v/>
      </c>
      <c r="E2751" s="302"/>
      <c r="F2751" s="302"/>
      <c r="G2751" s="302"/>
      <c r="H2751" s="302"/>
      <c r="I2751" s="302"/>
      <c r="J2751" s="302"/>
      <c r="K2751" s="303" t="e">
        <f t="shared" si="248"/>
        <v>#N/A</v>
      </c>
      <c r="L2751" s="302"/>
      <c r="M2751" s="302"/>
      <c r="N2751" s="303" t="e">
        <f t="shared" si="249"/>
        <v>#N/A</v>
      </c>
      <c r="O2751" s="303" t="e">
        <f t="shared" si="250"/>
        <v>#N/A</v>
      </c>
      <c r="P2751" s="249" t="str">
        <f t="shared" si="252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364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2"/>
      <c r="BD2751" s="258"/>
      <c r="BE2751" s="258"/>
      <c r="BF2751" s="258"/>
      <c r="BG2751" s="258"/>
      <c r="BH2751" s="258"/>
    </row>
    <row r="2752" spans="1:60">
      <c r="A2752" s="333">
        <v>2751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51"/>
        <v/>
      </c>
      <c r="E2752" s="302"/>
      <c r="F2752" s="302"/>
      <c r="G2752" s="302"/>
      <c r="H2752" s="302"/>
      <c r="I2752" s="302"/>
      <c r="J2752" s="302"/>
      <c r="K2752" s="303" t="e">
        <f t="shared" si="248"/>
        <v>#N/A</v>
      </c>
      <c r="L2752" s="302"/>
      <c r="M2752" s="302"/>
      <c r="N2752" s="303" t="e">
        <f t="shared" si="249"/>
        <v>#N/A</v>
      </c>
      <c r="O2752" s="303" t="e">
        <f t="shared" si="250"/>
        <v>#N/A</v>
      </c>
      <c r="P2752" s="249" t="str">
        <f t="shared" si="252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364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2"/>
      <c r="BD2752" s="258"/>
      <c r="BE2752" s="258"/>
      <c r="BF2752" s="258"/>
      <c r="BG2752" s="258"/>
      <c r="BH2752" s="258"/>
    </row>
    <row r="2753" spans="1:60">
      <c r="A2753" s="298">
        <v>2752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51"/>
        <v/>
      </c>
      <c r="E2753" s="302"/>
      <c r="F2753" s="302"/>
      <c r="G2753" s="302"/>
      <c r="H2753" s="302"/>
      <c r="I2753" s="302"/>
      <c r="J2753" s="302"/>
      <c r="K2753" s="303" t="e">
        <f t="shared" si="248"/>
        <v>#N/A</v>
      </c>
      <c r="L2753" s="302"/>
      <c r="M2753" s="302"/>
      <c r="N2753" s="303" t="e">
        <f t="shared" si="249"/>
        <v>#N/A</v>
      </c>
      <c r="O2753" s="303" t="e">
        <f t="shared" si="250"/>
        <v>#N/A</v>
      </c>
      <c r="P2753" s="249" t="str">
        <f t="shared" si="252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364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2"/>
      <c r="BD2753" s="258"/>
      <c r="BE2753" s="258"/>
      <c r="BF2753" s="258"/>
      <c r="BG2753" s="258"/>
      <c r="BH2753" s="258"/>
    </row>
    <row r="2754" spans="1:60">
      <c r="A2754" s="333">
        <v>2753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51"/>
        <v/>
      </c>
      <c r="E2754" s="302"/>
      <c r="F2754" s="302"/>
      <c r="G2754" s="302"/>
      <c r="H2754" s="302"/>
      <c r="I2754" s="302"/>
      <c r="J2754" s="302"/>
      <c r="K2754" s="303" t="e">
        <f t="shared" si="248"/>
        <v>#N/A</v>
      </c>
      <c r="L2754" s="302"/>
      <c r="M2754" s="302"/>
      <c r="N2754" s="303" t="e">
        <f t="shared" si="249"/>
        <v>#N/A</v>
      </c>
      <c r="O2754" s="303" t="e">
        <f t="shared" si="250"/>
        <v>#N/A</v>
      </c>
      <c r="P2754" s="249" t="str">
        <f t="shared" si="252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364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2"/>
      <c r="BD2754" s="258"/>
      <c r="BE2754" s="258"/>
      <c r="BF2754" s="258"/>
      <c r="BG2754" s="258"/>
      <c r="BH2754" s="258"/>
    </row>
    <row r="2755" spans="1:60">
      <c r="A2755" s="298">
        <v>2754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51"/>
        <v/>
      </c>
      <c r="E2755" s="302"/>
      <c r="F2755" s="302"/>
      <c r="G2755" s="302"/>
      <c r="H2755" s="302"/>
      <c r="I2755" s="302"/>
      <c r="J2755" s="302"/>
      <c r="K2755" s="303" t="e">
        <f t="shared" si="248"/>
        <v>#N/A</v>
      </c>
      <c r="L2755" s="302"/>
      <c r="M2755" s="302"/>
      <c r="N2755" s="303" t="e">
        <f t="shared" si="249"/>
        <v>#N/A</v>
      </c>
      <c r="O2755" s="303" t="e">
        <f t="shared" si="250"/>
        <v>#N/A</v>
      </c>
      <c r="P2755" s="249" t="str">
        <f t="shared" si="252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364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2"/>
      <c r="BD2755" s="258"/>
      <c r="BE2755" s="258"/>
      <c r="BF2755" s="258"/>
      <c r="BG2755" s="258"/>
      <c r="BH2755" s="258"/>
    </row>
    <row r="2756" spans="1:60">
      <c r="A2756" s="333">
        <v>2755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51"/>
        <v/>
      </c>
      <c r="E2756" s="302"/>
      <c r="F2756" s="302"/>
      <c r="G2756" s="302"/>
      <c r="H2756" s="302"/>
      <c r="I2756" s="302"/>
      <c r="J2756" s="302"/>
      <c r="K2756" s="303" t="e">
        <f t="shared" ref="K2756:K2819" si="253">VLOOKUP(J2756,AY:BA,2,0)</f>
        <v>#N/A</v>
      </c>
      <c r="L2756" s="302"/>
      <c r="M2756" s="302"/>
      <c r="N2756" s="303" t="e">
        <f t="shared" ref="N2756:N2819" si="254">VLOOKUP(K2756,AZ:BB,2,0)</f>
        <v>#N/A</v>
      </c>
      <c r="O2756" s="303" t="e">
        <f t="shared" ref="O2756:O2819" si="255">VLOOKUP(K2756,AZ:BB,3,0)</f>
        <v>#N/A</v>
      </c>
      <c r="P2756" s="249" t="str">
        <f t="shared" si="252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364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2"/>
      <c r="BD2756" s="258"/>
      <c r="BE2756" s="258"/>
      <c r="BF2756" s="258"/>
      <c r="BG2756" s="258"/>
      <c r="BH2756" s="258"/>
    </row>
    <row r="2757" spans="1:60">
      <c r="A2757" s="298">
        <v>2756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51"/>
        <v/>
      </c>
      <c r="E2757" s="302"/>
      <c r="F2757" s="302"/>
      <c r="G2757" s="302"/>
      <c r="H2757" s="302"/>
      <c r="I2757" s="302"/>
      <c r="J2757" s="302"/>
      <c r="K2757" s="303" t="e">
        <f t="shared" si="253"/>
        <v>#N/A</v>
      </c>
      <c r="L2757" s="302"/>
      <c r="M2757" s="302"/>
      <c r="N2757" s="303" t="e">
        <f t="shared" si="254"/>
        <v>#N/A</v>
      </c>
      <c r="O2757" s="303" t="e">
        <f t="shared" si="255"/>
        <v>#N/A</v>
      </c>
      <c r="P2757" s="249" t="str">
        <f t="shared" si="252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364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2"/>
      <c r="BD2757" s="258"/>
      <c r="BE2757" s="258"/>
      <c r="BF2757" s="258"/>
      <c r="BG2757" s="258"/>
      <c r="BH2757" s="258"/>
    </row>
    <row r="2758" spans="1:60">
      <c r="A2758" s="333">
        <v>2757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51"/>
        <v/>
      </c>
      <c r="E2758" s="302"/>
      <c r="F2758" s="302"/>
      <c r="G2758" s="302"/>
      <c r="H2758" s="302"/>
      <c r="I2758" s="302"/>
      <c r="J2758" s="302"/>
      <c r="K2758" s="303" t="e">
        <f t="shared" si="253"/>
        <v>#N/A</v>
      </c>
      <c r="L2758" s="302"/>
      <c r="M2758" s="302"/>
      <c r="N2758" s="303" t="e">
        <f t="shared" si="254"/>
        <v>#N/A</v>
      </c>
      <c r="O2758" s="303" t="e">
        <f t="shared" si="255"/>
        <v>#N/A</v>
      </c>
      <c r="P2758" s="249" t="str">
        <f t="shared" si="252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364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2"/>
      <c r="BD2758" s="258"/>
      <c r="BE2758" s="258"/>
      <c r="BF2758" s="258"/>
      <c r="BG2758" s="258"/>
      <c r="BH2758" s="258"/>
    </row>
    <row r="2759" spans="1:60">
      <c r="A2759" s="298">
        <v>2758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51"/>
        <v/>
      </c>
      <c r="E2759" s="302"/>
      <c r="F2759" s="302"/>
      <c r="G2759" s="302"/>
      <c r="H2759" s="302"/>
      <c r="I2759" s="302"/>
      <c r="J2759" s="302"/>
      <c r="K2759" s="303" t="e">
        <f t="shared" si="253"/>
        <v>#N/A</v>
      </c>
      <c r="L2759" s="302"/>
      <c r="M2759" s="302"/>
      <c r="N2759" s="303" t="e">
        <f t="shared" si="254"/>
        <v>#N/A</v>
      </c>
      <c r="O2759" s="303" t="e">
        <f t="shared" si="255"/>
        <v>#N/A</v>
      </c>
      <c r="P2759" s="249" t="str">
        <f t="shared" si="252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364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2"/>
      <c r="BD2759" s="258"/>
      <c r="BE2759" s="258"/>
      <c r="BF2759" s="258"/>
      <c r="BG2759" s="258"/>
      <c r="BH2759" s="258"/>
    </row>
    <row r="2760" spans="1:60">
      <c r="A2760" s="333">
        <v>2759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51"/>
        <v/>
      </c>
      <c r="E2760" s="302"/>
      <c r="F2760" s="302"/>
      <c r="G2760" s="302"/>
      <c r="H2760" s="302"/>
      <c r="I2760" s="302"/>
      <c r="J2760" s="302"/>
      <c r="K2760" s="303" t="e">
        <f t="shared" si="253"/>
        <v>#N/A</v>
      </c>
      <c r="L2760" s="302"/>
      <c r="M2760" s="302"/>
      <c r="N2760" s="303" t="e">
        <f t="shared" si="254"/>
        <v>#N/A</v>
      </c>
      <c r="O2760" s="303" t="e">
        <f t="shared" si="255"/>
        <v>#N/A</v>
      </c>
      <c r="P2760" s="249" t="str">
        <f t="shared" si="252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364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2"/>
      <c r="BD2760" s="258"/>
      <c r="BE2760" s="258"/>
      <c r="BF2760" s="258"/>
      <c r="BG2760" s="258"/>
      <c r="BH2760" s="258"/>
    </row>
    <row r="2761" spans="1:60">
      <c r="A2761" s="298">
        <v>2760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51"/>
        <v/>
      </c>
      <c r="E2761" s="302"/>
      <c r="F2761" s="302"/>
      <c r="G2761" s="302"/>
      <c r="H2761" s="302"/>
      <c r="I2761" s="302"/>
      <c r="J2761" s="302"/>
      <c r="K2761" s="303" t="e">
        <f t="shared" si="253"/>
        <v>#N/A</v>
      </c>
      <c r="L2761" s="302"/>
      <c r="M2761" s="302"/>
      <c r="N2761" s="303" t="e">
        <f t="shared" si="254"/>
        <v>#N/A</v>
      </c>
      <c r="O2761" s="303" t="e">
        <f t="shared" si="255"/>
        <v>#N/A</v>
      </c>
      <c r="P2761" s="249" t="str">
        <f t="shared" si="252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364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2"/>
      <c r="BD2761" s="258"/>
      <c r="BE2761" s="258"/>
      <c r="BF2761" s="258"/>
      <c r="BG2761" s="258"/>
      <c r="BH2761" s="258"/>
    </row>
    <row r="2762" spans="1:60">
      <c r="A2762" s="333">
        <v>2761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51"/>
        <v/>
      </c>
      <c r="E2762" s="302"/>
      <c r="F2762" s="302"/>
      <c r="G2762" s="302"/>
      <c r="H2762" s="302"/>
      <c r="I2762" s="302"/>
      <c r="J2762" s="302"/>
      <c r="K2762" s="303" t="e">
        <f t="shared" si="253"/>
        <v>#N/A</v>
      </c>
      <c r="L2762" s="302"/>
      <c r="M2762" s="302"/>
      <c r="N2762" s="303" t="e">
        <f t="shared" si="254"/>
        <v>#N/A</v>
      </c>
      <c r="O2762" s="303" t="e">
        <f t="shared" si="255"/>
        <v>#N/A</v>
      </c>
      <c r="P2762" s="249" t="str">
        <f t="shared" si="252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364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2"/>
      <c r="BD2762" s="258"/>
      <c r="BE2762" s="258"/>
      <c r="BF2762" s="258"/>
      <c r="BG2762" s="258"/>
      <c r="BH2762" s="258"/>
    </row>
    <row r="2763" spans="1:60">
      <c r="A2763" s="298">
        <v>2762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51"/>
        <v/>
      </c>
      <c r="E2763" s="302"/>
      <c r="F2763" s="302"/>
      <c r="G2763" s="302"/>
      <c r="H2763" s="302"/>
      <c r="I2763" s="302"/>
      <c r="J2763" s="302"/>
      <c r="K2763" s="303" t="e">
        <f t="shared" si="253"/>
        <v>#N/A</v>
      </c>
      <c r="L2763" s="302"/>
      <c r="M2763" s="302"/>
      <c r="N2763" s="303" t="e">
        <f t="shared" si="254"/>
        <v>#N/A</v>
      </c>
      <c r="O2763" s="303" t="e">
        <f t="shared" si="255"/>
        <v>#N/A</v>
      </c>
      <c r="P2763" s="249" t="str">
        <f t="shared" si="252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364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2"/>
      <c r="BD2763" s="258"/>
      <c r="BE2763" s="258"/>
      <c r="BF2763" s="258"/>
      <c r="BG2763" s="258"/>
      <c r="BH2763" s="258"/>
    </row>
    <row r="2764" spans="1:60">
      <c r="A2764" s="333">
        <v>2763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51"/>
        <v/>
      </c>
      <c r="E2764" s="302"/>
      <c r="F2764" s="302"/>
      <c r="G2764" s="302"/>
      <c r="H2764" s="302"/>
      <c r="I2764" s="302"/>
      <c r="J2764" s="302"/>
      <c r="K2764" s="303" t="e">
        <f t="shared" si="253"/>
        <v>#N/A</v>
      </c>
      <c r="L2764" s="302"/>
      <c r="M2764" s="302"/>
      <c r="N2764" s="303" t="e">
        <f t="shared" si="254"/>
        <v>#N/A</v>
      </c>
      <c r="O2764" s="303" t="e">
        <f t="shared" si="255"/>
        <v>#N/A</v>
      </c>
      <c r="P2764" s="249" t="str">
        <f t="shared" si="252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364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2"/>
      <c r="BD2764" s="258"/>
      <c r="BE2764" s="258"/>
      <c r="BF2764" s="258"/>
      <c r="BG2764" s="258"/>
      <c r="BH2764" s="258"/>
    </row>
    <row r="2765" spans="1:60">
      <c r="A2765" s="298">
        <v>2764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51"/>
        <v/>
      </c>
      <c r="E2765" s="302"/>
      <c r="F2765" s="302"/>
      <c r="G2765" s="302"/>
      <c r="H2765" s="302"/>
      <c r="I2765" s="302"/>
      <c r="J2765" s="302"/>
      <c r="K2765" s="303" t="e">
        <f t="shared" si="253"/>
        <v>#N/A</v>
      </c>
      <c r="L2765" s="302"/>
      <c r="M2765" s="302"/>
      <c r="N2765" s="303" t="e">
        <f t="shared" si="254"/>
        <v>#N/A</v>
      </c>
      <c r="O2765" s="303" t="e">
        <f t="shared" si="255"/>
        <v>#N/A</v>
      </c>
      <c r="P2765" s="249" t="str">
        <f t="shared" si="252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364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2"/>
      <c r="BD2765" s="258"/>
      <c r="BE2765" s="258"/>
      <c r="BF2765" s="258"/>
      <c r="BG2765" s="258"/>
      <c r="BH2765" s="258"/>
    </row>
    <row r="2766" spans="1:60">
      <c r="A2766" s="333">
        <v>2765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51"/>
        <v/>
      </c>
      <c r="E2766" s="302"/>
      <c r="F2766" s="302"/>
      <c r="G2766" s="302"/>
      <c r="H2766" s="302"/>
      <c r="I2766" s="302"/>
      <c r="J2766" s="302"/>
      <c r="K2766" s="303" t="e">
        <f t="shared" si="253"/>
        <v>#N/A</v>
      </c>
      <c r="L2766" s="302"/>
      <c r="M2766" s="302"/>
      <c r="N2766" s="303" t="e">
        <f t="shared" si="254"/>
        <v>#N/A</v>
      </c>
      <c r="O2766" s="303" t="e">
        <f t="shared" si="255"/>
        <v>#N/A</v>
      </c>
      <c r="P2766" s="249" t="str">
        <f t="shared" si="252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364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2"/>
      <c r="BD2766" s="258"/>
      <c r="BE2766" s="258"/>
      <c r="BF2766" s="258"/>
      <c r="BG2766" s="258"/>
      <c r="BH2766" s="258"/>
    </row>
    <row r="2767" spans="1:60">
      <c r="A2767" s="298">
        <v>2766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51"/>
        <v/>
      </c>
      <c r="E2767" s="302"/>
      <c r="F2767" s="302"/>
      <c r="G2767" s="302"/>
      <c r="H2767" s="302"/>
      <c r="I2767" s="302"/>
      <c r="J2767" s="302"/>
      <c r="K2767" s="303" t="e">
        <f t="shared" si="253"/>
        <v>#N/A</v>
      </c>
      <c r="L2767" s="302"/>
      <c r="M2767" s="302"/>
      <c r="N2767" s="303" t="e">
        <f t="shared" si="254"/>
        <v>#N/A</v>
      </c>
      <c r="O2767" s="303" t="e">
        <f t="shared" si="255"/>
        <v>#N/A</v>
      </c>
      <c r="P2767" s="249" t="str">
        <f t="shared" si="252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364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2"/>
      <c r="BD2767" s="258"/>
      <c r="BE2767" s="258"/>
      <c r="BF2767" s="258"/>
      <c r="BG2767" s="258"/>
      <c r="BH2767" s="258"/>
    </row>
    <row r="2768" spans="1:60">
      <c r="A2768" s="333">
        <v>2767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51"/>
        <v/>
      </c>
      <c r="E2768" s="302"/>
      <c r="F2768" s="302"/>
      <c r="G2768" s="302"/>
      <c r="H2768" s="302"/>
      <c r="I2768" s="302"/>
      <c r="J2768" s="302"/>
      <c r="K2768" s="303" t="e">
        <f t="shared" si="253"/>
        <v>#N/A</v>
      </c>
      <c r="L2768" s="302"/>
      <c r="M2768" s="302"/>
      <c r="N2768" s="303" t="e">
        <f t="shared" si="254"/>
        <v>#N/A</v>
      </c>
      <c r="O2768" s="303" t="e">
        <f t="shared" si="255"/>
        <v>#N/A</v>
      </c>
      <c r="P2768" s="249" t="str">
        <f t="shared" si="252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364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2"/>
      <c r="BD2768" s="258"/>
      <c r="BE2768" s="258"/>
      <c r="BF2768" s="258"/>
      <c r="BG2768" s="258"/>
      <c r="BH2768" s="258"/>
    </row>
    <row r="2769" spans="1:60">
      <c r="A2769" s="298">
        <v>2768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51"/>
        <v/>
      </c>
      <c r="E2769" s="302"/>
      <c r="F2769" s="302"/>
      <c r="G2769" s="302"/>
      <c r="H2769" s="302"/>
      <c r="I2769" s="302"/>
      <c r="J2769" s="302"/>
      <c r="K2769" s="303" t="e">
        <f t="shared" si="253"/>
        <v>#N/A</v>
      </c>
      <c r="L2769" s="302"/>
      <c r="M2769" s="302"/>
      <c r="N2769" s="303" t="e">
        <f t="shared" si="254"/>
        <v>#N/A</v>
      </c>
      <c r="O2769" s="303" t="e">
        <f t="shared" si="255"/>
        <v>#N/A</v>
      </c>
      <c r="P2769" s="249" t="str">
        <f t="shared" si="252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364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2"/>
      <c r="BD2769" s="258"/>
      <c r="BE2769" s="258"/>
      <c r="BF2769" s="258"/>
      <c r="BG2769" s="258"/>
      <c r="BH2769" s="258"/>
    </row>
    <row r="2770" spans="1:60">
      <c r="A2770" s="333">
        <v>2769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51"/>
        <v/>
      </c>
      <c r="E2770" s="302"/>
      <c r="F2770" s="302"/>
      <c r="G2770" s="302"/>
      <c r="H2770" s="302"/>
      <c r="I2770" s="302"/>
      <c r="J2770" s="302"/>
      <c r="K2770" s="303" t="e">
        <f t="shared" si="253"/>
        <v>#N/A</v>
      </c>
      <c r="L2770" s="302"/>
      <c r="M2770" s="302"/>
      <c r="N2770" s="303" t="e">
        <f t="shared" si="254"/>
        <v>#N/A</v>
      </c>
      <c r="O2770" s="303" t="e">
        <f t="shared" si="255"/>
        <v>#N/A</v>
      </c>
      <c r="P2770" s="249" t="str">
        <f t="shared" si="252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364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2"/>
      <c r="BD2770" s="258"/>
      <c r="BE2770" s="258"/>
      <c r="BF2770" s="258"/>
      <c r="BG2770" s="258"/>
      <c r="BH2770" s="258"/>
    </row>
    <row r="2771" spans="1:60">
      <c r="A2771" s="298">
        <v>2770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51"/>
        <v/>
      </c>
      <c r="E2771" s="302"/>
      <c r="F2771" s="302"/>
      <c r="G2771" s="302"/>
      <c r="H2771" s="302"/>
      <c r="I2771" s="302"/>
      <c r="J2771" s="302"/>
      <c r="K2771" s="303" t="e">
        <f t="shared" si="253"/>
        <v>#N/A</v>
      </c>
      <c r="L2771" s="302"/>
      <c r="M2771" s="302"/>
      <c r="N2771" s="303" t="e">
        <f t="shared" si="254"/>
        <v>#N/A</v>
      </c>
      <c r="O2771" s="303" t="e">
        <f t="shared" si="255"/>
        <v>#N/A</v>
      </c>
      <c r="P2771" s="249" t="str">
        <f t="shared" si="252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364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2"/>
      <c r="BD2771" s="258"/>
      <c r="BE2771" s="258"/>
      <c r="BF2771" s="258"/>
      <c r="BG2771" s="258"/>
      <c r="BH2771" s="258"/>
    </row>
    <row r="2772" spans="1:60">
      <c r="A2772" s="333">
        <v>2771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51"/>
        <v/>
      </c>
      <c r="E2772" s="302"/>
      <c r="F2772" s="302"/>
      <c r="G2772" s="302"/>
      <c r="H2772" s="302"/>
      <c r="I2772" s="302"/>
      <c r="J2772" s="302"/>
      <c r="K2772" s="303" t="e">
        <f t="shared" si="253"/>
        <v>#N/A</v>
      </c>
      <c r="L2772" s="302"/>
      <c r="M2772" s="302"/>
      <c r="N2772" s="303" t="e">
        <f t="shared" si="254"/>
        <v>#N/A</v>
      </c>
      <c r="O2772" s="303" t="e">
        <f t="shared" si="255"/>
        <v>#N/A</v>
      </c>
      <c r="P2772" s="249" t="str">
        <f t="shared" si="252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364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2"/>
      <c r="BD2772" s="258"/>
      <c r="BE2772" s="258"/>
      <c r="BF2772" s="258"/>
      <c r="BG2772" s="258"/>
      <c r="BH2772" s="258"/>
    </row>
    <row r="2773" spans="1:60">
      <c r="A2773" s="298">
        <v>2772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51"/>
        <v/>
      </c>
      <c r="E2773" s="302"/>
      <c r="F2773" s="302"/>
      <c r="G2773" s="302"/>
      <c r="H2773" s="302"/>
      <c r="I2773" s="302"/>
      <c r="J2773" s="302"/>
      <c r="K2773" s="303" t="e">
        <f t="shared" si="253"/>
        <v>#N/A</v>
      </c>
      <c r="L2773" s="302"/>
      <c r="M2773" s="302"/>
      <c r="N2773" s="303" t="e">
        <f t="shared" si="254"/>
        <v>#N/A</v>
      </c>
      <c r="O2773" s="303" t="e">
        <f t="shared" si="255"/>
        <v>#N/A</v>
      </c>
      <c r="P2773" s="249" t="str">
        <f t="shared" si="252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364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2"/>
      <c r="BD2773" s="258"/>
      <c r="BE2773" s="258"/>
      <c r="BF2773" s="258"/>
      <c r="BG2773" s="258"/>
      <c r="BH2773" s="258"/>
    </row>
    <row r="2774" spans="1:60">
      <c r="A2774" s="333">
        <v>2773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51"/>
        <v/>
      </c>
      <c r="E2774" s="302"/>
      <c r="F2774" s="302"/>
      <c r="G2774" s="302"/>
      <c r="H2774" s="302"/>
      <c r="I2774" s="302"/>
      <c r="J2774" s="302"/>
      <c r="K2774" s="303" t="e">
        <f t="shared" si="253"/>
        <v>#N/A</v>
      </c>
      <c r="L2774" s="302"/>
      <c r="M2774" s="302"/>
      <c r="N2774" s="303" t="e">
        <f t="shared" si="254"/>
        <v>#N/A</v>
      </c>
      <c r="O2774" s="303" t="e">
        <f t="shared" si="255"/>
        <v>#N/A</v>
      </c>
      <c r="P2774" s="249" t="str">
        <f t="shared" si="252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364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2"/>
      <c r="BD2774" s="258"/>
      <c r="BE2774" s="258"/>
      <c r="BF2774" s="258"/>
      <c r="BG2774" s="258"/>
      <c r="BH2774" s="258"/>
    </row>
    <row r="2775" spans="1:60">
      <c r="A2775" s="298">
        <v>2774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51"/>
        <v/>
      </c>
      <c r="E2775" s="302"/>
      <c r="F2775" s="302"/>
      <c r="G2775" s="302"/>
      <c r="H2775" s="302"/>
      <c r="I2775" s="302"/>
      <c r="J2775" s="302"/>
      <c r="K2775" s="303" t="e">
        <f t="shared" si="253"/>
        <v>#N/A</v>
      </c>
      <c r="L2775" s="302"/>
      <c r="M2775" s="302"/>
      <c r="N2775" s="303" t="e">
        <f t="shared" si="254"/>
        <v>#N/A</v>
      </c>
      <c r="O2775" s="303" t="e">
        <f t="shared" si="255"/>
        <v>#N/A</v>
      </c>
      <c r="P2775" s="249" t="str">
        <f t="shared" si="252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364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2"/>
      <c r="BD2775" s="258"/>
      <c r="BE2775" s="258"/>
      <c r="BF2775" s="258"/>
      <c r="BG2775" s="258"/>
      <c r="BH2775" s="258"/>
    </row>
    <row r="2776" spans="1:60">
      <c r="A2776" s="333">
        <v>2775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51"/>
        <v/>
      </c>
      <c r="E2776" s="302"/>
      <c r="F2776" s="302"/>
      <c r="G2776" s="302"/>
      <c r="H2776" s="302"/>
      <c r="I2776" s="302"/>
      <c r="J2776" s="302"/>
      <c r="K2776" s="303" t="e">
        <f t="shared" si="253"/>
        <v>#N/A</v>
      </c>
      <c r="L2776" s="302"/>
      <c r="M2776" s="302"/>
      <c r="N2776" s="303" t="e">
        <f t="shared" si="254"/>
        <v>#N/A</v>
      </c>
      <c r="O2776" s="303" t="e">
        <f t="shared" si="255"/>
        <v>#N/A</v>
      </c>
      <c r="P2776" s="249" t="str">
        <f t="shared" si="252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364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2"/>
      <c r="BD2776" s="258"/>
      <c r="BE2776" s="258"/>
      <c r="BF2776" s="258"/>
      <c r="BG2776" s="258"/>
      <c r="BH2776" s="258"/>
    </row>
    <row r="2777" spans="1:60">
      <c r="A2777" s="298">
        <v>2776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51"/>
        <v/>
      </c>
      <c r="E2777" s="302"/>
      <c r="F2777" s="302"/>
      <c r="G2777" s="302"/>
      <c r="H2777" s="302"/>
      <c r="I2777" s="302"/>
      <c r="J2777" s="302"/>
      <c r="K2777" s="303" t="e">
        <f t="shared" si="253"/>
        <v>#N/A</v>
      </c>
      <c r="L2777" s="302"/>
      <c r="M2777" s="302"/>
      <c r="N2777" s="303" t="e">
        <f t="shared" si="254"/>
        <v>#N/A</v>
      </c>
      <c r="O2777" s="303" t="e">
        <f t="shared" si="255"/>
        <v>#N/A</v>
      </c>
      <c r="P2777" s="249" t="str">
        <f t="shared" si="252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364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2"/>
      <c r="BD2777" s="258"/>
      <c r="BE2777" s="258"/>
      <c r="BF2777" s="258"/>
      <c r="BG2777" s="258"/>
      <c r="BH2777" s="258"/>
    </row>
    <row r="2778" spans="1:60">
      <c r="A2778" s="333">
        <v>2777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51"/>
        <v/>
      </c>
      <c r="E2778" s="302"/>
      <c r="F2778" s="302"/>
      <c r="G2778" s="302"/>
      <c r="H2778" s="302"/>
      <c r="I2778" s="302"/>
      <c r="J2778" s="302"/>
      <c r="K2778" s="303" t="e">
        <f t="shared" si="253"/>
        <v>#N/A</v>
      </c>
      <c r="L2778" s="302"/>
      <c r="M2778" s="302"/>
      <c r="N2778" s="303" t="e">
        <f t="shared" si="254"/>
        <v>#N/A</v>
      </c>
      <c r="O2778" s="303" t="e">
        <f t="shared" si="255"/>
        <v>#N/A</v>
      </c>
      <c r="P2778" s="249" t="str">
        <f t="shared" si="252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364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2"/>
      <c r="BD2778" s="258"/>
      <c r="BE2778" s="258"/>
      <c r="BF2778" s="258"/>
      <c r="BG2778" s="258"/>
      <c r="BH2778" s="258"/>
    </row>
    <row r="2779" spans="1:60">
      <c r="A2779" s="298">
        <v>2778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51"/>
        <v/>
      </c>
      <c r="E2779" s="302"/>
      <c r="F2779" s="302"/>
      <c r="G2779" s="302"/>
      <c r="H2779" s="302"/>
      <c r="I2779" s="302"/>
      <c r="J2779" s="302"/>
      <c r="K2779" s="303" t="e">
        <f t="shared" si="253"/>
        <v>#N/A</v>
      </c>
      <c r="L2779" s="302"/>
      <c r="M2779" s="302"/>
      <c r="N2779" s="303" t="e">
        <f t="shared" si="254"/>
        <v>#N/A</v>
      </c>
      <c r="O2779" s="303" t="e">
        <f t="shared" si="255"/>
        <v>#N/A</v>
      </c>
      <c r="P2779" s="249" t="str">
        <f t="shared" si="252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364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2"/>
      <c r="BD2779" s="258"/>
      <c r="BE2779" s="258"/>
      <c r="BF2779" s="258"/>
      <c r="BG2779" s="258"/>
      <c r="BH2779" s="258"/>
    </row>
    <row r="2780" spans="1:60">
      <c r="A2780" s="333">
        <v>2779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51"/>
        <v/>
      </c>
      <c r="E2780" s="302"/>
      <c r="F2780" s="302"/>
      <c r="G2780" s="302"/>
      <c r="H2780" s="302"/>
      <c r="I2780" s="302"/>
      <c r="J2780" s="302"/>
      <c r="K2780" s="303" t="e">
        <f t="shared" si="253"/>
        <v>#N/A</v>
      </c>
      <c r="L2780" s="302"/>
      <c r="M2780" s="302"/>
      <c r="N2780" s="303" t="e">
        <f t="shared" si="254"/>
        <v>#N/A</v>
      </c>
      <c r="O2780" s="303" t="e">
        <f t="shared" si="255"/>
        <v>#N/A</v>
      </c>
      <c r="P2780" s="249" t="str">
        <f t="shared" si="252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364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2"/>
      <c r="BD2780" s="258"/>
      <c r="BE2780" s="258"/>
      <c r="BF2780" s="258"/>
      <c r="BG2780" s="258"/>
      <c r="BH2780" s="258"/>
    </row>
    <row r="2781" spans="1:60">
      <c r="A2781" s="298">
        <v>2780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51"/>
        <v/>
      </c>
      <c r="E2781" s="302"/>
      <c r="F2781" s="302"/>
      <c r="G2781" s="302"/>
      <c r="H2781" s="302"/>
      <c r="I2781" s="302"/>
      <c r="J2781" s="302"/>
      <c r="K2781" s="303" t="e">
        <f t="shared" si="253"/>
        <v>#N/A</v>
      </c>
      <c r="L2781" s="302"/>
      <c r="M2781" s="302"/>
      <c r="N2781" s="303" t="e">
        <f t="shared" si="254"/>
        <v>#N/A</v>
      </c>
      <c r="O2781" s="303" t="e">
        <f t="shared" si="255"/>
        <v>#N/A</v>
      </c>
      <c r="P2781" s="249" t="str">
        <f t="shared" si="252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364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2"/>
      <c r="BD2781" s="258"/>
      <c r="BE2781" s="258"/>
      <c r="BF2781" s="258"/>
      <c r="BG2781" s="258"/>
      <c r="BH2781" s="258"/>
    </row>
    <row r="2782" spans="1:60">
      <c r="A2782" s="333">
        <v>2781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51"/>
        <v/>
      </c>
      <c r="E2782" s="302"/>
      <c r="F2782" s="302"/>
      <c r="G2782" s="302"/>
      <c r="H2782" s="302"/>
      <c r="I2782" s="302"/>
      <c r="J2782" s="302"/>
      <c r="K2782" s="303" t="e">
        <f t="shared" si="253"/>
        <v>#N/A</v>
      </c>
      <c r="L2782" s="302"/>
      <c r="M2782" s="302"/>
      <c r="N2782" s="303" t="e">
        <f t="shared" si="254"/>
        <v>#N/A</v>
      </c>
      <c r="O2782" s="303" t="e">
        <f t="shared" si="255"/>
        <v>#N/A</v>
      </c>
      <c r="P2782" s="249" t="str">
        <f t="shared" si="252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364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2"/>
      <c r="BD2782" s="258"/>
      <c r="BE2782" s="258"/>
      <c r="BF2782" s="258"/>
      <c r="BG2782" s="258"/>
      <c r="BH2782" s="258"/>
    </row>
    <row r="2783" spans="1:60">
      <c r="A2783" s="298">
        <v>2782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si="251"/>
        <v/>
      </c>
      <c r="E2783" s="302"/>
      <c r="F2783" s="302"/>
      <c r="G2783" s="302"/>
      <c r="H2783" s="302"/>
      <c r="I2783" s="302"/>
      <c r="J2783" s="302"/>
      <c r="K2783" s="303" t="e">
        <f t="shared" si="253"/>
        <v>#N/A</v>
      </c>
      <c r="L2783" s="302"/>
      <c r="M2783" s="302"/>
      <c r="N2783" s="303" t="e">
        <f t="shared" si="254"/>
        <v>#N/A</v>
      </c>
      <c r="O2783" s="303" t="e">
        <f t="shared" si="255"/>
        <v>#N/A</v>
      </c>
      <c r="P2783" s="249" t="str">
        <f t="shared" si="252"/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364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2"/>
      <c r="BD2783" s="258"/>
      <c r="BE2783" s="258"/>
      <c r="BF2783" s="258"/>
      <c r="BG2783" s="258"/>
      <c r="BH2783" s="258"/>
    </row>
    <row r="2784" spans="1:60">
      <c r="A2784" s="333">
        <v>2783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1"/>
        <v/>
      </c>
      <c r="E2784" s="302"/>
      <c r="F2784" s="302"/>
      <c r="G2784" s="302"/>
      <c r="H2784" s="302"/>
      <c r="I2784" s="302"/>
      <c r="J2784" s="302"/>
      <c r="K2784" s="303" t="e">
        <f t="shared" si="253"/>
        <v>#N/A</v>
      </c>
      <c r="L2784" s="302"/>
      <c r="M2784" s="302"/>
      <c r="N2784" s="303" t="e">
        <f t="shared" si="254"/>
        <v>#N/A</v>
      </c>
      <c r="O2784" s="303" t="e">
        <f t="shared" si="255"/>
        <v>#N/A</v>
      </c>
      <c r="P2784" s="249" t="str">
        <f t="shared" si="252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364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2"/>
      <c r="BD2784" s="258"/>
      <c r="BE2784" s="258"/>
      <c r="BF2784" s="258"/>
      <c r="BG2784" s="258"/>
      <c r="BH2784" s="258"/>
    </row>
    <row r="2785" spans="1:60">
      <c r="A2785" s="298">
        <v>2784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ref="D2785:D2848" si="256">IF(LEFT(I2785,1)="L","Inprocess",IF(LEFT(I2785,3)="IQC","Inprocess",IF(LEFT(I2785,2)="QA","QA",IF(LEFT(I2785,3)="TV","TV",""))))</f>
        <v/>
      </c>
      <c r="E2785" s="302"/>
      <c r="F2785" s="302"/>
      <c r="G2785" s="302"/>
      <c r="H2785" s="302"/>
      <c r="I2785" s="302"/>
      <c r="J2785" s="302"/>
      <c r="K2785" s="303" t="e">
        <f t="shared" si="253"/>
        <v>#N/A</v>
      </c>
      <c r="L2785" s="302"/>
      <c r="M2785" s="302"/>
      <c r="N2785" s="303" t="e">
        <f t="shared" si="254"/>
        <v>#N/A</v>
      </c>
      <c r="O2785" s="303" t="e">
        <f t="shared" si="255"/>
        <v>#N/A</v>
      </c>
      <c r="P2785" s="249" t="str">
        <f t="shared" ref="P2785:P2848" si="257">MID(M2785,7,2)</f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364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2"/>
      <c r="BD2785" s="258"/>
      <c r="BE2785" s="258"/>
      <c r="BF2785" s="258"/>
      <c r="BG2785" s="258"/>
      <c r="BH2785" s="258"/>
    </row>
    <row r="2786" spans="1:60">
      <c r="A2786" s="333">
        <v>2785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6"/>
        <v/>
      </c>
      <c r="E2786" s="302"/>
      <c r="F2786" s="302"/>
      <c r="G2786" s="302"/>
      <c r="H2786" s="302"/>
      <c r="I2786" s="302"/>
      <c r="J2786" s="302"/>
      <c r="K2786" s="303" t="e">
        <f t="shared" si="253"/>
        <v>#N/A</v>
      </c>
      <c r="L2786" s="302"/>
      <c r="M2786" s="302"/>
      <c r="N2786" s="303" t="e">
        <f t="shared" si="254"/>
        <v>#N/A</v>
      </c>
      <c r="O2786" s="303" t="e">
        <f t="shared" si="255"/>
        <v>#N/A</v>
      </c>
      <c r="P2786" s="249" t="str">
        <f t="shared" si="257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364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2"/>
      <c r="BD2786" s="258"/>
      <c r="BE2786" s="258"/>
      <c r="BF2786" s="258"/>
      <c r="BG2786" s="258"/>
      <c r="BH2786" s="258"/>
    </row>
    <row r="2787" spans="1:60">
      <c r="A2787" s="298">
        <v>2786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6"/>
        <v/>
      </c>
      <c r="E2787" s="302"/>
      <c r="F2787" s="302"/>
      <c r="G2787" s="302"/>
      <c r="H2787" s="302"/>
      <c r="I2787" s="302"/>
      <c r="J2787" s="302"/>
      <c r="K2787" s="303" t="e">
        <f t="shared" si="253"/>
        <v>#N/A</v>
      </c>
      <c r="L2787" s="302"/>
      <c r="M2787" s="302"/>
      <c r="N2787" s="303" t="e">
        <f t="shared" si="254"/>
        <v>#N/A</v>
      </c>
      <c r="O2787" s="303" t="e">
        <f t="shared" si="255"/>
        <v>#N/A</v>
      </c>
      <c r="P2787" s="249" t="str">
        <f t="shared" si="257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364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2"/>
      <c r="BD2787" s="258"/>
      <c r="BE2787" s="258"/>
      <c r="BF2787" s="258"/>
      <c r="BG2787" s="258"/>
      <c r="BH2787" s="258"/>
    </row>
    <row r="2788" spans="1:60">
      <c r="A2788" s="333">
        <v>2787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6"/>
        <v/>
      </c>
      <c r="E2788" s="302"/>
      <c r="F2788" s="302"/>
      <c r="G2788" s="302"/>
      <c r="H2788" s="302"/>
      <c r="I2788" s="302"/>
      <c r="J2788" s="302"/>
      <c r="K2788" s="303" t="e">
        <f t="shared" si="253"/>
        <v>#N/A</v>
      </c>
      <c r="L2788" s="302"/>
      <c r="M2788" s="302"/>
      <c r="N2788" s="303" t="e">
        <f t="shared" si="254"/>
        <v>#N/A</v>
      </c>
      <c r="O2788" s="303" t="e">
        <f t="shared" si="255"/>
        <v>#N/A</v>
      </c>
      <c r="P2788" s="249" t="str">
        <f t="shared" si="257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364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2"/>
      <c r="BD2788" s="258"/>
      <c r="BE2788" s="258"/>
      <c r="BF2788" s="258"/>
      <c r="BG2788" s="258"/>
      <c r="BH2788" s="258"/>
    </row>
    <row r="2789" spans="1:60">
      <c r="A2789" s="298">
        <v>2788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6"/>
        <v/>
      </c>
      <c r="E2789" s="302"/>
      <c r="F2789" s="302"/>
      <c r="G2789" s="302"/>
      <c r="H2789" s="302"/>
      <c r="I2789" s="302"/>
      <c r="J2789" s="302"/>
      <c r="K2789" s="303" t="e">
        <f t="shared" si="253"/>
        <v>#N/A</v>
      </c>
      <c r="L2789" s="302"/>
      <c r="M2789" s="302"/>
      <c r="N2789" s="303" t="e">
        <f t="shared" si="254"/>
        <v>#N/A</v>
      </c>
      <c r="O2789" s="303" t="e">
        <f t="shared" si="255"/>
        <v>#N/A</v>
      </c>
      <c r="P2789" s="249" t="str">
        <f t="shared" si="257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364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2"/>
      <c r="BD2789" s="258"/>
      <c r="BE2789" s="258"/>
      <c r="BF2789" s="258"/>
      <c r="BG2789" s="258"/>
      <c r="BH2789" s="258"/>
    </row>
    <row r="2790" spans="1:60">
      <c r="A2790" s="333">
        <v>2789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6"/>
        <v/>
      </c>
      <c r="E2790" s="302"/>
      <c r="F2790" s="302"/>
      <c r="G2790" s="302"/>
      <c r="H2790" s="302"/>
      <c r="I2790" s="302"/>
      <c r="J2790" s="302"/>
      <c r="K2790" s="303" t="e">
        <f t="shared" si="253"/>
        <v>#N/A</v>
      </c>
      <c r="L2790" s="302"/>
      <c r="M2790" s="302"/>
      <c r="N2790" s="303" t="e">
        <f t="shared" si="254"/>
        <v>#N/A</v>
      </c>
      <c r="O2790" s="303" t="e">
        <f t="shared" si="255"/>
        <v>#N/A</v>
      </c>
      <c r="P2790" s="249" t="str">
        <f t="shared" si="257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364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2"/>
      <c r="BD2790" s="258"/>
      <c r="BE2790" s="258"/>
      <c r="BF2790" s="258"/>
      <c r="BG2790" s="258"/>
      <c r="BH2790" s="258"/>
    </row>
    <row r="2791" spans="1:60">
      <c r="A2791" s="298">
        <v>2790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6"/>
        <v/>
      </c>
      <c r="E2791" s="302"/>
      <c r="F2791" s="302"/>
      <c r="G2791" s="302"/>
      <c r="H2791" s="302"/>
      <c r="I2791" s="302"/>
      <c r="J2791" s="302"/>
      <c r="K2791" s="303" t="e">
        <f t="shared" si="253"/>
        <v>#N/A</v>
      </c>
      <c r="L2791" s="302"/>
      <c r="M2791" s="302"/>
      <c r="N2791" s="303" t="e">
        <f t="shared" si="254"/>
        <v>#N/A</v>
      </c>
      <c r="O2791" s="303" t="e">
        <f t="shared" si="255"/>
        <v>#N/A</v>
      </c>
      <c r="P2791" s="249" t="str">
        <f t="shared" si="257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364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2"/>
      <c r="BD2791" s="258"/>
      <c r="BE2791" s="258"/>
      <c r="BF2791" s="258"/>
      <c r="BG2791" s="258"/>
      <c r="BH2791" s="258"/>
    </row>
    <row r="2792" spans="1:60">
      <c r="A2792" s="333">
        <v>2791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6"/>
        <v/>
      </c>
      <c r="E2792" s="302"/>
      <c r="F2792" s="302"/>
      <c r="G2792" s="302"/>
      <c r="H2792" s="302"/>
      <c r="I2792" s="302"/>
      <c r="J2792" s="302"/>
      <c r="K2792" s="303" t="e">
        <f t="shared" si="253"/>
        <v>#N/A</v>
      </c>
      <c r="L2792" s="302"/>
      <c r="M2792" s="302"/>
      <c r="N2792" s="303" t="e">
        <f t="shared" si="254"/>
        <v>#N/A</v>
      </c>
      <c r="O2792" s="303" t="e">
        <f t="shared" si="255"/>
        <v>#N/A</v>
      </c>
      <c r="P2792" s="249" t="str">
        <f t="shared" si="257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364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2"/>
      <c r="BD2792" s="258"/>
      <c r="BE2792" s="258"/>
      <c r="BF2792" s="258"/>
      <c r="BG2792" s="258"/>
      <c r="BH2792" s="258"/>
    </row>
    <row r="2793" spans="1:60">
      <c r="A2793" s="298">
        <v>2792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6"/>
        <v/>
      </c>
      <c r="E2793" s="302"/>
      <c r="F2793" s="302"/>
      <c r="G2793" s="302"/>
      <c r="H2793" s="302"/>
      <c r="I2793" s="302"/>
      <c r="J2793" s="302"/>
      <c r="K2793" s="303" t="e">
        <f t="shared" si="253"/>
        <v>#N/A</v>
      </c>
      <c r="L2793" s="302"/>
      <c r="M2793" s="302"/>
      <c r="N2793" s="303" t="e">
        <f t="shared" si="254"/>
        <v>#N/A</v>
      </c>
      <c r="O2793" s="303" t="e">
        <f t="shared" si="255"/>
        <v>#N/A</v>
      </c>
      <c r="P2793" s="249" t="str">
        <f t="shared" si="257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364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2"/>
      <c r="BD2793" s="258"/>
      <c r="BE2793" s="258"/>
      <c r="BF2793" s="258"/>
      <c r="BG2793" s="258"/>
      <c r="BH2793" s="258"/>
    </row>
    <row r="2794" spans="1:60">
      <c r="A2794" s="333">
        <v>2793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6"/>
        <v/>
      </c>
      <c r="E2794" s="302"/>
      <c r="F2794" s="302"/>
      <c r="G2794" s="302"/>
      <c r="H2794" s="302"/>
      <c r="I2794" s="302"/>
      <c r="J2794" s="302"/>
      <c r="K2794" s="303" t="e">
        <f t="shared" si="253"/>
        <v>#N/A</v>
      </c>
      <c r="L2794" s="302"/>
      <c r="M2794" s="302"/>
      <c r="N2794" s="303" t="e">
        <f t="shared" si="254"/>
        <v>#N/A</v>
      </c>
      <c r="O2794" s="303" t="e">
        <f t="shared" si="255"/>
        <v>#N/A</v>
      </c>
      <c r="P2794" s="249" t="str">
        <f t="shared" si="257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364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2"/>
      <c r="BD2794" s="258"/>
      <c r="BE2794" s="258"/>
      <c r="BF2794" s="258"/>
      <c r="BG2794" s="258"/>
      <c r="BH2794" s="258"/>
    </row>
    <row r="2795" spans="1:60">
      <c r="A2795" s="298">
        <v>2794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6"/>
        <v/>
      </c>
      <c r="E2795" s="302"/>
      <c r="F2795" s="302"/>
      <c r="G2795" s="302"/>
      <c r="H2795" s="302"/>
      <c r="I2795" s="302"/>
      <c r="J2795" s="302"/>
      <c r="K2795" s="303" t="e">
        <f t="shared" si="253"/>
        <v>#N/A</v>
      </c>
      <c r="L2795" s="302"/>
      <c r="M2795" s="302"/>
      <c r="N2795" s="303" t="e">
        <f t="shared" si="254"/>
        <v>#N/A</v>
      </c>
      <c r="O2795" s="303" t="e">
        <f t="shared" si="255"/>
        <v>#N/A</v>
      </c>
      <c r="P2795" s="249" t="str">
        <f t="shared" si="257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364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2"/>
      <c r="BD2795" s="258"/>
      <c r="BE2795" s="258"/>
      <c r="BF2795" s="258"/>
      <c r="BG2795" s="258"/>
      <c r="BH2795" s="258"/>
    </row>
    <row r="2796" spans="1:60">
      <c r="A2796" s="333">
        <v>2795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6"/>
        <v/>
      </c>
      <c r="E2796" s="302"/>
      <c r="F2796" s="302"/>
      <c r="G2796" s="302"/>
      <c r="H2796" s="302"/>
      <c r="I2796" s="302"/>
      <c r="J2796" s="302"/>
      <c r="K2796" s="303" t="e">
        <f t="shared" si="253"/>
        <v>#N/A</v>
      </c>
      <c r="L2796" s="302"/>
      <c r="M2796" s="302"/>
      <c r="N2796" s="303" t="e">
        <f t="shared" si="254"/>
        <v>#N/A</v>
      </c>
      <c r="O2796" s="303" t="e">
        <f t="shared" si="255"/>
        <v>#N/A</v>
      </c>
      <c r="P2796" s="249" t="str">
        <f t="shared" si="257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364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2"/>
      <c r="BD2796" s="258"/>
      <c r="BE2796" s="258"/>
      <c r="BF2796" s="258"/>
      <c r="BG2796" s="258"/>
      <c r="BH2796" s="258"/>
    </row>
    <row r="2797" spans="1:60">
      <c r="A2797" s="298">
        <v>2796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6"/>
        <v/>
      </c>
      <c r="E2797" s="302"/>
      <c r="F2797" s="302"/>
      <c r="G2797" s="302"/>
      <c r="H2797" s="302"/>
      <c r="I2797" s="302"/>
      <c r="J2797" s="302"/>
      <c r="K2797" s="303" t="e">
        <f t="shared" si="253"/>
        <v>#N/A</v>
      </c>
      <c r="L2797" s="302"/>
      <c r="M2797" s="302"/>
      <c r="N2797" s="303" t="e">
        <f t="shared" si="254"/>
        <v>#N/A</v>
      </c>
      <c r="O2797" s="303" t="e">
        <f t="shared" si="255"/>
        <v>#N/A</v>
      </c>
      <c r="P2797" s="249" t="str">
        <f t="shared" si="257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364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2"/>
      <c r="BD2797" s="258"/>
      <c r="BE2797" s="258"/>
      <c r="BF2797" s="258"/>
      <c r="BG2797" s="258"/>
      <c r="BH2797" s="258"/>
    </row>
    <row r="2798" spans="1:60">
      <c r="A2798" s="333">
        <v>2797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6"/>
        <v/>
      </c>
      <c r="E2798" s="302"/>
      <c r="F2798" s="302"/>
      <c r="G2798" s="302"/>
      <c r="H2798" s="302"/>
      <c r="I2798" s="302"/>
      <c r="J2798" s="302"/>
      <c r="K2798" s="303" t="e">
        <f t="shared" si="253"/>
        <v>#N/A</v>
      </c>
      <c r="L2798" s="302"/>
      <c r="M2798" s="302"/>
      <c r="N2798" s="303" t="e">
        <f t="shared" si="254"/>
        <v>#N/A</v>
      </c>
      <c r="O2798" s="303" t="e">
        <f t="shared" si="255"/>
        <v>#N/A</v>
      </c>
      <c r="P2798" s="249" t="str">
        <f t="shared" si="257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364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2"/>
      <c r="BD2798" s="258"/>
      <c r="BE2798" s="258"/>
      <c r="BF2798" s="258"/>
      <c r="BG2798" s="258"/>
      <c r="BH2798" s="258"/>
    </row>
    <row r="2799" spans="1:60">
      <c r="A2799" s="298">
        <v>2798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6"/>
        <v/>
      </c>
      <c r="E2799" s="302"/>
      <c r="F2799" s="302"/>
      <c r="G2799" s="302"/>
      <c r="H2799" s="302"/>
      <c r="I2799" s="302"/>
      <c r="J2799" s="302"/>
      <c r="K2799" s="303" t="e">
        <f t="shared" si="253"/>
        <v>#N/A</v>
      </c>
      <c r="L2799" s="302"/>
      <c r="M2799" s="302"/>
      <c r="N2799" s="303" t="e">
        <f t="shared" si="254"/>
        <v>#N/A</v>
      </c>
      <c r="O2799" s="303" t="e">
        <f t="shared" si="255"/>
        <v>#N/A</v>
      </c>
      <c r="P2799" s="249" t="str">
        <f t="shared" si="257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364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2"/>
      <c r="BD2799" s="258"/>
      <c r="BE2799" s="258"/>
      <c r="BF2799" s="258"/>
      <c r="BG2799" s="258"/>
      <c r="BH2799" s="258"/>
    </row>
    <row r="2800" spans="1:60">
      <c r="A2800" s="333">
        <v>2799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6"/>
        <v/>
      </c>
      <c r="E2800" s="302"/>
      <c r="F2800" s="302"/>
      <c r="G2800" s="302"/>
      <c r="H2800" s="302"/>
      <c r="I2800" s="302"/>
      <c r="J2800" s="302"/>
      <c r="K2800" s="303" t="e">
        <f t="shared" si="253"/>
        <v>#N/A</v>
      </c>
      <c r="L2800" s="302"/>
      <c r="M2800" s="302"/>
      <c r="N2800" s="303" t="e">
        <f t="shared" si="254"/>
        <v>#N/A</v>
      </c>
      <c r="O2800" s="303" t="e">
        <f t="shared" si="255"/>
        <v>#N/A</v>
      </c>
      <c r="P2800" s="249" t="str">
        <f t="shared" si="257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364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2"/>
      <c r="BD2800" s="258"/>
      <c r="BE2800" s="258"/>
      <c r="BF2800" s="258"/>
      <c r="BG2800" s="258"/>
      <c r="BH2800" s="258"/>
    </row>
    <row r="2801" spans="1:60">
      <c r="A2801" s="298">
        <v>2800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6"/>
        <v/>
      </c>
      <c r="E2801" s="302"/>
      <c r="F2801" s="302"/>
      <c r="G2801" s="302"/>
      <c r="H2801" s="302"/>
      <c r="I2801" s="302"/>
      <c r="J2801" s="302"/>
      <c r="K2801" s="303" t="e">
        <f t="shared" si="253"/>
        <v>#N/A</v>
      </c>
      <c r="L2801" s="302"/>
      <c r="M2801" s="302"/>
      <c r="N2801" s="303" t="e">
        <f t="shared" si="254"/>
        <v>#N/A</v>
      </c>
      <c r="O2801" s="303" t="e">
        <f t="shared" si="255"/>
        <v>#N/A</v>
      </c>
      <c r="P2801" s="249" t="str">
        <f t="shared" si="257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364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2"/>
      <c r="BD2801" s="258"/>
      <c r="BE2801" s="258"/>
      <c r="BF2801" s="258"/>
      <c r="BG2801" s="258"/>
      <c r="BH2801" s="258"/>
    </row>
    <row r="2802" spans="1:60">
      <c r="A2802" s="333">
        <v>2801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6"/>
        <v/>
      </c>
      <c r="E2802" s="302"/>
      <c r="F2802" s="302"/>
      <c r="G2802" s="302"/>
      <c r="H2802" s="302"/>
      <c r="I2802" s="302"/>
      <c r="J2802" s="302"/>
      <c r="K2802" s="303" t="e">
        <f t="shared" si="253"/>
        <v>#N/A</v>
      </c>
      <c r="L2802" s="302"/>
      <c r="M2802" s="302"/>
      <c r="N2802" s="303" t="e">
        <f t="shared" si="254"/>
        <v>#N/A</v>
      </c>
      <c r="O2802" s="303" t="e">
        <f t="shared" si="255"/>
        <v>#N/A</v>
      </c>
      <c r="P2802" s="249" t="str">
        <f t="shared" si="257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364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2"/>
      <c r="BD2802" s="258"/>
      <c r="BE2802" s="258"/>
      <c r="BF2802" s="258"/>
      <c r="BG2802" s="258"/>
      <c r="BH2802" s="258"/>
    </row>
    <row r="2803" spans="1:60">
      <c r="A2803" s="298">
        <v>2802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6"/>
        <v/>
      </c>
      <c r="E2803" s="302"/>
      <c r="F2803" s="302"/>
      <c r="G2803" s="302"/>
      <c r="H2803" s="302"/>
      <c r="I2803" s="302"/>
      <c r="J2803" s="302"/>
      <c r="K2803" s="303" t="e">
        <f t="shared" si="253"/>
        <v>#N/A</v>
      </c>
      <c r="L2803" s="302"/>
      <c r="M2803" s="302"/>
      <c r="N2803" s="303" t="e">
        <f t="shared" si="254"/>
        <v>#N/A</v>
      </c>
      <c r="O2803" s="303" t="e">
        <f t="shared" si="255"/>
        <v>#N/A</v>
      </c>
      <c r="P2803" s="249" t="str">
        <f t="shared" si="257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364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2"/>
      <c r="BD2803" s="258"/>
      <c r="BE2803" s="258"/>
      <c r="BF2803" s="258"/>
      <c r="BG2803" s="258"/>
      <c r="BH2803" s="258"/>
    </row>
    <row r="2804" spans="1:60">
      <c r="A2804" s="333">
        <v>2803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6"/>
        <v/>
      </c>
      <c r="E2804" s="302"/>
      <c r="F2804" s="302"/>
      <c r="G2804" s="302"/>
      <c r="H2804" s="302"/>
      <c r="I2804" s="302"/>
      <c r="J2804" s="302"/>
      <c r="K2804" s="303" t="e">
        <f t="shared" si="253"/>
        <v>#N/A</v>
      </c>
      <c r="L2804" s="302"/>
      <c r="M2804" s="302"/>
      <c r="N2804" s="303" t="e">
        <f t="shared" si="254"/>
        <v>#N/A</v>
      </c>
      <c r="O2804" s="303" t="e">
        <f t="shared" si="255"/>
        <v>#N/A</v>
      </c>
      <c r="P2804" s="249" t="str">
        <f t="shared" si="257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364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2"/>
      <c r="BD2804" s="258"/>
      <c r="BE2804" s="258"/>
      <c r="BF2804" s="258"/>
      <c r="BG2804" s="258"/>
      <c r="BH2804" s="258"/>
    </row>
    <row r="2805" spans="1:60">
      <c r="A2805" s="298">
        <v>2804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6"/>
        <v/>
      </c>
      <c r="E2805" s="302"/>
      <c r="F2805" s="302"/>
      <c r="G2805" s="302"/>
      <c r="H2805" s="302"/>
      <c r="I2805" s="302"/>
      <c r="J2805" s="302"/>
      <c r="K2805" s="303" t="e">
        <f t="shared" si="253"/>
        <v>#N/A</v>
      </c>
      <c r="L2805" s="302"/>
      <c r="M2805" s="302"/>
      <c r="N2805" s="303" t="e">
        <f t="shared" si="254"/>
        <v>#N/A</v>
      </c>
      <c r="O2805" s="303" t="e">
        <f t="shared" si="255"/>
        <v>#N/A</v>
      </c>
      <c r="P2805" s="249" t="str">
        <f t="shared" si="257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364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2"/>
      <c r="BD2805" s="258"/>
      <c r="BE2805" s="258"/>
      <c r="BF2805" s="258"/>
      <c r="BG2805" s="258"/>
      <c r="BH2805" s="258"/>
    </row>
    <row r="2806" spans="1:60">
      <c r="A2806" s="333">
        <v>2805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6"/>
        <v/>
      </c>
      <c r="E2806" s="302"/>
      <c r="F2806" s="302"/>
      <c r="G2806" s="302"/>
      <c r="H2806" s="302"/>
      <c r="I2806" s="302"/>
      <c r="J2806" s="302"/>
      <c r="K2806" s="303" t="e">
        <f t="shared" si="253"/>
        <v>#N/A</v>
      </c>
      <c r="L2806" s="302"/>
      <c r="M2806" s="302"/>
      <c r="N2806" s="303" t="e">
        <f t="shared" si="254"/>
        <v>#N/A</v>
      </c>
      <c r="O2806" s="303" t="e">
        <f t="shared" si="255"/>
        <v>#N/A</v>
      </c>
      <c r="P2806" s="249" t="str">
        <f t="shared" si="257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364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2"/>
      <c r="BD2806" s="258"/>
      <c r="BE2806" s="258"/>
      <c r="BF2806" s="258"/>
      <c r="BG2806" s="258"/>
      <c r="BH2806" s="258"/>
    </row>
    <row r="2807" spans="1:60">
      <c r="A2807" s="298">
        <v>2806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6"/>
        <v/>
      </c>
      <c r="E2807" s="302"/>
      <c r="F2807" s="302"/>
      <c r="G2807" s="302"/>
      <c r="H2807" s="302"/>
      <c r="I2807" s="302"/>
      <c r="J2807" s="302"/>
      <c r="K2807" s="303" t="e">
        <f t="shared" si="253"/>
        <v>#N/A</v>
      </c>
      <c r="L2807" s="302"/>
      <c r="M2807" s="302"/>
      <c r="N2807" s="303" t="e">
        <f t="shared" si="254"/>
        <v>#N/A</v>
      </c>
      <c r="O2807" s="303" t="e">
        <f t="shared" si="255"/>
        <v>#N/A</v>
      </c>
      <c r="P2807" s="249" t="str">
        <f t="shared" si="257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364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2"/>
      <c r="BD2807" s="258"/>
      <c r="BE2807" s="258"/>
      <c r="BF2807" s="258"/>
      <c r="BG2807" s="258"/>
      <c r="BH2807" s="258"/>
    </row>
    <row r="2808" spans="1:60">
      <c r="A2808" s="333">
        <v>2807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6"/>
        <v/>
      </c>
      <c r="E2808" s="302"/>
      <c r="F2808" s="302"/>
      <c r="G2808" s="302"/>
      <c r="H2808" s="302"/>
      <c r="I2808" s="302"/>
      <c r="J2808" s="302"/>
      <c r="K2808" s="303" t="e">
        <f t="shared" si="253"/>
        <v>#N/A</v>
      </c>
      <c r="L2808" s="302"/>
      <c r="M2808" s="302"/>
      <c r="N2808" s="303" t="e">
        <f t="shared" si="254"/>
        <v>#N/A</v>
      </c>
      <c r="O2808" s="303" t="e">
        <f t="shared" si="255"/>
        <v>#N/A</v>
      </c>
      <c r="P2808" s="249" t="str">
        <f t="shared" si="257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364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2"/>
      <c r="BD2808" s="258"/>
      <c r="BE2808" s="258"/>
      <c r="BF2808" s="258"/>
      <c r="BG2808" s="258"/>
      <c r="BH2808" s="258"/>
    </row>
    <row r="2809" spans="1:60">
      <c r="A2809" s="298">
        <v>2808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6"/>
        <v/>
      </c>
      <c r="E2809" s="302"/>
      <c r="F2809" s="302"/>
      <c r="G2809" s="302"/>
      <c r="H2809" s="302"/>
      <c r="I2809" s="302"/>
      <c r="J2809" s="302"/>
      <c r="K2809" s="303" t="e">
        <f t="shared" si="253"/>
        <v>#N/A</v>
      </c>
      <c r="L2809" s="302"/>
      <c r="M2809" s="302"/>
      <c r="N2809" s="303" t="e">
        <f t="shared" si="254"/>
        <v>#N/A</v>
      </c>
      <c r="O2809" s="303" t="e">
        <f t="shared" si="255"/>
        <v>#N/A</v>
      </c>
      <c r="P2809" s="249" t="str">
        <f t="shared" si="257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364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2"/>
      <c r="BD2809" s="258"/>
      <c r="BE2809" s="258"/>
      <c r="BF2809" s="258"/>
      <c r="BG2809" s="258"/>
      <c r="BH2809" s="258"/>
    </row>
    <row r="2810" spans="1:60">
      <c r="A2810" s="333">
        <v>2809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6"/>
        <v/>
      </c>
      <c r="E2810" s="302"/>
      <c r="F2810" s="302"/>
      <c r="G2810" s="302"/>
      <c r="H2810" s="302"/>
      <c r="I2810" s="302"/>
      <c r="J2810" s="302"/>
      <c r="K2810" s="303" t="e">
        <f t="shared" si="253"/>
        <v>#N/A</v>
      </c>
      <c r="L2810" s="302"/>
      <c r="M2810" s="302"/>
      <c r="N2810" s="303" t="e">
        <f t="shared" si="254"/>
        <v>#N/A</v>
      </c>
      <c r="O2810" s="303" t="e">
        <f t="shared" si="255"/>
        <v>#N/A</v>
      </c>
      <c r="P2810" s="249" t="str">
        <f t="shared" si="257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364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2"/>
      <c r="BD2810" s="258"/>
      <c r="BE2810" s="258"/>
      <c r="BF2810" s="258"/>
      <c r="BG2810" s="258"/>
      <c r="BH2810" s="258"/>
    </row>
    <row r="2811" spans="1:60">
      <c r="A2811" s="298">
        <v>2810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6"/>
        <v/>
      </c>
      <c r="E2811" s="302"/>
      <c r="F2811" s="302"/>
      <c r="G2811" s="302"/>
      <c r="H2811" s="302"/>
      <c r="I2811" s="302"/>
      <c r="J2811" s="302"/>
      <c r="K2811" s="303" t="e">
        <f t="shared" si="253"/>
        <v>#N/A</v>
      </c>
      <c r="L2811" s="302"/>
      <c r="M2811" s="302"/>
      <c r="N2811" s="303" t="e">
        <f t="shared" si="254"/>
        <v>#N/A</v>
      </c>
      <c r="O2811" s="303" t="e">
        <f t="shared" si="255"/>
        <v>#N/A</v>
      </c>
      <c r="P2811" s="249" t="str">
        <f t="shared" si="257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364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2"/>
      <c r="BD2811" s="258"/>
      <c r="BE2811" s="258"/>
      <c r="BF2811" s="258"/>
      <c r="BG2811" s="258"/>
      <c r="BH2811" s="258"/>
    </row>
    <row r="2812" spans="1:60">
      <c r="A2812" s="333">
        <v>2811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6"/>
        <v/>
      </c>
      <c r="E2812" s="302"/>
      <c r="F2812" s="302"/>
      <c r="G2812" s="302"/>
      <c r="H2812" s="302"/>
      <c r="I2812" s="302"/>
      <c r="J2812" s="302"/>
      <c r="K2812" s="303" t="e">
        <f t="shared" si="253"/>
        <v>#N/A</v>
      </c>
      <c r="L2812" s="302"/>
      <c r="M2812" s="302"/>
      <c r="N2812" s="303" t="e">
        <f t="shared" si="254"/>
        <v>#N/A</v>
      </c>
      <c r="O2812" s="303" t="e">
        <f t="shared" si="255"/>
        <v>#N/A</v>
      </c>
      <c r="P2812" s="249" t="str">
        <f t="shared" si="257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364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2"/>
      <c r="BD2812" s="258"/>
      <c r="BE2812" s="258"/>
      <c r="BF2812" s="258"/>
      <c r="BG2812" s="258"/>
      <c r="BH2812" s="258"/>
    </row>
    <row r="2813" spans="1:60">
      <c r="A2813" s="298">
        <v>2812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6"/>
        <v/>
      </c>
      <c r="E2813" s="302"/>
      <c r="F2813" s="302"/>
      <c r="G2813" s="302"/>
      <c r="H2813" s="302"/>
      <c r="I2813" s="302"/>
      <c r="J2813" s="302"/>
      <c r="K2813" s="303" t="e">
        <f t="shared" si="253"/>
        <v>#N/A</v>
      </c>
      <c r="L2813" s="302"/>
      <c r="M2813" s="302"/>
      <c r="N2813" s="303" t="e">
        <f t="shared" si="254"/>
        <v>#N/A</v>
      </c>
      <c r="O2813" s="303" t="e">
        <f t="shared" si="255"/>
        <v>#N/A</v>
      </c>
      <c r="P2813" s="249" t="str">
        <f t="shared" si="257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364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2"/>
      <c r="BD2813" s="258"/>
      <c r="BE2813" s="258"/>
      <c r="BF2813" s="258"/>
      <c r="BG2813" s="258"/>
      <c r="BH2813" s="258"/>
    </row>
    <row r="2814" spans="1:60">
      <c r="A2814" s="333">
        <v>2813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6"/>
        <v/>
      </c>
      <c r="E2814" s="302"/>
      <c r="F2814" s="302"/>
      <c r="G2814" s="302"/>
      <c r="H2814" s="302"/>
      <c r="I2814" s="302"/>
      <c r="J2814" s="302"/>
      <c r="K2814" s="303" t="e">
        <f t="shared" si="253"/>
        <v>#N/A</v>
      </c>
      <c r="L2814" s="302"/>
      <c r="M2814" s="302"/>
      <c r="N2814" s="303" t="e">
        <f t="shared" si="254"/>
        <v>#N/A</v>
      </c>
      <c r="O2814" s="303" t="e">
        <f t="shared" si="255"/>
        <v>#N/A</v>
      </c>
      <c r="P2814" s="249" t="str">
        <f t="shared" si="257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364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2"/>
      <c r="BD2814" s="258"/>
      <c r="BE2814" s="258"/>
      <c r="BF2814" s="258"/>
      <c r="BG2814" s="258"/>
      <c r="BH2814" s="258"/>
    </row>
    <row r="2815" spans="1:60">
      <c r="A2815" s="298">
        <v>2814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6"/>
        <v/>
      </c>
      <c r="E2815" s="302"/>
      <c r="F2815" s="302"/>
      <c r="G2815" s="302"/>
      <c r="H2815" s="302"/>
      <c r="I2815" s="302"/>
      <c r="J2815" s="302"/>
      <c r="K2815" s="303" t="e">
        <f t="shared" si="253"/>
        <v>#N/A</v>
      </c>
      <c r="L2815" s="302"/>
      <c r="M2815" s="302"/>
      <c r="N2815" s="303" t="e">
        <f t="shared" si="254"/>
        <v>#N/A</v>
      </c>
      <c r="O2815" s="303" t="e">
        <f t="shared" si="255"/>
        <v>#N/A</v>
      </c>
      <c r="P2815" s="249" t="str">
        <f t="shared" si="257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364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2"/>
      <c r="BD2815" s="258"/>
      <c r="BE2815" s="258"/>
      <c r="BF2815" s="258"/>
      <c r="BG2815" s="258"/>
      <c r="BH2815" s="258"/>
    </row>
    <row r="2816" spans="1:60">
      <c r="A2816" s="333">
        <v>2815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6"/>
        <v/>
      </c>
      <c r="E2816" s="302"/>
      <c r="F2816" s="302"/>
      <c r="G2816" s="302"/>
      <c r="H2816" s="302"/>
      <c r="I2816" s="302"/>
      <c r="J2816" s="302"/>
      <c r="K2816" s="303" t="e">
        <f t="shared" si="253"/>
        <v>#N/A</v>
      </c>
      <c r="L2816" s="302"/>
      <c r="M2816" s="302"/>
      <c r="N2816" s="303" t="e">
        <f t="shared" si="254"/>
        <v>#N/A</v>
      </c>
      <c r="O2816" s="303" t="e">
        <f t="shared" si="255"/>
        <v>#N/A</v>
      </c>
      <c r="P2816" s="249" t="str">
        <f t="shared" si="257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364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2"/>
      <c r="BD2816" s="258"/>
      <c r="BE2816" s="258"/>
      <c r="BF2816" s="258"/>
      <c r="BG2816" s="258"/>
      <c r="BH2816" s="258"/>
    </row>
    <row r="2817" spans="1:60">
      <c r="A2817" s="298">
        <v>2816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6"/>
        <v/>
      </c>
      <c r="E2817" s="302"/>
      <c r="F2817" s="302"/>
      <c r="G2817" s="302"/>
      <c r="H2817" s="302"/>
      <c r="I2817" s="302"/>
      <c r="J2817" s="302"/>
      <c r="K2817" s="303" t="e">
        <f t="shared" si="253"/>
        <v>#N/A</v>
      </c>
      <c r="L2817" s="302"/>
      <c r="M2817" s="302"/>
      <c r="N2817" s="303" t="e">
        <f t="shared" si="254"/>
        <v>#N/A</v>
      </c>
      <c r="O2817" s="303" t="e">
        <f t="shared" si="255"/>
        <v>#N/A</v>
      </c>
      <c r="P2817" s="249" t="str">
        <f t="shared" si="257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364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2"/>
      <c r="BD2817" s="258"/>
      <c r="BE2817" s="258"/>
      <c r="BF2817" s="258"/>
      <c r="BG2817" s="258"/>
      <c r="BH2817" s="258"/>
    </row>
    <row r="2818" spans="1:60">
      <c r="A2818" s="333">
        <v>2817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6"/>
        <v/>
      </c>
      <c r="E2818" s="302"/>
      <c r="F2818" s="302"/>
      <c r="G2818" s="302"/>
      <c r="H2818" s="302"/>
      <c r="I2818" s="302"/>
      <c r="J2818" s="302"/>
      <c r="K2818" s="303" t="e">
        <f t="shared" si="253"/>
        <v>#N/A</v>
      </c>
      <c r="L2818" s="302"/>
      <c r="M2818" s="302"/>
      <c r="N2818" s="303" t="e">
        <f t="shared" si="254"/>
        <v>#N/A</v>
      </c>
      <c r="O2818" s="303" t="e">
        <f t="shared" si="255"/>
        <v>#N/A</v>
      </c>
      <c r="P2818" s="249" t="str">
        <f t="shared" si="257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364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2"/>
      <c r="BD2818" s="258"/>
      <c r="BE2818" s="258"/>
      <c r="BF2818" s="258"/>
      <c r="BG2818" s="258"/>
      <c r="BH2818" s="258"/>
    </row>
    <row r="2819" spans="1:60">
      <c r="A2819" s="298">
        <v>2818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6"/>
        <v/>
      </c>
      <c r="E2819" s="302"/>
      <c r="F2819" s="302"/>
      <c r="G2819" s="302"/>
      <c r="H2819" s="302"/>
      <c r="I2819" s="302"/>
      <c r="J2819" s="302"/>
      <c r="K2819" s="303" t="e">
        <f t="shared" si="253"/>
        <v>#N/A</v>
      </c>
      <c r="L2819" s="302"/>
      <c r="M2819" s="302"/>
      <c r="N2819" s="303" t="e">
        <f t="shared" si="254"/>
        <v>#N/A</v>
      </c>
      <c r="O2819" s="303" t="e">
        <f t="shared" si="255"/>
        <v>#N/A</v>
      </c>
      <c r="P2819" s="249" t="str">
        <f t="shared" si="257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364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2"/>
      <c r="BD2819" s="258"/>
      <c r="BE2819" s="258"/>
      <c r="BF2819" s="258"/>
      <c r="BG2819" s="258"/>
      <c r="BH2819" s="258"/>
    </row>
    <row r="2820" spans="1:60">
      <c r="A2820" s="333">
        <v>2819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6"/>
        <v/>
      </c>
      <c r="E2820" s="302"/>
      <c r="F2820" s="302"/>
      <c r="G2820" s="302"/>
      <c r="H2820" s="302"/>
      <c r="I2820" s="302"/>
      <c r="J2820" s="302"/>
      <c r="K2820" s="303" t="e">
        <f t="shared" ref="K2820:K2883" si="258">VLOOKUP(J2820,AY:BA,2,0)</f>
        <v>#N/A</v>
      </c>
      <c r="L2820" s="302"/>
      <c r="M2820" s="302"/>
      <c r="N2820" s="303" t="e">
        <f t="shared" ref="N2820:N2883" si="259">VLOOKUP(K2820,AZ:BB,2,0)</f>
        <v>#N/A</v>
      </c>
      <c r="O2820" s="303" t="e">
        <f t="shared" ref="O2820:O2883" si="260">VLOOKUP(K2820,AZ:BB,3,0)</f>
        <v>#N/A</v>
      </c>
      <c r="P2820" s="249" t="str">
        <f t="shared" si="257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364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2"/>
      <c r="BD2820" s="258"/>
      <c r="BE2820" s="258"/>
      <c r="BF2820" s="258"/>
      <c r="BG2820" s="258"/>
      <c r="BH2820" s="258"/>
    </row>
    <row r="2821" spans="1:60">
      <c r="A2821" s="298">
        <v>2820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6"/>
        <v/>
      </c>
      <c r="E2821" s="302"/>
      <c r="F2821" s="302"/>
      <c r="G2821" s="302"/>
      <c r="H2821" s="302"/>
      <c r="I2821" s="302"/>
      <c r="J2821" s="302"/>
      <c r="K2821" s="303" t="e">
        <f t="shared" si="258"/>
        <v>#N/A</v>
      </c>
      <c r="L2821" s="302"/>
      <c r="M2821" s="302"/>
      <c r="N2821" s="303" t="e">
        <f t="shared" si="259"/>
        <v>#N/A</v>
      </c>
      <c r="O2821" s="303" t="e">
        <f t="shared" si="260"/>
        <v>#N/A</v>
      </c>
      <c r="P2821" s="249" t="str">
        <f t="shared" si="257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364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2"/>
      <c r="BD2821" s="258"/>
      <c r="BE2821" s="258"/>
      <c r="BF2821" s="258"/>
      <c r="BG2821" s="258"/>
      <c r="BH2821" s="258"/>
    </row>
    <row r="2822" spans="1:60">
      <c r="A2822" s="333">
        <v>2821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6"/>
        <v/>
      </c>
      <c r="E2822" s="302"/>
      <c r="F2822" s="302"/>
      <c r="G2822" s="302"/>
      <c r="H2822" s="302"/>
      <c r="I2822" s="302"/>
      <c r="J2822" s="302"/>
      <c r="K2822" s="303" t="e">
        <f t="shared" si="258"/>
        <v>#N/A</v>
      </c>
      <c r="L2822" s="302"/>
      <c r="M2822" s="302"/>
      <c r="N2822" s="303" t="e">
        <f t="shared" si="259"/>
        <v>#N/A</v>
      </c>
      <c r="O2822" s="303" t="e">
        <f t="shared" si="260"/>
        <v>#N/A</v>
      </c>
      <c r="P2822" s="249" t="str">
        <f t="shared" si="257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364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2"/>
      <c r="BD2822" s="258"/>
      <c r="BE2822" s="258"/>
      <c r="BF2822" s="258"/>
      <c r="BG2822" s="258"/>
      <c r="BH2822" s="258"/>
    </row>
    <row r="2823" spans="1:60">
      <c r="A2823" s="298">
        <v>2822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6"/>
        <v/>
      </c>
      <c r="E2823" s="302"/>
      <c r="F2823" s="302"/>
      <c r="G2823" s="302"/>
      <c r="H2823" s="302"/>
      <c r="I2823" s="302"/>
      <c r="J2823" s="302"/>
      <c r="K2823" s="303" t="e">
        <f t="shared" si="258"/>
        <v>#N/A</v>
      </c>
      <c r="L2823" s="302"/>
      <c r="M2823" s="302"/>
      <c r="N2823" s="303" t="e">
        <f t="shared" si="259"/>
        <v>#N/A</v>
      </c>
      <c r="O2823" s="303" t="e">
        <f t="shared" si="260"/>
        <v>#N/A</v>
      </c>
      <c r="P2823" s="249" t="str">
        <f t="shared" si="257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364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2"/>
      <c r="BD2823" s="258"/>
      <c r="BE2823" s="258"/>
      <c r="BF2823" s="258"/>
      <c r="BG2823" s="258"/>
      <c r="BH2823" s="258"/>
    </row>
    <row r="2824" spans="1:60">
      <c r="A2824" s="333">
        <v>2823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6"/>
        <v/>
      </c>
      <c r="E2824" s="302"/>
      <c r="F2824" s="302"/>
      <c r="G2824" s="302"/>
      <c r="H2824" s="302"/>
      <c r="I2824" s="302"/>
      <c r="J2824" s="302"/>
      <c r="K2824" s="303" t="e">
        <f t="shared" si="258"/>
        <v>#N/A</v>
      </c>
      <c r="L2824" s="302"/>
      <c r="M2824" s="302"/>
      <c r="N2824" s="303" t="e">
        <f t="shared" si="259"/>
        <v>#N/A</v>
      </c>
      <c r="O2824" s="303" t="e">
        <f t="shared" si="260"/>
        <v>#N/A</v>
      </c>
      <c r="P2824" s="249" t="str">
        <f t="shared" si="257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364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2"/>
      <c r="BD2824" s="258"/>
      <c r="BE2824" s="258"/>
      <c r="BF2824" s="258"/>
      <c r="BG2824" s="258"/>
      <c r="BH2824" s="258"/>
    </row>
    <row r="2825" spans="1:60">
      <c r="A2825" s="298">
        <v>2824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6"/>
        <v/>
      </c>
      <c r="E2825" s="302"/>
      <c r="F2825" s="302"/>
      <c r="G2825" s="302"/>
      <c r="H2825" s="302"/>
      <c r="I2825" s="302"/>
      <c r="J2825" s="302"/>
      <c r="K2825" s="303" t="e">
        <f t="shared" si="258"/>
        <v>#N/A</v>
      </c>
      <c r="L2825" s="302"/>
      <c r="M2825" s="302"/>
      <c r="N2825" s="303" t="e">
        <f t="shared" si="259"/>
        <v>#N/A</v>
      </c>
      <c r="O2825" s="303" t="e">
        <f t="shared" si="260"/>
        <v>#N/A</v>
      </c>
      <c r="P2825" s="249" t="str">
        <f t="shared" si="257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364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2"/>
      <c r="BD2825" s="258"/>
      <c r="BE2825" s="258"/>
      <c r="BF2825" s="258"/>
      <c r="BG2825" s="258"/>
      <c r="BH2825" s="258"/>
    </row>
    <row r="2826" spans="1:60">
      <c r="A2826" s="333">
        <v>2825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6"/>
        <v/>
      </c>
      <c r="E2826" s="302"/>
      <c r="F2826" s="302"/>
      <c r="G2826" s="302"/>
      <c r="H2826" s="302"/>
      <c r="I2826" s="302"/>
      <c r="J2826" s="302"/>
      <c r="K2826" s="303" t="e">
        <f t="shared" si="258"/>
        <v>#N/A</v>
      </c>
      <c r="L2826" s="302"/>
      <c r="M2826" s="302"/>
      <c r="N2826" s="303" t="e">
        <f t="shared" si="259"/>
        <v>#N/A</v>
      </c>
      <c r="O2826" s="303" t="e">
        <f t="shared" si="260"/>
        <v>#N/A</v>
      </c>
      <c r="P2826" s="249" t="str">
        <f t="shared" si="257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364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2"/>
      <c r="BD2826" s="258"/>
      <c r="BE2826" s="258"/>
      <c r="BF2826" s="258"/>
      <c r="BG2826" s="258"/>
      <c r="BH2826" s="258"/>
    </row>
    <row r="2827" spans="1:60">
      <c r="A2827" s="298">
        <v>2826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6"/>
        <v/>
      </c>
      <c r="E2827" s="302"/>
      <c r="F2827" s="302"/>
      <c r="G2827" s="302"/>
      <c r="H2827" s="302"/>
      <c r="I2827" s="302"/>
      <c r="J2827" s="302"/>
      <c r="K2827" s="303" t="e">
        <f t="shared" si="258"/>
        <v>#N/A</v>
      </c>
      <c r="L2827" s="302"/>
      <c r="M2827" s="302"/>
      <c r="N2827" s="303" t="e">
        <f t="shared" si="259"/>
        <v>#N/A</v>
      </c>
      <c r="O2827" s="303" t="e">
        <f t="shared" si="260"/>
        <v>#N/A</v>
      </c>
      <c r="P2827" s="249" t="str">
        <f t="shared" si="257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364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2"/>
      <c r="BD2827" s="258"/>
      <c r="BE2827" s="258"/>
      <c r="BF2827" s="258"/>
      <c r="BG2827" s="258"/>
      <c r="BH2827" s="258"/>
    </row>
    <row r="2828" spans="1:60">
      <c r="A2828" s="333">
        <v>2827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6"/>
        <v/>
      </c>
      <c r="E2828" s="302"/>
      <c r="F2828" s="302"/>
      <c r="G2828" s="302"/>
      <c r="H2828" s="302"/>
      <c r="I2828" s="302"/>
      <c r="J2828" s="302"/>
      <c r="K2828" s="303" t="e">
        <f t="shared" si="258"/>
        <v>#N/A</v>
      </c>
      <c r="L2828" s="302"/>
      <c r="M2828" s="302"/>
      <c r="N2828" s="303" t="e">
        <f t="shared" si="259"/>
        <v>#N/A</v>
      </c>
      <c r="O2828" s="303" t="e">
        <f t="shared" si="260"/>
        <v>#N/A</v>
      </c>
      <c r="P2828" s="249" t="str">
        <f t="shared" si="257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364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2"/>
      <c r="BD2828" s="258"/>
      <c r="BE2828" s="258"/>
      <c r="BF2828" s="258"/>
      <c r="BG2828" s="258"/>
      <c r="BH2828" s="258"/>
    </row>
    <row r="2829" spans="1:60">
      <c r="A2829" s="298">
        <v>2828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6"/>
        <v/>
      </c>
      <c r="E2829" s="302"/>
      <c r="F2829" s="302"/>
      <c r="G2829" s="302"/>
      <c r="H2829" s="302"/>
      <c r="I2829" s="302"/>
      <c r="J2829" s="302"/>
      <c r="K2829" s="303" t="e">
        <f t="shared" si="258"/>
        <v>#N/A</v>
      </c>
      <c r="L2829" s="302"/>
      <c r="M2829" s="302"/>
      <c r="N2829" s="303" t="e">
        <f t="shared" si="259"/>
        <v>#N/A</v>
      </c>
      <c r="O2829" s="303" t="e">
        <f t="shared" si="260"/>
        <v>#N/A</v>
      </c>
      <c r="P2829" s="249" t="str">
        <f t="shared" si="257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364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2"/>
      <c r="BD2829" s="258"/>
      <c r="BE2829" s="258"/>
      <c r="BF2829" s="258"/>
      <c r="BG2829" s="258"/>
      <c r="BH2829" s="258"/>
    </row>
    <row r="2830" spans="1:60">
      <c r="A2830" s="333">
        <v>2829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6"/>
        <v/>
      </c>
      <c r="E2830" s="302"/>
      <c r="F2830" s="302"/>
      <c r="G2830" s="302"/>
      <c r="H2830" s="302"/>
      <c r="I2830" s="302"/>
      <c r="J2830" s="302"/>
      <c r="K2830" s="303" t="e">
        <f t="shared" si="258"/>
        <v>#N/A</v>
      </c>
      <c r="L2830" s="302"/>
      <c r="M2830" s="302"/>
      <c r="N2830" s="303" t="e">
        <f t="shared" si="259"/>
        <v>#N/A</v>
      </c>
      <c r="O2830" s="303" t="e">
        <f t="shared" si="260"/>
        <v>#N/A</v>
      </c>
      <c r="P2830" s="249" t="str">
        <f t="shared" si="257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364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2"/>
      <c r="BD2830" s="258"/>
      <c r="BE2830" s="258"/>
      <c r="BF2830" s="258"/>
      <c r="BG2830" s="258"/>
      <c r="BH2830" s="258"/>
    </row>
    <row r="2831" spans="1:60">
      <c r="A2831" s="298">
        <v>2830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6"/>
        <v/>
      </c>
      <c r="E2831" s="302"/>
      <c r="F2831" s="302"/>
      <c r="G2831" s="302"/>
      <c r="H2831" s="302"/>
      <c r="I2831" s="302"/>
      <c r="J2831" s="302"/>
      <c r="K2831" s="303" t="e">
        <f t="shared" si="258"/>
        <v>#N/A</v>
      </c>
      <c r="L2831" s="302"/>
      <c r="M2831" s="302"/>
      <c r="N2831" s="303" t="e">
        <f t="shared" si="259"/>
        <v>#N/A</v>
      </c>
      <c r="O2831" s="303" t="e">
        <f t="shared" si="260"/>
        <v>#N/A</v>
      </c>
      <c r="P2831" s="249" t="str">
        <f t="shared" si="257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364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2"/>
      <c r="BD2831" s="258"/>
      <c r="BE2831" s="258"/>
      <c r="BF2831" s="258"/>
      <c r="BG2831" s="258"/>
      <c r="BH2831" s="258"/>
    </row>
    <row r="2832" spans="1:60">
      <c r="A2832" s="333">
        <v>2831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6"/>
        <v/>
      </c>
      <c r="E2832" s="302"/>
      <c r="F2832" s="302"/>
      <c r="G2832" s="302"/>
      <c r="H2832" s="302"/>
      <c r="I2832" s="302"/>
      <c r="J2832" s="302"/>
      <c r="K2832" s="303" t="e">
        <f t="shared" si="258"/>
        <v>#N/A</v>
      </c>
      <c r="L2832" s="302"/>
      <c r="M2832" s="302"/>
      <c r="N2832" s="303" t="e">
        <f t="shared" si="259"/>
        <v>#N/A</v>
      </c>
      <c r="O2832" s="303" t="e">
        <f t="shared" si="260"/>
        <v>#N/A</v>
      </c>
      <c r="P2832" s="249" t="str">
        <f t="shared" si="257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364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2"/>
      <c r="BD2832" s="258"/>
      <c r="BE2832" s="258"/>
      <c r="BF2832" s="258"/>
      <c r="BG2832" s="258"/>
      <c r="BH2832" s="258"/>
    </row>
    <row r="2833" spans="1:60">
      <c r="A2833" s="298">
        <v>2832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6"/>
        <v/>
      </c>
      <c r="E2833" s="302"/>
      <c r="F2833" s="302"/>
      <c r="G2833" s="302"/>
      <c r="H2833" s="302"/>
      <c r="I2833" s="302"/>
      <c r="J2833" s="302"/>
      <c r="K2833" s="303" t="e">
        <f t="shared" si="258"/>
        <v>#N/A</v>
      </c>
      <c r="L2833" s="302"/>
      <c r="M2833" s="302"/>
      <c r="N2833" s="303" t="e">
        <f t="shared" si="259"/>
        <v>#N/A</v>
      </c>
      <c r="O2833" s="303" t="e">
        <f t="shared" si="260"/>
        <v>#N/A</v>
      </c>
      <c r="P2833" s="249" t="str">
        <f t="shared" si="257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364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2"/>
      <c r="BD2833" s="258"/>
      <c r="BE2833" s="258"/>
      <c r="BF2833" s="258"/>
      <c r="BG2833" s="258"/>
      <c r="BH2833" s="258"/>
    </row>
    <row r="2834" spans="1:60">
      <c r="A2834" s="333">
        <v>2833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6"/>
        <v/>
      </c>
      <c r="E2834" s="302"/>
      <c r="F2834" s="302"/>
      <c r="G2834" s="302"/>
      <c r="H2834" s="302"/>
      <c r="I2834" s="302"/>
      <c r="J2834" s="302"/>
      <c r="K2834" s="303" t="e">
        <f t="shared" si="258"/>
        <v>#N/A</v>
      </c>
      <c r="L2834" s="302"/>
      <c r="M2834" s="302"/>
      <c r="N2834" s="303" t="e">
        <f t="shared" si="259"/>
        <v>#N/A</v>
      </c>
      <c r="O2834" s="303" t="e">
        <f t="shared" si="260"/>
        <v>#N/A</v>
      </c>
      <c r="P2834" s="249" t="str">
        <f t="shared" si="257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364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2"/>
      <c r="BD2834" s="258"/>
      <c r="BE2834" s="258"/>
      <c r="BF2834" s="258"/>
      <c r="BG2834" s="258"/>
      <c r="BH2834" s="258"/>
    </row>
    <row r="2835" spans="1:60">
      <c r="A2835" s="298">
        <v>2834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6"/>
        <v/>
      </c>
      <c r="E2835" s="302"/>
      <c r="F2835" s="302"/>
      <c r="G2835" s="302"/>
      <c r="H2835" s="302"/>
      <c r="I2835" s="302"/>
      <c r="J2835" s="302"/>
      <c r="K2835" s="303" t="e">
        <f t="shared" si="258"/>
        <v>#N/A</v>
      </c>
      <c r="L2835" s="302"/>
      <c r="M2835" s="302"/>
      <c r="N2835" s="303" t="e">
        <f t="shared" si="259"/>
        <v>#N/A</v>
      </c>
      <c r="O2835" s="303" t="e">
        <f t="shared" si="260"/>
        <v>#N/A</v>
      </c>
      <c r="P2835" s="249" t="str">
        <f t="shared" si="257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364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2"/>
      <c r="BD2835" s="258"/>
      <c r="BE2835" s="258"/>
      <c r="BF2835" s="258"/>
      <c r="BG2835" s="258"/>
      <c r="BH2835" s="258"/>
    </row>
    <row r="2836" spans="1:60">
      <c r="A2836" s="333">
        <v>2835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6"/>
        <v/>
      </c>
      <c r="E2836" s="302"/>
      <c r="F2836" s="302"/>
      <c r="G2836" s="302"/>
      <c r="H2836" s="302"/>
      <c r="I2836" s="302"/>
      <c r="J2836" s="302"/>
      <c r="K2836" s="303" t="e">
        <f t="shared" si="258"/>
        <v>#N/A</v>
      </c>
      <c r="L2836" s="302"/>
      <c r="M2836" s="302"/>
      <c r="N2836" s="303" t="e">
        <f t="shared" si="259"/>
        <v>#N/A</v>
      </c>
      <c r="O2836" s="303" t="e">
        <f t="shared" si="260"/>
        <v>#N/A</v>
      </c>
      <c r="P2836" s="249" t="str">
        <f t="shared" si="257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364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2"/>
      <c r="BD2836" s="258"/>
      <c r="BE2836" s="258"/>
      <c r="BF2836" s="258"/>
      <c r="BG2836" s="258"/>
      <c r="BH2836" s="258"/>
    </row>
    <row r="2837" spans="1:60">
      <c r="A2837" s="298">
        <v>2836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6"/>
        <v/>
      </c>
      <c r="E2837" s="302"/>
      <c r="F2837" s="302"/>
      <c r="G2837" s="302"/>
      <c r="H2837" s="302"/>
      <c r="I2837" s="302"/>
      <c r="J2837" s="302"/>
      <c r="K2837" s="303" t="e">
        <f t="shared" si="258"/>
        <v>#N/A</v>
      </c>
      <c r="L2837" s="302"/>
      <c r="M2837" s="302"/>
      <c r="N2837" s="303" t="e">
        <f t="shared" si="259"/>
        <v>#N/A</v>
      </c>
      <c r="O2837" s="303" t="e">
        <f t="shared" si="260"/>
        <v>#N/A</v>
      </c>
      <c r="P2837" s="249" t="str">
        <f t="shared" si="257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364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2"/>
      <c r="BD2837" s="258"/>
      <c r="BE2837" s="258"/>
      <c r="BF2837" s="258"/>
      <c r="BG2837" s="258"/>
      <c r="BH2837" s="258"/>
    </row>
    <row r="2838" spans="1:60">
      <c r="A2838" s="333">
        <v>2837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6"/>
        <v/>
      </c>
      <c r="E2838" s="302"/>
      <c r="F2838" s="302"/>
      <c r="G2838" s="302"/>
      <c r="H2838" s="302"/>
      <c r="I2838" s="302"/>
      <c r="J2838" s="302"/>
      <c r="K2838" s="303" t="e">
        <f t="shared" si="258"/>
        <v>#N/A</v>
      </c>
      <c r="L2838" s="302"/>
      <c r="M2838" s="302"/>
      <c r="N2838" s="303" t="e">
        <f t="shared" si="259"/>
        <v>#N/A</v>
      </c>
      <c r="O2838" s="303" t="e">
        <f t="shared" si="260"/>
        <v>#N/A</v>
      </c>
      <c r="P2838" s="249" t="str">
        <f t="shared" si="257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364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2"/>
      <c r="BD2838" s="258"/>
      <c r="BE2838" s="258"/>
      <c r="BF2838" s="258"/>
      <c r="BG2838" s="258"/>
      <c r="BH2838" s="258"/>
    </row>
    <row r="2839" spans="1:60">
      <c r="A2839" s="298">
        <v>2838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6"/>
        <v/>
      </c>
      <c r="E2839" s="302"/>
      <c r="F2839" s="302"/>
      <c r="G2839" s="302"/>
      <c r="H2839" s="302"/>
      <c r="I2839" s="302"/>
      <c r="J2839" s="302"/>
      <c r="K2839" s="303" t="e">
        <f t="shared" si="258"/>
        <v>#N/A</v>
      </c>
      <c r="L2839" s="302"/>
      <c r="M2839" s="302"/>
      <c r="N2839" s="303" t="e">
        <f t="shared" si="259"/>
        <v>#N/A</v>
      </c>
      <c r="O2839" s="303" t="e">
        <f t="shared" si="260"/>
        <v>#N/A</v>
      </c>
      <c r="P2839" s="249" t="str">
        <f t="shared" si="257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364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2"/>
      <c r="BD2839" s="258"/>
      <c r="BE2839" s="258"/>
      <c r="BF2839" s="258"/>
      <c r="BG2839" s="258"/>
      <c r="BH2839" s="258"/>
    </row>
    <row r="2840" spans="1:60">
      <c r="A2840" s="333">
        <v>2839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6"/>
        <v/>
      </c>
      <c r="E2840" s="302"/>
      <c r="F2840" s="302"/>
      <c r="G2840" s="302"/>
      <c r="H2840" s="302"/>
      <c r="I2840" s="302"/>
      <c r="J2840" s="302"/>
      <c r="K2840" s="303" t="e">
        <f t="shared" si="258"/>
        <v>#N/A</v>
      </c>
      <c r="L2840" s="302"/>
      <c r="M2840" s="302"/>
      <c r="N2840" s="303" t="e">
        <f t="shared" si="259"/>
        <v>#N/A</v>
      </c>
      <c r="O2840" s="303" t="e">
        <f t="shared" si="260"/>
        <v>#N/A</v>
      </c>
      <c r="P2840" s="249" t="str">
        <f t="shared" si="257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364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2"/>
      <c r="BD2840" s="258"/>
      <c r="BE2840" s="258"/>
      <c r="BF2840" s="258"/>
      <c r="BG2840" s="258"/>
      <c r="BH2840" s="258"/>
    </row>
    <row r="2841" spans="1:60">
      <c r="A2841" s="298">
        <v>2840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6"/>
        <v/>
      </c>
      <c r="E2841" s="302"/>
      <c r="F2841" s="302"/>
      <c r="G2841" s="302"/>
      <c r="H2841" s="302"/>
      <c r="I2841" s="302"/>
      <c r="J2841" s="302"/>
      <c r="K2841" s="303" t="e">
        <f t="shared" si="258"/>
        <v>#N/A</v>
      </c>
      <c r="L2841" s="302"/>
      <c r="M2841" s="302"/>
      <c r="N2841" s="303" t="e">
        <f t="shared" si="259"/>
        <v>#N/A</v>
      </c>
      <c r="O2841" s="303" t="e">
        <f t="shared" si="260"/>
        <v>#N/A</v>
      </c>
      <c r="P2841" s="249" t="str">
        <f t="shared" si="257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364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2"/>
      <c r="BD2841" s="258"/>
      <c r="BE2841" s="258"/>
      <c r="BF2841" s="258"/>
      <c r="BG2841" s="258"/>
      <c r="BH2841" s="258"/>
    </row>
    <row r="2842" spans="1:60">
      <c r="A2842" s="333">
        <v>2841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6"/>
        <v/>
      </c>
      <c r="E2842" s="302"/>
      <c r="F2842" s="302"/>
      <c r="G2842" s="302"/>
      <c r="H2842" s="302"/>
      <c r="I2842" s="302"/>
      <c r="J2842" s="302"/>
      <c r="K2842" s="303" t="e">
        <f t="shared" si="258"/>
        <v>#N/A</v>
      </c>
      <c r="L2842" s="302"/>
      <c r="M2842" s="302"/>
      <c r="N2842" s="303" t="e">
        <f t="shared" si="259"/>
        <v>#N/A</v>
      </c>
      <c r="O2842" s="303" t="e">
        <f t="shared" si="260"/>
        <v>#N/A</v>
      </c>
      <c r="P2842" s="249" t="str">
        <f t="shared" si="257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364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2"/>
      <c r="BD2842" s="258"/>
      <c r="BE2842" s="258"/>
      <c r="BF2842" s="258"/>
      <c r="BG2842" s="258"/>
      <c r="BH2842" s="258"/>
    </row>
    <row r="2843" spans="1:60">
      <c r="A2843" s="298">
        <v>2842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6"/>
        <v/>
      </c>
      <c r="E2843" s="302"/>
      <c r="F2843" s="302"/>
      <c r="G2843" s="302"/>
      <c r="H2843" s="302"/>
      <c r="I2843" s="302"/>
      <c r="J2843" s="302"/>
      <c r="K2843" s="303" t="e">
        <f t="shared" si="258"/>
        <v>#N/A</v>
      </c>
      <c r="L2843" s="302"/>
      <c r="M2843" s="302"/>
      <c r="N2843" s="303" t="e">
        <f t="shared" si="259"/>
        <v>#N/A</v>
      </c>
      <c r="O2843" s="303" t="e">
        <f t="shared" si="260"/>
        <v>#N/A</v>
      </c>
      <c r="P2843" s="249" t="str">
        <f t="shared" si="257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364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2"/>
      <c r="BD2843" s="258"/>
      <c r="BE2843" s="258"/>
      <c r="BF2843" s="258"/>
      <c r="BG2843" s="258"/>
      <c r="BH2843" s="258"/>
    </row>
    <row r="2844" spans="1:60">
      <c r="A2844" s="333">
        <v>2843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6"/>
        <v/>
      </c>
      <c r="E2844" s="302"/>
      <c r="F2844" s="302"/>
      <c r="G2844" s="302"/>
      <c r="H2844" s="302"/>
      <c r="I2844" s="302"/>
      <c r="J2844" s="302"/>
      <c r="K2844" s="303" t="e">
        <f t="shared" si="258"/>
        <v>#N/A</v>
      </c>
      <c r="L2844" s="302"/>
      <c r="M2844" s="302"/>
      <c r="N2844" s="303" t="e">
        <f t="shared" si="259"/>
        <v>#N/A</v>
      </c>
      <c r="O2844" s="303" t="e">
        <f t="shared" si="260"/>
        <v>#N/A</v>
      </c>
      <c r="P2844" s="249" t="str">
        <f t="shared" si="257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364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2"/>
      <c r="BD2844" s="258"/>
      <c r="BE2844" s="258"/>
      <c r="BF2844" s="258"/>
      <c r="BG2844" s="258"/>
      <c r="BH2844" s="258"/>
    </row>
    <row r="2845" spans="1:60">
      <c r="A2845" s="298">
        <v>2844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6"/>
        <v/>
      </c>
      <c r="E2845" s="302"/>
      <c r="F2845" s="302"/>
      <c r="G2845" s="302"/>
      <c r="H2845" s="302"/>
      <c r="I2845" s="302"/>
      <c r="J2845" s="302"/>
      <c r="K2845" s="303" t="e">
        <f t="shared" si="258"/>
        <v>#N/A</v>
      </c>
      <c r="L2845" s="302"/>
      <c r="M2845" s="302"/>
      <c r="N2845" s="303" t="e">
        <f t="shared" si="259"/>
        <v>#N/A</v>
      </c>
      <c r="O2845" s="303" t="e">
        <f t="shared" si="260"/>
        <v>#N/A</v>
      </c>
      <c r="P2845" s="249" t="str">
        <f t="shared" si="257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364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2"/>
      <c r="BD2845" s="258"/>
      <c r="BE2845" s="258"/>
      <c r="BF2845" s="258"/>
      <c r="BG2845" s="258"/>
      <c r="BH2845" s="258"/>
    </row>
    <row r="2846" spans="1:60">
      <c r="A2846" s="333">
        <v>2845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6"/>
        <v/>
      </c>
      <c r="E2846" s="302"/>
      <c r="F2846" s="302"/>
      <c r="G2846" s="302"/>
      <c r="H2846" s="302"/>
      <c r="I2846" s="302"/>
      <c r="J2846" s="302"/>
      <c r="K2846" s="303" t="e">
        <f t="shared" si="258"/>
        <v>#N/A</v>
      </c>
      <c r="L2846" s="302"/>
      <c r="M2846" s="302"/>
      <c r="N2846" s="303" t="e">
        <f t="shared" si="259"/>
        <v>#N/A</v>
      </c>
      <c r="O2846" s="303" t="e">
        <f t="shared" si="260"/>
        <v>#N/A</v>
      </c>
      <c r="P2846" s="249" t="str">
        <f t="shared" si="257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364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2"/>
      <c r="BD2846" s="258"/>
      <c r="BE2846" s="258"/>
      <c r="BF2846" s="258"/>
      <c r="BG2846" s="258"/>
      <c r="BH2846" s="258"/>
    </row>
    <row r="2847" spans="1:60">
      <c r="A2847" s="298">
        <v>2846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si="256"/>
        <v/>
      </c>
      <c r="E2847" s="302"/>
      <c r="F2847" s="302"/>
      <c r="G2847" s="302"/>
      <c r="H2847" s="302"/>
      <c r="I2847" s="302"/>
      <c r="J2847" s="302"/>
      <c r="K2847" s="303" t="e">
        <f t="shared" si="258"/>
        <v>#N/A</v>
      </c>
      <c r="L2847" s="302"/>
      <c r="M2847" s="302"/>
      <c r="N2847" s="303" t="e">
        <f t="shared" si="259"/>
        <v>#N/A</v>
      </c>
      <c r="O2847" s="303" t="e">
        <f t="shared" si="260"/>
        <v>#N/A</v>
      </c>
      <c r="P2847" s="249" t="str">
        <f t="shared" si="257"/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364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2"/>
      <c r="BD2847" s="258"/>
      <c r="BE2847" s="258"/>
      <c r="BF2847" s="258"/>
      <c r="BG2847" s="258"/>
      <c r="BH2847" s="258"/>
    </row>
    <row r="2848" spans="1:60">
      <c r="A2848" s="333">
        <v>2847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6"/>
        <v/>
      </c>
      <c r="E2848" s="302"/>
      <c r="F2848" s="302"/>
      <c r="G2848" s="302"/>
      <c r="H2848" s="302"/>
      <c r="I2848" s="302"/>
      <c r="J2848" s="302"/>
      <c r="K2848" s="303" t="e">
        <f t="shared" si="258"/>
        <v>#N/A</v>
      </c>
      <c r="L2848" s="302"/>
      <c r="M2848" s="302"/>
      <c r="N2848" s="303" t="e">
        <f t="shared" si="259"/>
        <v>#N/A</v>
      </c>
      <c r="O2848" s="303" t="e">
        <f t="shared" si="260"/>
        <v>#N/A</v>
      </c>
      <c r="P2848" s="249" t="str">
        <f t="shared" si="257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364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2"/>
      <c r="BD2848" s="258"/>
      <c r="BE2848" s="258"/>
      <c r="BF2848" s="258"/>
      <c r="BG2848" s="258"/>
      <c r="BH2848" s="258"/>
    </row>
    <row r="2849" spans="1:60">
      <c r="A2849" s="298">
        <v>2848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ref="D2849:D2912" si="261">IF(LEFT(I2849,1)="L","Inprocess",IF(LEFT(I2849,3)="IQC","Inprocess",IF(LEFT(I2849,2)="QA","QA",IF(LEFT(I2849,3)="TV","TV",""))))</f>
        <v/>
      </c>
      <c r="E2849" s="302"/>
      <c r="F2849" s="302"/>
      <c r="G2849" s="302"/>
      <c r="H2849" s="302"/>
      <c r="I2849" s="302"/>
      <c r="J2849" s="302"/>
      <c r="K2849" s="303" t="e">
        <f t="shared" si="258"/>
        <v>#N/A</v>
      </c>
      <c r="L2849" s="302"/>
      <c r="M2849" s="302"/>
      <c r="N2849" s="303" t="e">
        <f t="shared" si="259"/>
        <v>#N/A</v>
      </c>
      <c r="O2849" s="303" t="e">
        <f t="shared" si="260"/>
        <v>#N/A</v>
      </c>
      <c r="P2849" s="249" t="str">
        <f t="shared" ref="P2849:P2912" si="262">MID(M2849,7,2)</f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364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2"/>
      <c r="BD2849" s="258"/>
      <c r="BE2849" s="258"/>
      <c r="BF2849" s="258"/>
      <c r="BG2849" s="258"/>
      <c r="BH2849" s="258"/>
    </row>
    <row r="2850" spans="1:60">
      <c r="A2850" s="333">
        <v>2849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61"/>
        <v/>
      </c>
      <c r="E2850" s="302"/>
      <c r="F2850" s="302"/>
      <c r="G2850" s="302"/>
      <c r="H2850" s="302"/>
      <c r="I2850" s="302"/>
      <c r="J2850" s="302"/>
      <c r="K2850" s="303" t="e">
        <f t="shared" si="258"/>
        <v>#N/A</v>
      </c>
      <c r="L2850" s="302"/>
      <c r="M2850" s="302"/>
      <c r="N2850" s="303" t="e">
        <f t="shared" si="259"/>
        <v>#N/A</v>
      </c>
      <c r="O2850" s="303" t="e">
        <f t="shared" si="260"/>
        <v>#N/A</v>
      </c>
      <c r="P2850" s="249" t="str">
        <f t="shared" si="262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364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2"/>
      <c r="BD2850" s="258"/>
      <c r="BE2850" s="258"/>
      <c r="BF2850" s="258"/>
      <c r="BG2850" s="258"/>
      <c r="BH2850" s="258"/>
    </row>
    <row r="2851" spans="1:60">
      <c r="A2851" s="298">
        <v>2850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61"/>
        <v/>
      </c>
      <c r="E2851" s="302"/>
      <c r="F2851" s="302"/>
      <c r="G2851" s="302"/>
      <c r="H2851" s="302"/>
      <c r="I2851" s="302"/>
      <c r="J2851" s="302"/>
      <c r="K2851" s="303" t="e">
        <f t="shared" si="258"/>
        <v>#N/A</v>
      </c>
      <c r="L2851" s="302"/>
      <c r="M2851" s="302"/>
      <c r="N2851" s="303" t="e">
        <f t="shared" si="259"/>
        <v>#N/A</v>
      </c>
      <c r="O2851" s="303" t="e">
        <f t="shared" si="260"/>
        <v>#N/A</v>
      </c>
      <c r="P2851" s="249" t="str">
        <f t="shared" si="262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364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2"/>
      <c r="BD2851" s="258"/>
      <c r="BE2851" s="258"/>
      <c r="BF2851" s="258"/>
      <c r="BG2851" s="258"/>
      <c r="BH2851" s="258"/>
    </row>
    <row r="2852" spans="1:60">
      <c r="A2852" s="333">
        <v>2851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61"/>
        <v/>
      </c>
      <c r="E2852" s="302"/>
      <c r="F2852" s="302"/>
      <c r="G2852" s="302"/>
      <c r="H2852" s="302"/>
      <c r="I2852" s="302"/>
      <c r="J2852" s="302"/>
      <c r="K2852" s="303" t="e">
        <f t="shared" si="258"/>
        <v>#N/A</v>
      </c>
      <c r="L2852" s="302"/>
      <c r="M2852" s="302"/>
      <c r="N2852" s="303" t="e">
        <f t="shared" si="259"/>
        <v>#N/A</v>
      </c>
      <c r="O2852" s="303" t="e">
        <f t="shared" si="260"/>
        <v>#N/A</v>
      </c>
      <c r="P2852" s="249" t="str">
        <f t="shared" si="262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364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2"/>
      <c r="BD2852" s="258"/>
      <c r="BE2852" s="258"/>
      <c r="BF2852" s="258"/>
      <c r="BG2852" s="258"/>
      <c r="BH2852" s="258"/>
    </row>
    <row r="2853" spans="1:60">
      <c r="A2853" s="298">
        <v>2852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61"/>
        <v/>
      </c>
      <c r="E2853" s="302"/>
      <c r="F2853" s="302"/>
      <c r="G2853" s="302"/>
      <c r="H2853" s="302"/>
      <c r="I2853" s="302"/>
      <c r="J2853" s="302"/>
      <c r="K2853" s="303" t="e">
        <f t="shared" si="258"/>
        <v>#N/A</v>
      </c>
      <c r="L2853" s="302"/>
      <c r="M2853" s="302"/>
      <c r="N2853" s="303" t="e">
        <f t="shared" si="259"/>
        <v>#N/A</v>
      </c>
      <c r="O2853" s="303" t="e">
        <f t="shared" si="260"/>
        <v>#N/A</v>
      </c>
      <c r="P2853" s="249" t="str">
        <f t="shared" si="262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364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2"/>
      <c r="BD2853" s="258"/>
      <c r="BE2853" s="258"/>
      <c r="BF2853" s="258"/>
      <c r="BG2853" s="258"/>
      <c r="BH2853" s="258"/>
    </row>
    <row r="2854" spans="1:60">
      <c r="A2854" s="333">
        <v>2853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61"/>
        <v/>
      </c>
      <c r="E2854" s="302"/>
      <c r="F2854" s="302"/>
      <c r="G2854" s="302"/>
      <c r="H2854" s="302"/>
      <c r="I2854" s="302"/>
      <c r="J2854" s="302"/>
      <c r="K2854" s="303" t="e">
        <f t="shared" si="258"/>
        <v>#N/A</v>
      </c>
      <c r="L2854" s="302"/>
      <c r="M2854" s="302"/>
      <c r="N2854" s="303" t="e">
        <f t="shared" si="259"/>
        <v>#N/A</v>
      </c>
      <c r="O2854" s="303" t="e">
        <f t="shared" si="260"/>
        <v>#N/A</v>
      </c>
      <c r="P2854" s="249" t="str">
        <f t="shared" si="262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364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2"/>
      <c r="BD2854" s="258"/>
      <c r="BE2854" s="258"/>
      <c r="BF2854" s="258"/>
      <c r="BG2854" s="258"/>
      <c r="BH2854" s="258"/>
    </row>
    <row r="2855" spans="1:60">
      <c r="A2855" s="298">
        <v>2854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61"/>
        <v/>
      </c>
      <c r="E2855" s="302"/>
      <c r="F2855" s="302"/>
      <c r="G2855" s="302"/>
      <c r="H2855" s="302"/>
      <c r="I2855" s="302"/>
      <c r="J2855" s="302"/>
      <c r="K2855" s="303" t="e">
        <f t="shared" si="258"/>
        <v>#N/A</v>
      </c>
      <c r="L2855" s="302"/>
      <c r="M2855" s="302"/>
      <c r="N2855" s="303" t="e">
        <f t="shared" si="259"/>
        <v>#N/A</v>
      </c>
      <c r="O2855" s="303" t="e">
        <f t="shared" si="260"/>
        <v>#N/A</v>
      </c>
      <c r="P2855" s="249" t="str">
        <f t="shared" si="262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364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2"/>
      <c r="BD2855" s="258"/>
      <c r="BE2855" s="258"/>
      <c r="BF2855" s="258"/>
      <c r="BG2855" s="258"/>
      <c r="BH2855" s="258"/>
    </row>
    <row r="2856" spans="1:60">
      <c r="A2856" s="333">
        <v>2855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61"/>
        <v/>
      </c>
      <c r="E2856" s="302"/>
      <c r="F2856" s="302"/>
      <c r="G2856" s="302"/>
      <c r="H2856" s="302"/>
      <c r="I2856" s="302"/>
      <c r="J2856" s="302"/>
      <c r="K2856" s="303" t="e">
        <f t="shared" si="258"/>
        <v>#N/A</v>
      </c>
      <c r="L2856" s="302"/>
      <c r="M2856" s="302"/>
      <c r="N2856" s="303" t="e">
        <f t="shared" si="259"/>
        <v>#N/A</v>
      </c>
      <c r="O2856" s="303" t="e">
        <f t="shared" si="260"/>
        <v>#N/A</v>
      </c>
      <c r="P2856" s="249" t="str">
        <f t="shared" si="262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364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2"/>
      <c r="BD2856" s="258"/>
      <c r="BE2856" s="258"/>
      <c r="BF2856" s="258"/>
      <c r="BG2856" s="258"/>
      <c r="BH2856" s="258"/>
    </row>
    <row r="2857" spans="1:60">
      <c r="A2857" s="298">
        <v>2856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61"/>
        <v/>
      </c>
      <c r="E2857" s="302"/>
      <c r="F2857" s="302"/>
      <c r="G2857" s="302"/>
      <c r="H2857" s="302"/>
      <c r="I2857" s="302"/>
      <c r="J2857" s="302"/>
      <c r="K2857" s="303" t="e">
        <f t="shared" si="258"/>
        <v>#N/A</v>
      </c>
      <c r="L2857" s="302"/>
      <c r="M2857" s="302"/>
      <c r="N2857" s="303" t="e">
        <f t="shared" si="259"/>
        <v>#N/A</v>
      </c>
      <c r="O2857" s="303" t="e">
        <f t="shared" si="260"/>
        <v>#N/A</v>
      </c>
      <c r="P2857" s="249" t="str">
        <f t="shared" si="262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364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2"/>
      <c r="BD2857" s="258"/>
      <c r="BE2857" s="258"/>
      <c r="BF2857" s="258"/>
      <c r="BG2857" s="258"/>
      <c r="BH2857" s="258"/>
    </row>
    <row r="2858" spans="1:60">
      <c r="A2858" s="333">
        <v>2857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61"/>
        <v/>
      </c>
      <c r="E2858" s="302"/>
      <c r="F2858" s="302"/>
      <c r="G2858" s="302"/>
      <c r="H2858" s="302"/>
      <c r="I2858" s="302"/>
      <c r="J2858" s="302"/>
      <c r="K2858" s="303" t="e">
        <f t="shared" si="258"/>
        <v>#N/A</v>
      </c>
      <c r="L2858" s="302"/>
      <c r="M2858" s="302"/>
      <c r="N2858" s="303" t="e">
        <f t="shared" si="259"/>
        <v>#N/A</v>
      </c>
      <c r="O2858" s="303" t="e">
        <f t="shared" si="260"/>
        <v>#N/A</v>
      </c>
      <c r="P2858" s="249" t="str">
        <f t="shared" si="262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364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2"/>
      <c r="BD2858" s="258"/>
      <c r="BE2858" s="258"/>
      <c r="BF2858" s="258"/>
      <c r="BG2858" s="258"/>
      <c r="BH2858" s="258"/>
    </row>
    <row r="2859" spans="1:60">
      <c r="A2859" s="298">
        <v>2858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61"/>
        <v/>
      </c>
      <c r="E2859" s="302"/>
      <c r="F2859" s="302"/>
      <c r="G2859" s="302"/>
      <c r="H2859" s="302"/>
      <c r="I2859" s="302"/>
      <c r="J2859" s="302"/>
      <c r="K2859" s="303" t="e">
        <f t="shared" si="258"/>
        <v>#N/A</v>
      </c>
      <c r="L2859" s="302"/>
      <c r="M2859" s="302"/>
      <c r="N2859" s="303" t="e">
        <f t="shared" si="259"/>
        <v>#N/A</v>
      </c>
      <c r="O2859" s="303" t="e">
        <f t="shared" si="260"/>
        <v>#N/A</v>
      </c>
      <c r="P2859" s="249" t="str">
        <f t="shared" si="262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364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2"/>
      <c r="BD2859" s="258"/>
      <c r="BE2859" s="258"/>
      <c r="BF2859" s="258"/>
      <c r="BG2859" s="258"/>
      <c r="BH2859" s="258"/>
    </row>
    <row r="2860" spans="1:60">
      <c r="A2860" s="333">
        <v>2859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61"/>
        <v/>
      </c>
      <c r="E2860" s="302"/>
      <c r="F2860" s="302"/>
      <c r="G2860" s="302"/>
      <c r="H2860" s="302"/>
      <c r="I2860" s="302"/>
      <c r="J2860" s="302"/>
      <c r="K2860" s="303" t="e">
        <f t="shared" si="258"/>
        <v>#N/A</v>
      </c>
      <c r="L2860" s="302"/>
      <c r="M2860" s="302"/>
      <c r="N2860" s="303" t="e">
        <f t="shared" si="259"/>
        <v>#N/A</v>
      </c>
      <c r="O2860" s="303" t="e">
        <f t="shared" si="260"/>
        <v>#N/A</v>
      </c>
      <c r="P2860" s="249" t="str">
        <f t="shared" si="262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364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2"/>
      <c r="BD2860" s="258"/>
      <c r="BE2860" s="258"/>
      <c r="BF2860" s="258"/>
      <c r="BG2860" s="258"/>
      <c r="BH2860" s="258"/>
    </row>
    <row r="2861" spans="1:60">
      <c r="A2861" s="298">
        <v>2860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61"/>
        <v/>
      </c>
      <c r="E2861" s="302"/>
      <c r="F2861" s="302"/>
      <c r="G2861" s="302"/>
      <c r="H2861" s="302"/>
      <c r="I2861" s="302"/>
      <c r="J2861" s="302"/>
      <c r="K2861" s="303" t="e">
        <f t="shared" si="258"/>
        <v>#N/A</v>
      </c>
      <c r="L2861" s="302"/>
      <c r="M2861" s="302"/>
      <c r="N2861" s="303" t="e">
        <f t="shared" si="259"/>
        <v>#N/A</v>
      </c>
      <c r="O2861" s="303" t="e">
        <f t="shared" si="260"/>
        <v>#N/A</v>
      </c>
      <c r="P2861" s="249" t="str">
        <f t="shared" si="262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364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2"/>
      <c r="BD2861" s="258"/>
      <c r="BE2861" s="258"/>
      <c r="BF2861" s="258"/>
      <c r="BG2861" s="258"/>
      <c r="BH2861" s="258"/>
    </row>
    <row r="2862" spans="1:60">
      <c r="A2862" s="333">
        <v>2861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61"/>
        <v/>
      </c>
      <c r="E2862" s="302"/>
      <c r="F2862" s="302"/>
      <c r="G2862" s="302"/>
      <c r="H2862" s="302"/>
      <c r="I2862" s="302"/>
      <c r="J2862" s="302"/>
      <c r="K2862" s="303" t="e">
        <f t="shared" si="258"/>
        <v>#N/A</v>
      </c>
      <c r="L2862" s="302"/>
      <c r="M2862" s="302"/>
      <c r="N2862" s="303" t="e">
        <f t="shared" si="259"/>
        <v>#N/A</v>
      </c>
      <c r="O2862" s="303" t="e">
        <f t="shared" si="260"/>
        <v>#N/A</v>
      </c>
      <c r="P2862" s="249" t="str">
        <f t="shared" si="262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364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2"/>
      <c r="BD2862" s="258"/>
      <c r="BE2862" s="258"/>
      <c r="BF2862" s="258"/>
      <c r="BG2862" s="258"/>
      <c r="BH2862" s="258"/>
    </row>
    <row r="2863" spans="1:60">
      <c r="A2863" s="298">
        <v>2862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61"/>
        <v/>
      </c>
      <c r="E2863" s="302"/>
      <c r="F2863" s="302"/>
      <c r="G2863" s="302"/>
      <c r="H2863" s="302"/>
      <c r="I2863" s="302"/>
      <c r="J2863" s="302"/>
      <c r="K2863" s="303" t="e">
        <f t="shared" si="258"/>
        <v>#N/A</v>
      </c>
      <c r="L2863" s="302"/>
      <c r="M2863" s="302"/>
      <c r="N2863" s="303" t="e">
        <f t="shared" si="259"/>
        <v>#N/A</v>
      </c>
      <c r="O2863" s="303" t="e">
        <f t="shared" si="260"/>
        <v>#N/A</v>
      </c>
      <c r="P2863" s="249" t="str">
        <f t="shared" si="262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364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2"/>
      <c r="BD2863" s="258"/>
      <c r="BE2863" s="258"/>
      <c r="BF2863" s="258"/>
      <c r="BG2863" s="258"/>
      <c r="BH2863" s="258"/>
    </row>
    <row r="2864" spans="1:60">
      <c r="A2864" s="333">
        <v>2863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61"/>
        <v/>
      </c>
      <c r="E2864" s="302"/>
      <c r="F2864" s="302"/>
      <c r="G2864" s="302"/>
      <c r="H2864" s="302"/>
      <c r="I2864" s="302"/>
      <c r="J2864" s="302"/>
      <c r="K2864" s="303" t="e">
        <f t="shared" si="258"/>
        <v>#N/A</v>
      </c>
      <c r="L2864" s="302"/>
      <c r="M2864" s="302"/>
      <c r="N2864" s="303" t="e">
        <f t="shared" si="259"/>
        <v>#N/A</v>
      </c>
      <c r="O2864" s="303" t="e">
        <f t="shared" si="260"/>
        <v>#N/A</v>
      </c>
      <c r="P2864" s="249" t="str">
        <f t="shared" si="262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364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2"/>
      <c r="BD2864" s="258"/>
      <c r="BE2864" s="258"/>
      <c r="BF2864" s="258"/>
      <c r="BG2864" s="258"/>
      <c r="BH2864" s="258"/>
    </row>
    <row r="2865" spans="1:60">
      <c r="A2865" s="298">
        <v>2864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61"/>
        <v/>
      </c>
      <c r="E2865" s="302"/>
      <c r="F2865" s="302"/>
      <c r="G2865" s="302"/>
      <c r="H2865" s="302"/>
      <c r="I2865" s="302"/>
      <c r="J2865" s="302"/>
      <c r="K2865" s="303" t="e">
        <f t="shared" si="258"/>
        <v>#N/A</v>
      </c>
      <c r="L2865" s="302"/>
      <c r="M2865" s="302"/>
      <c r="N2865" s="303" t="e">
        <f t="shared" si="259"/>
        <v>#N/A</v>
      </c>
      <c r="O2865" s="303" t="e">
        <f t="shared" si="260"/>
        <v>#N/A</v>
      </c>
      <c r="P2865" s="249" t="str">
        <f t="shared" si="262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364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2"/>
      <c r="BD2865" s="258"/>
      <c r="BE2865" s="258"/>
      <c r="BF2865" s="258"/>
      <c r="BG2865" s="258"/>
      <c r="BH2865" s="258"/>
    </row>
    <row r="2866" spans="1:60">
      <c r="A2866" s="333">
        <v>2865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61"/>
        <v/>
      </c>
      <c r="E2866" s="302"/>
      <c r="F2866" s="302"/>
      <c r="G2866" s="302"/>
      <c r="H2866" s="302"/>
      <c r="I2866" s="302"/>
      <c r="J2866" s="302"/>
      <c r="K2866" s="303" t="e">
        <f t="shared" si="258"/>
        <v>#N/A</v>
      </c>
      <c r="L2866" s="302"/>
      <c r="M2866" s="302"/>
      <c r="N2866" s="303" t="e">
        <f t="shared" si="259"/>
        <v>#N/A</v>
      </c>
      <c r="O2866" s="303" t="e">
        <f t="shared" si="260"/>
        <v>#N/A</v>
      </c>
      <c r="P2866" s="249" t="str">
        <f t="shared" si="262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364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2"/>
      <c r="BD2866" s="258"/>
      <c r="BE2866" s="258"/>
      <c r="BF2866" s="258"/>
      <c r="BG2866" s="258"/>
      <c r="BH2866" s="258"/>
    </row>
    <row r="2867" spans="1:60">
      <c r="A2867" s="298">
        <v>2866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61"/>
        <v/>
      </c>
      <c r="E2867" s="302"/>
      <c r="F2867" s="302"/>
      <c r="G2867" s="302"/>
      <c r="H2867" s="302"/>
      <c r="I2867" s="302"/>
      <c r="J2867" s="302"/>
      <c r="K2867" s="303" t="e">
        <f t="shared" si="258"/>
        <v>#N/A</v>
      </c>
      <c r="L2867" s="302"/>
      <c r="M2867" s="302"/>
      <c r="N2867" s="303" t="e">
        <f t="shared" si="259"/>
        <v>#N/A</v>
      </c>
      <c r="O2867" s="303" t="e">
        <f t="shared" si="260"/>
        <v>#N/A</v>
      </c>
      <c r="P2867" s="249" t="str">
        <f t="shared" si="262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364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2"/>
      <c r="BD2867" s="258"/>
      <c r="BE2867" s="258"/>
      <c r="BF2867" s="258"/>
      <c r="BG2867" s="258"/>
      <c r="BH2867" s="258"/>
    </row>
    <row r="2868" spans="1:60">
      <c r="A2868" s="333">
        <v>2867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61"/>
        <v/>
      </c>
      <c r="E2868" s="302"/>
      <c r="F2868" s="302"/>
      <c r="G2868" s="302"/>
      <c r="H2868" s="302"/>
      <c r="I2868" s="302"/>
      <c r="J2868" s="302"/>
      <c r="K2868" s="303" t="e">
        <f t="shared" si="258"/>
        <v>#N/A</v>
      </c>
      <c r="L2868" s="302"/>
      <c r="M2868" s="302"/>
      <c r="N2868" s="303" t="e">
        <f t="shared" si="259"/>
        <v>#N/A</v>
      </c>
      <c r="O2868" s="303" t="e">
        <f t="shared" si="260"/>
        <v>#N/A</v>
      </c>
      <c r="P2868" s="249" t="str">
        <f t="shared" si="262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364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2"/>
      <c r="BD2868" s="258"/>
      <c r="BE2868" s="258"/>
      <c r="BF2868" s="258"/>
      <c r="BG2868" s="258"/>
      <c r="BH2868" s="258"/>
    </row>
    <row r="2869" spans="1:60">
      <c r="A2869" s="298">
        <v>2868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61"/>
        <v/>
      </c>
      <c r="E2869" s="302"/>
      <c r="F2869" s="302"/>
      <c r="G2869" s="302"/>
      <c r="H2869" s="302"/>
      <c r="I2869" s="302"/>
      <c r="J2869" s="302"/>
      <c r="K2869" s="303" t="e">
        <f t="shared" si="258"/>
        <v>#N/A</v>
      </c>
      <c r="L2869" s="302"/>
      <c r="M2869" s="302"/>
      <c r="N2869" s="303" t="e">
        <f t="shared" si="259"/>
        <v>#N/A</v>
      </c>
      <c r="O2869" s="303" t="e">
        <f t="shared" si="260"/>
        <v>#N/A</v>
      </c>
      <c r="P2869" s="249" t="str">
        <f t="shared" si="262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364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2"/>
      <c r="BD2869" s="258"/>
      <c r="BE2869" s="258"/>
      <c r="BF2869" s="258"/>
      <c r="BG2869" s="258"/>
      <c r="BH2869" s="258"/>
    </row>
    <row r="2870" spans="1:60">
      <c r="A2870" s="333">
        <v>2869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61"/>
        <v/>
      </c>
      <c r="E2870" s="302"/>
      <c r="F2870" s="302"/>
      <c r="G2870" s="302"/>
      <c r="H2870" s="302"/>
      <c r="I2870" s="302"/>
      <c r="J2870" s="302"/>
      <c r="K2870" s="303" t="e">
        <f t="shared" si="258"/>
        <v>#N/A</v>
      </c>
      <c r="L2870" s="302"/>
      <c r="M2870" s="302"/>
      <c r="N2870" s="303" t="e">
        <f t="shared" si="259"/>
        <v>#N/A</v>
      </c>
      <c r="O2870" s="303" t="e">
        <f t="shared" si="260"/>
        <v>#N/A</v>
      </c>
      <c r="P2870" s="249" t="str">
        <f t="shared" si="262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364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2"/>
      <c r="BD2870" s="258"/>
      <c r="BE2870" s="258"/>
      <c r="BF2870" s="258"/>
      <c r="BG2870" s="258"/>
      <c r="BH2870" s="258"/>
    </row>
    <row r="2871" spans="1:60">
      <c r="A2871" s="298">
        <v>2870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61"/>
        <v/>
      </c>
      <c r="E2871" s="302"/>
      <c r="F2871" s="302"/>
      <c r="G2871" s="302"/>
      <c r="H2871" s="302"/>
      <c r="I2871" s="302"/>
      <c r="J2871" s="302"/>
      <c r="K2871" s="303" t="e">
        <f t="shared" si="258"/>
        <v>#N/A</v>
      </c>
      <c r="L2871" s="302"/>
      <c r="M2871" s="302"/>
      <c r="N2871" s="303" t="e">
        <f t="shared" si="259"/>
        <v>#N/A</v>
      </c>
      <c r="O2871" s="303" t="e">
        <f t="shared" si="260"/>
        <v>#N/A</v>
      </c>
      <c r="P2871" s="249" t="str">
        <f t="shared" si="262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364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2"/>
      <c r="BD2871" s="258"/>
      <c r="BE2871" s="258"/>
      <c r="BF2871" s="258"/>
      <c r="BG2871" s="258"/>
      <c r="BH2871" s="258"/>
    </row>
    <row r="2872" spans="1:60">
      <c r="A2872" s="333">
        <v>2871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61"/>
        <v/>
      </c>
      <c r="E2872" s="302"/>
      <c r="F2872" s="302"/>
      <c r="G2872" s="302"/>
      <c r="H2872" s="302"/>
      <c r="I2872" s="302"/>
      <c r="J2872" s="302"/>
      <c r="K2872" s="303" t="e">
        <f t="shared" si="258"/>
        <v>#N/A</v>
      </c>
      <c r="L2872" s="302"/>
      <c r="M2872" s="302"/>
      <c r="N2872" s="303" t="e">
        <f t="shared" si="259"/>
        <v>#N/A</v>
      </c>
      <c r="O2872" s="303" t="e">
        <f t="shared" si="260"/>
        <v>#N/A</v>
      </c>
      <c r="P2872" s="249" t="str">
        <f t="shared" si="262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364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2"/>
      <c r="BD2872" s="258"/>
      <c r="BE2872" s="258"/>
      <c r="BF2872" s="258"/>
      <c r="BG2872" s="258"/>
      <c r="BH2872" s="258"/>
    </row>
    <row r="2873" spans="1:60">
      <c r="A2873" s="298">
        <v>2872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61"/>
        <v/>
      </c>
      <c r="E2873" s="302"/>
      <c r="F2873" s="302"/>
      <c r="G2873" s="302"/>
      <c r="H2873" s="302"/>
      <c r="I2873" s="302"/>
      <c r="J2873" s="302"/>
      <c r="K2873" s="303" t="e">
        <f t="shared" si="258"/>
        <v>#N/A</v>
      </c>
      <c r="L2873" s="302"/>
      <c r="M2873" s="302"/>
      <c r="N2873" s="303" t="e">
        <f t="shared" si="259"/>
        <v>#N/A</v>
      </c>
      <c r="O2873" s="303" t="e">
        <f t="shared" si="260"/>
        <v>#N/A</v>
      </c>
      <c r="P2873" s="249" t="str">
        <f t="shared" si="262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364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2"/>
      <c r="BD2873" s="258"/>
      <c r="BE2873" s="258"/>
      <c r="BF2873" s="258"/>
      <c r="BG2873" s="258"/>
      <c r="BH2873" s="258"/>
    </row>
    <row r="2874" spans="1:60">
      <c r="A2874" s="333">
        <v>2873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61"/>
        <v/>
      </c>
      <c r="E2874" s="302"/>
      <c r="F2874" s="302"/>
      <c r="G2874" s="302"/>
      <c r="H2874" s="302"/>
      <c r="I2874" s="302"/>
      <c r="J2874" s="302"/>
      <c r="K2874" s="303" t="e">
        <f t="shared" si="258"/>
        <v>#N/A</v>
      </c>
      <c r="L2874" s="302"/>
      <c r="M2874" s="302"/>
      <c r="N2874" s="303" t="e">
        <f t="shared" si="259"/>
        <v>#N/A</v>
      </c>
      <c r="O2874" s="303" t="e">
        <f t="shared" si="260"/>
        <v>#N/A</v>
      </c>
      <c r="P2874" s="249" t="str">
        <f t="shared" si="262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364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2"/>
      <c r="BD2874" s="258"/>
      <c r="BE2874" s="258"/>
      <c r="BF2874" s="258"/>
      <c r="BG2874" s="258"/>
      <c r="BH2874" s="258"/>
    </row>
    <row r="2875" spans="1:60">
      <c r="A2875" s="298">
        <v>2874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61"/>
        <v/>
      </c>
      <c r="E2875" s="302"/>
      <c r="F2875" s="302"/>
      <c r="G2875" s="302"/>
      <c r="H2875" s="302"/>
      <c r="I2875" s="302"/>
      <c r="J2875" s="302"/>
      <c r="K2875" s="303" t="e">
        <f t="shared" si="258"/>
        <v>#N/A</v>
      </c>
      <c r="L2875" s="302"/>
      <c r="M2875" s="302"/>
      <c r="N2875" s="303" t="e">
        <f t="shared" si="259"/>
        <v>#N/A</v>
      </c>
      <c r="O2875" s="303" t="e">
        <f t="shared" si="260"/>
        <v>#N/A</v>
      </c>
      <c r="P2875" s="249" t="str">
        <f t="shared" si="262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364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2"/>
      <c r="BD2875" s="258"/>
      <c r="BE2875" s="258"/>
      <c r="BF2875" s="258"/>
      <c r="BG2875" s="258"/>
      <c r="BH2875" s="258"/>
    </row>
    <row r="2876" spans="1:60">
      <c r="A2876" s="333">
        <v>2875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61"/>
        <v/>
      </c>
      <c r="E2876" s="302"/>
      <c r="F2876" s="302"/>
      <c r="G2876" s="302"/>
      <c r="H2876" s="302"/>
      <c r="I2876" s="302"/>
      <c r="J2876" s="302"/>
      <c r="K2876" s="303" t="e">
        <f t="shared" si="258"/>
        <v>#N/A</v>
      </c>
      <c r="L2876" s="302"/>
      <c r="M2876" s="302"/>
      <c r="N2876" s="303" t="e">
        <f t="shared" si="259"/>
        <v>#N/A</v>
      </c>
      <c r="O2876" s="303" t="e">
        <f t="shared" si="260"/>
        <v>#N/A</v>
      </c>
      <c r="P2876" s="249" t="str">
        <f t="shared" si="262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364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2"/>
      <c r="BD2876" s="258"/>
      <c r="BE2876" s="258"/>
      <c r="BF2876" s="258"/>
      <c r="BG2876" s="258"/>
      <c r="BH2876" s="258"/>
    </row>
    <row r="2877" spans="1:60">
      <c r="A2877" s="298">
        <v>2876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61"/>
        <v/>
      </c>
      <c r="E2877" s="302"/>
      <c r="F2877" s="302"/>
      <c r="G2877" s="302"/>
      <c r="H2877" s="302"/>
      <c r="I2877" s="302"/>
      <c r="J2877" s="302"/>
      <c r="K2877" s="303" t="e">
        <f t="shared" si="258"/>
        <v>#N/A</v>
      </c>
      <c r="L2877" s="302"/>
      <c r="M2877" s="302"/>
      <c r="N2877" s="303" t="e">
        <f t="shared" si="259"/>
        <v>#N/A</v>
      </c>
      <c r="O2877" s="303" t="e">
        <f t="shared" si="260"/>
        <v>#N/A</v>
      </c>
      <c r="P2877" s="249" t="str">
        <f t="shared" si="262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364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2"/>
      <c r="BD2877" s="258"/>
      <c r="BE2877" s="258"/>
      <c r="BF2877" s="258"/>
      <c r="BG2877" s="258"/>
      <c r="BH2877" s="258"/>
    </row>
    <row r="2878" spans="1:60">
      <c r="A2878" s="333">
        <v>2877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61"/>
        <v/>
      </c>
      <c r="E2878" s="302"/>
      <c r="F2878" s="302"/>
      <c r="G2878" s="302"/>
      <c r="H2878" s="302"/>
      <c r="I2878" s="302"/>
      <c r="J2878" s="302"/>
      <c r="K2878" s="303" t="e">
        <f t="shared" si="258"/>
        <v>#N/A</v>
      </c>
      <c r="L2878" s="302"/>
      <c r="M2878" s="302"/>
      <c r="N2878" s="303" t="e">
        <f t="shared" si="259"/>
        <v>#N/A</v>
      </c>
      <c r="O2878" s="303" t="e">
        <f t="shared" si="260"/>
        <v>#N/A</v>
      </c>
      <c r="P2878" s="249" t="str">
        <f t="shared" si="262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364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2"/>
      <c r="BD2878" s="258"/>
      <c r="BE2878" s="258"/>
      <c r="BF2878" s="258"/>
      <c r="BG2878" s="258"/>
      <c r="BH2878" s="258"/>
    </row>
    <row r="2879" spans="1:60">
      <c r="A2879" s="298">
        <v>2878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61"/>
        <v/>
      </c>
      <c r="E2879" s="302"/>
      <c r="F2879" s="302"/>
      <c r="G2879" s="302"/>
      <c r="H2879" s="302"/>
      <c r="I2879" s="302"/>
      <c r="J2879" s="302"/>
      <c r="K2879" s="303" t="e">
        <f t="shared" si="258"/>
        <v>#N/A</v>
      </c>
      <c r="L2879" s="302"/>
      <c r="M2879" s="302"/>
      <c r="N2879" s="303" t="e">
        <f t="shared" si="259"/>
        <v>#N/A</v>
      </c>
      <c r="O2879" s="303" t="e">
        <f t="shared" si="260"/>
        <v>#N/A</v>
      </c>
      <c r="P2879" s="249" t="str">
        <f t="shared" si="262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364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2"/>
      <c r="BD2879" s="258"/>
      <c r="BE2879" s="258"/>
      <c r="BF2879" s="258"/>
      <c r="BG2879" s="258"/>
      <c r="BH2879" s="258"/>
    </row>
    <row r="2880" spans="1:60">
      <c r="A2880" s="333">
        <v>2879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61"/>
        <v/>
      </c>
      <c r="E2880" s="302"/>
      <c r="F2880" s="302"/>
      <c r="G2880" s="302"/>
      <c r="H2880" s="302"/>
      <c r="I2880" s="302"/>
      <c r="J2880" s="302"/>
      <c r="K2880" s="303" t="e">
        <f t="shared" si="258"/>
        <v>#N/A</v>
      </c>
      <c r="L2880" s="302"/>
      <c r="M2880" s="302"/>
      <c r="N2880" s="303" t="e">
        <f t="shared" si="259"/>
        <v>#N/A</v>
      </c>
      <c r="O2880" s="303" t="e">
        <f t="shared" si="260"/>
        <v>#N/A</v>
      </c>
      <c r="P2880" s="249" t="str">
        <f t="shared" si="262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364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2"/>
      <c r="BD2880" s="258"/>
      <c r="BE2880" s="258"/>
      <c r="BF2880" s="258"/>
      <c r="BG2880" s="258"/>
      <c r="BH2880" s="258"/>
    </row>
    <row r="2881" spans="1:60">
      <c r="A2881" s="298">
        <v>2880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61"/>
        <v/>
      </c>
      <c r="E2881" s="302"/>
      <c r="F2881" s="302"/>
      <c r="G2881" s="302"/>
      <c r="H2881" s="302"/>
      <c r="I2881" s="302"/>
      <c r="J2881" s="302"/>
      <c r="K2881" s="303" t="e">
        <f t="shared" si="258"/>
        <v>#N/A</v>
      </c>
      <c r="L2881" s="302"/>
      <c r="M2881" s="302"/>
      <c r="N2881" s="303" t="e">
        <f t="shared" si="259"/>
        <v>#N/A</v>
      </c>
      <c r="O2881" s="303" t="e">
        <f t="shared" si="260"/>
        <v>#N/A</v>
      </c>
      <c r="P2881" s="249" t="str">
        <f t="shared" si="262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364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2"/>
      <c r="BD2881" s="258"/>
      <c r="BE2881" s="258"/>
      <c r="BF2881" s="258"/>
      <c r="BG2881" s="258"/>
      <c r="BH2881" s="258"/>
    </row>
    <row r="2882" spans="1:60">
      <c r="A2882" s="333">
        <v>2881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61"/>
        <v/>
      </c>
      <c r="E2882" s="302"/>
      <c r="F2882" s="302"/>
      <c r="G2882" s="302"/>
      <c r="H2882" s="302"/>
      <c r="I2882" s="302"/>
      <c r="J2882" s="302"/>
      <c r="K2882" s="303" t="e">
        <f t="shared" si="258"/>
        <v>#N/A</v>
      </c>
      <c r="L2882" s="302"/>
      <c r="M2882" s="302"/>
      <c r="N2882" s="303" t="e">
        <f t="shared" si="259"/>
        <v>#N/A</v>
      </c>
      <c r="O2882" s="303" t="e">
        <f t="shared" si="260"/>
        <v>#N/A</v>
      </c>
      <c r="P2882" s="249" t="str">
        <f t="shared" si="262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364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2"/>
      <c r="BD2882" s="258"/>
      <c r="BE2882" s="258"/>
      <c r="BF2882" s="258"/>
      <c r="BG2882" s="258"/>
      <c r="BH2882" s="258"/>
    </row>
    <row r="2883" spans="1:60">
      <c r="A2883" s="298">
        <v>2882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61"/>
        <v/>
      </c>
      <c r="E2883" s="302"/>
      <c r="F2883" s="302"/>
      <c r="G2883" s="302"/>
      <c r="H2883" s="302"/>
      <c r="I2883" s="302"/>
      <c r="J2883" s="302"/>
      <c r="K2883" s="303" t="e">
        <f t="shared" si="258"/>
        <v>#N/A</v>
      </c>
      <c r="L2883" s="302"/>
      <c r="M2883" s="302"/>
      <c r="N2883" s="303" t="e">
        <f t="shared" si="259"/>
        <v>#N/A</v>
      </c>
      <c r="O2883" s="303" t="e">
        <f t="shared" si="260"/>
        <v>#N/A</v>
      </c>
      <c r="P2883" s="249" t="str">
        <f t="shared" si="262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364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2"/>
      <c r="BD2883" s="258"/>
      <c r="BE2883" s="258"/>
      <c r="BF2883" s="258"/>
      <c r="BG2883" s="258"/>
      <c r="BH2883" s="258"/>
    </row>
    <row r="2884" spans="1:60">
      <c r="A2884" s="333">
        <v>2883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61"/>
        <v/>
      </c>
      <c r="E2884" s="302"/>
      <c r="F2884" s="302"/>
      <c r="G2884" s="302"/>
      <c r="H2884" s="302"/>
      <c r="I2884" s="302"/>
      <c r="J2884" s="302"/>
      <c r="K2884" s="303" t="e">
        <f t="shared" ref="K2884:K2947" si="263">VLOOKUP(J2884,AY:BA,2,0)</f>
        <v>#N/A</v>
      </c>
      <c r="L2884" s="302"/>
      <c r="M2884" s="302"/>
      <c r="N2884" s="303" t="e">
        <f t="shared" ref="N2884:N2947" si="264">VLOOKUP(K2884,AZ:BB,2,0)</f>
        <v>#N/A</v>
      </c>
      <c r="O2884" s="303" t="e">
        <f t="shared" ref="O2884:O2947" si="265">VLOOKUP(K2884,AZ:BB,3,0)</f>
        <v>#N/A</v>
      </c>
      <c r="P2884" s="249" t="str">
        <f t="shared" si="262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364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2"/>
      <c r="BD2884" s="258"/>
      <c r="BE2884" s="258"/>
      <c r="BF2884" s="258"/>
      <c r="BG2884" s="258"/>
      <c r="BH2884" s="258"/>
    </row>
    <row r="2885" spans="1:60">
      <c r="A2885" s="298">
        <v>2884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61"/>
        <v/>
      </c>
      <c r="E2885" s="302"/>
      <c r="F2885" s="302"/>
      <c r="G2885" s="302"/>
      <c r="H2885" s="302"/>
      <c r="I2885" s="302"/>
      <c r="J2885" s="302"/>
      <c r="K2885" s="303" t="e">
        <f t="shared" si="263"/>
        <v>#N/A</v>
      </c>
      <c r="L2885" s="302"/>
      <c r="M2885" s="302"/>
      <c r="N2885" s="303" t="e">
        <f t="shared" si="264"/>
        <v>#N/A</v>
      </c>
      <c r="O2885" s="303" t="e">
        <f t="shared" si="265"/>
        <v>#N/A</v>
      </c>
      <c r="P2885" s="249" t="str">
        <f t="shared" si="262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364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2"/>
      <c r="BD2885" s="258"/>
      <c r="BE2885" s="258"/>
      <c r="BF2885" s="258"/>
      <c r="BG2885" s="258"/>
      <c r="BH2885" s="258"/>
    </row>
    <row r="2886" spans="1:60">
      <c r="A2886" s="333">
        <v>2885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61"/>
        <v/>
      </c>
      <c r="E2886" s="302"/>
      <c r="F2886" s="302"/>
      <c r="G2886" s="302"/>
      <c r="H2886" s="302"/>
      <c r="I2886" s="302"/>
      <c r="J2886" s="302"/>
      <c r="K2886" s="303" t="e">
        <f t="shared" si="263"/>
        <v>#N/A</v>
      </c>
      <c r="L2886" s="302"/>
      <c r="M2886" s="302"/>
      <c r="N2886" s="303" t="e">
        <f t="shared" si="264"/>
        <v>#N/A</v>
      </c>
      <c r="O2886" s="303" t="e">
        <f t="shared" si="265"/>
        <v>#N/A</v>
      </c>
      <c r="P2886" s="249" t="str">
        <f t="shared" si="262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364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2"/>
      <c r="BD2886" s="258"/>
      <c r="BE2886" s="258"/>
      <c r="BF2886" s="258"/>
      <c r="BG2886" s="258"/>
      <c r="BH2886" s="258"/>
    </row>
    <row r="2887" spans="1:60">
      <c r="A2887" s="298">
        <v>2886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61"/>
        <v/>
      </c>
      <c r="E2887" s="302"/>
      <c r="F2887" s="302"/>
      <c r="G2887" s="302"/>
      <c r="H2887" s="302"/>
      <c r="I2887" s="302"/>
      <c r="J2887" s="302"/>
      <c r="K2887" s="303" t="e">
        <f t="shared" si="263"/>
        <v>#N/A</v>
      </c>
      <c r="L2887" s="302"/>
      <c r="M2887" s="302"/>
      <c r="N2887" s="303" t="e">
        <f t="shared" si="264"/>
        <v>#N/A</v>
      </c>
      <c r="O2887" s="303" t="e">
        <f t="shared" si="265"/>
        <v>#N/A</v>
      </c>
      <c r="P2887" s="249" t="str">
        <f t="shared" si="262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364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2"/>
      <c r="BD2887" s="258"/>
      <c r="BE2887" s="258"/>
      <c r="BF2887" s="258"/>
      <c r="BG2887" s="258"/>
      <c r="BH2887" s="258"/>
    </row>
    <row r="2888" spans="1:60">
      <c r="A2888" s="333">
        <v>2887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61"/>
        <v/>
      </c>
      <c r="E2888" s="302"/>
      <c r="F2888" s="302"/>
      <c r="G2888" s="302"/>
      <c r="H2888" s="302"/>
      <c r="I2888" s="302"/>
      <c r="J2888" s="302"/>
      <c r="K2888" s="303" t="e">
        <f t="shared" si="263"/>
        <v>#N/A</v>
      </c>
      <c r="L2888" s="302"/>
      <c r="M2888" s="302"/>
      <c r="N2888" s="303" t="e">
        <f t="shared" si="264"/>
        <v>#N/A</v>
      </c>
      <c r="O2888" s="303" t="e">
        <f t="shared" si="265"/>
        <v>#N/A</v>
      </c>
      <c r="P2888" s="249" t="str">
        <f t="shared" si="262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364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2"/>
      <c r="BD2888" s="258"/>
      <c r="BE2888" s="258"/>
      <c r="BF2888" s="258"/>
      <c r="BG2888" s="258"/>
      <c r="BH2888" s="258"/>
    </row>
    <row r="2889" spans="1:60">
      <c r="A2889" s="298">
        <v>2888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61"/>
        <v/>
      </c>
      <c r="E2889" s="302"/>
      <c r="F2889" s="302"/>
      <c r="G2889" s="302"/>
      <c r="H2889" s="302"/>
      <c r="I2889" s="302"/>
      <c r="J2889" s="302"/>
      <c r="K2889" s="303" t="e">
        <f t="shared" si="263"/>
        <v>#N/A</v>
      </c>
      <c r="L2889" s="302"/>
      <c r="M2889" s="302"/>
      <c r="N2889" s="303" t="e">
        <f t="shared" si="264"/>
        <v>#N/A</v>
      </c>
      <c r="O2889" s="303" t="e">
        <f t="shared" si="265"/>
        <v>#N/A</v>
      </c>
      <c r="P2889" s="249" t="str">
        <f t="shared" si="262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364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2"/>
      <c r="BD2889" s="258"/>
      <c r="BE2889" s="258"/>
      <c r="BF2889" s="258"/>
      <c r="BG2889" s="258"/>
      <c r="BH2889" s="258"/>
    </row>
    <row r="2890" spans="1:60">
      <c r="A2890" s="333">
        <v>2889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61"/>
        <v/>
      </c>
      <c r="E2890" s="302"/>
      <c r="F2890" s="302"/>
      <c r="G2890" s="302"/>
      <c r="H2890" s="302"/>
      <c r="I2890" s="302"/>
      <c r="J2890" s="302"/>
      <c r="K2890" s="303" t="e">
        <f t="shared" si="263"/>
        <v>#N/A</v>
      </c>
      <c r="L2890" s="302"/>
      <c r="M2890" s="302"/>
      <c r="N2890" s="303" t="e">
        <f t="shared" si="264"/>
        <v>#N/A</v>
      </c>
      <c r="O2890" s="303" t="e">
        <f t="shared" si="265"/>
        <v>#N/A</v>
      </c>
      <c r="P2890" s="249" t="str">
        <f t="shared" si="262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364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2"/>
      <c r="BD2890" s="258"/>
      <c r="BE2890" s="258"/>
      <c r="BF2890" s="258"/>
      <c r="BG2890" s="258"/>
      <c r="BH2890" s="258"/>
    </row>
    <row r="2891" spans="1:60">
      <c r="A2891" s="298">
        <v>2890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61"/>
        <v/>
      </c>
      <c r="E2891" s="302"/>
      <c r="F2891" s="302"/>
      <c r="G2891" s="302"/>
      <c r="H2891" s="302"/>
      <c r="I2891" s="302"/>
      <c r="J2891" s="302"/>
      <c r="K2891" s="303" t="e">
        <f t="shared" si="263"/>
        <v>#N/A</v>
      </c>
      <c r="L2891" s="302"/>
      <c r="M2891" s="302"/>
      <c r="N2891" s="303" t="e">
        <f t="shared" si="264"/>
        <v>#N/A</v>
      </c>
      <c r="O2891" s="303" t="e">
        <f t="shared" si="265"/>
        <v>#N/A</v>
      </c>
      <c r="P2891" s="249" t="str">
        <f t="shared" si="262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364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2"/>
      <c r="BD2891" s="258"/>
      <c r="BE2891" s="258"/>
      <c r="BF2891" s="258"/>
      <c r="BG2891" s="258"/>
      <c r="BH2891" s="258"/>
    </row>
    <row r="2892" spans="1:60">
      <c r="A2892" s="333">
        <v>2891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61"/>
        <v/>
      </c>
      <c r="E2892" s="302"/>
      <c r="F2892" s="302"/>
      <c r="G2892" s="302"/>
      <c r="H2892" s="302"/>
      <c r="I2892" s="302"/>
      <c r="J2892" s="302"/>
      <c r="K2892" s="303" t="e">
        <f t="shared" si="263"/>
        <v>#N/A</v>
      </c>
      <c r="L2892" s="302"/>
      <c r="M2892" s="302"/>
      <c r="N2892" s="303" t="e">
        <f t="shared" si="264"/>
        <v>#N/A</v>
      </c>
      <c r="O2892" s="303" t="e">
        <f t="shared" si="265"/>
        <v>#N/A</v>
      </c>
      <c r="P2892" s="249" t="str">
        <f t="shared" si="262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364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2"/>
      <c r="BD2892" s="258"/>
      <c r="BE2892" s="258"/>
      <c r="BF2892" s="258"/>
      <c r="BG2892" s="258"/>
      <c r="BH2892" s="258"/>
    </row>
    <row r="2893" spans="1:60">
      <c r="A2893" s="298">
        <v>2892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61"/>
        <v/>
      </c>
      <c r="E2893" s="302"/>
      <c r="F2893" s="302"/>
      <c r="G2893" s="302"/>
      <c r="H2893" s="302"/>
      <c r="I2893" s="302"/>
      <c r="J2893" s="302"/>
      <c r="K2893" s="303" t="e">
        <f t="shared" si="263"/>
        <v>#N/A</v>
      </c>
      <c r="L2893" s="302"/>
      <c r="M2893" s="302"/>
      <c r="N2893" s="303" t="e">
        <f t="shared" si="264"/>
        <v>#N/A</v>
      </c>
      <c r="O2893" s="303" t="e">
        <f t="shared" si="265"/>
        <v>#N/A</v>
      </c>
      <c r="P2893" s="249" t="str">
        <f t="shared" si="262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364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2"/>
      <c r="BD2893" s="258"/>
      <c r="BE2893" s="258"/>
      <c r="BF2893" s="258"/>
      <c r="BG2893" s="258"/>
      <c r="BH2893" s="258"/>
    </row>
    <row r="2894" spans="1:60">
      <c r="A2894" s="333">
        <v>2893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61"/>
        <v/>
      </c>
      <c r="E2894" s="302"/>
      <c r="F2894" s="302"/>
      <c r="G2894" s="302"/>
      <c r="H2894" s="302"/>
      <c r="I2894" s="302"/>
      <c r="J2894" s="302"/>
      <c r="K2894" s="303" t="e">
        <f t="shared" si="263"/>
        <v>#N/A</v>
      </c>
      <c r="L2894" s="302"/>
      <c r="M2894" s="302"/>
      <c r="N2894" s="303" t="e">
        <f t="shared" si="264"/>
        <v>#N/A</v>
      </c>
      <c r="O2894" s="303" t="e">
        <f t="shared" si="265"/>
        <v>#N/A</v>
      </c>
      <c r="P2894" s="249" t="str">
        <f t="shared" si="262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364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2"/>
      <c r="BD2894" s="258"/>
      <c r="BE2894" s="258"/>
      <c r="BF2894" s="258"/>
      <c r="BG2894" s="258"/>
      <c r="BH2894" s="258"/>
    </row>
    <row r="2895" spans="1:60">
      <c r="A2895" s="298">
        <v>2894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61"/>
        <v/>
      </c>
      <c r="E2895" s="302"/>
      <c r="F2895" s="302"/>
      <c r="G2895" s="302"/>
      <c r="H2895" s="302"/>
      <c r="I2895" s="302"/>
      <c r="J2895" s="302"/>
      <c r="K2895" s="303" t="e">
        <f t="shared" si="263"/>
        <v>#N/A</v>
      </c>
      <c r="L2895" s="302"/>
      <c r="M2895" s="302"/>
      <c r="N2895" s="303" t="e">
        <f t="shared" si="264"/>
        <v>#N/A</v>
      </c>
      <c r="O2895" s="303" t="e">
        <f t="shared" si="265"/>
        <v>#N/A</v>
      </c>
      <c r="P2895" s="249" t="str">
        <f t="shared" si="262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364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2"/>
      <c r="BD2895" s="258"/>
      <c r="BE2895" s="258"/>
      <c r="BF2895" s="258"/>
      <c r="BG2895" s="258"/>
      <c r="BH2895" s="258"/>
    </row>
    <row r="2896" spans="1:60">
      <c r="A2896" s="333">
        <v>2895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61"/>
        <v/>
      </c>
      <c r="E2896" s="302"/>
      <c r="F2896" s="302"/>
      <c r="G2896" s="302"/>
      <c r="H2896" s="302"/>
      <c r="I2896" s="302"/>
      <c r="J2896" s="302"/>
      <c r="K2896" s="303" t="e">
        <f t="shared" si="263"/>
        <v>#N/A</v>
      </c>
      <c r="L2896" s="302"/>
      <c r="M2896" s="302"/>
      <c r="N2896" s="303" t="e">
        <f t="shared" si="264"/>
        <v>#N/A</v>
      </c>
      <c r="O2896" s="303" t="e">
        <f t="shared" si="265"/>
        <v>#N/A</v>
      </c>
      <c r="P2896" s="249" t="str">
        <f t="shared" si="262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364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2"/>
      <c r="BD2896" s="258"/>
      <c r="BE2896" s="258"/>
      <c r="BF2896" s="258"/>
      <c r="BG2896" s="258"/>
      <c r="BH2896" s="258"/>
    </row>
    <row r="2897" spans="1:60">
      <c r="A2897" s="298">
        <v>2896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61"/>
        <v/>
      </c>
      <c r="E2897" s="302"/>
      <c r="F2897" s="302"/>
      <c r="G2897" s="302"/>
      <c r="H2897" s="302"/>
      <c r="I2897" s="302"/>
      <c r="J2897" s="302"/>
      <c r="K2897" s="303" t="e">
        <f t="shared" si="263"/>
        <v>#N/A</v>
      </c>
      <c r="L2897" s="302"/>
      <c r="M2897" s="302"/>
      <c r="N2897" s="303" t="e">
        <f t="shared" si="264"/>
        <v>#N/A</v>
      </c>
      <c r="O2897" s="303" t="e">
        <f t="shared" si="265"/>
        <v>#N/A</v>
      </c>
      <c r="P2897" s="249" t="str">
        <f t="shared" si="262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364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2"/>
      <c r="BD2897" s="258"/>
      <c r="BE2897" s="258"/>
      <c r="BF2897" s="258"/>
      <c r="BG2897" s="258"/>
      <c r="BH2897" s="258"/>
    </row>
    <row r="2898" spans="1:60">
      <c r="A2898" s="333">
        <v>2897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61"/>
        <v/>
      </c>
      <c r="E2898" s="302"/>
      <c r="F2898" s="302"/>
      <c r="G2898" s="302"/>
      <c r="H2898" s="302"/>
      <c r="I2898" s="302"/>
      <c r="J2898" s="302"/>
      <c r="K2898" s="303" t="e">
        <f t="shared" si="263"/>
        <v>#N/A</v>
      </c>
      <c r="L2898" s="302"/>
      <c r="M2898" s="302"/>
      <c r="N2898" s="303" t="e">
        <f t="shared" si="264"/>
        <v>#N/A</v>
      </c>
      <c r="O2898" s="303" t="e">
        <f t="shared" si="265"/>
        <v>#N/A</v>
      </c>
      <c r="P2898" s="249" t="str">
        <f t="shared" si="262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364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2"/>
      <c r="BD2898" s="258"/>
      <c r="BE2898" s="258"/>
      <c r="BF2898" s="258"/>
      <c r="BG2898" s="258"/>
      <c r="BH2898" s="258"/>
    </row>
    <row r="2899" spans="1:60">
      <c r="A2899" s="298">
        <v>2898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61"/>
        <v/>
      </c>
      <c r="E2899" s="302"/>
      <c r="F2899" s="302"/>
      <c r="G2899" s="302"/>
      <c r="H2899" s="302"/>
      <c r="I2899" s="302"/>
      <c r="J2899" s="302"/>
      <c r="K2899" s="303" t="e">
        <f t="shared" si="263"/>
        <v>#N/A</v>
      </c>
      <c r="L2899" s="302"/>
      <c r="M2899" s="302"/>
      <c r="N2899" s="303" t="e">
        <f t="shared" si="264"/>
        <v>#N/A</v>
      </c>
      <c r="O2899" s="303" t="e">
        <f t="shared" si="265"/>
        <v>#N/A</v>
      </c>
      <c r="P2899" s="249" t="str">
        <f t="shared" si="262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364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2"/>
      <c r="BD2899" s="258"/>
      <c r="BE2899" s="258"/>
      <c r="BF2899" s="258"/>
      <c r="BG2899" s="258"/>
      <c r="BH2899" s="258"/>
    </row>
    <row r="2900" spans="1:60">
      <c r="A2900" s="333">
        <v>2899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61"/>
        <v/>
      </c>
      <c r="E2900" s="302"/>
      <c r="F2900" s="302"/>
      <c r="G2900" s="302"/>
      <c r="H2900" s="302"/>
      <c r="I2900" s="302"/>
      <c r="J2900" s="302"/>
      <c r="K2900" s="303" t="e">
        <f t="shared" si="263"/>
        <v>#N/A</v>
      </c>
      <c r="L2900" s="302"/>
      <c r="M2900" s="302"/>
      <c r="N2900" s="303" t="e">
        <f t="shared" si="264"/>
        <v>#N/A</v>
      </c>
      <c r="O2900" s="303" t="e">
        <f t="shared" si="265"/>
        <v>#N/A</v>
      </c>
      <c r="P2900" s="249" t="str">
        <f t="shared" si="262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364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2"/>
      <c r="BD2900" s="258"/>
      <c r="BE2900" s="258"/>
      <c r="BF2900" s="258"/>
      <c r="BG2900" s="258"/>
      <c r="BH2900" s="258"/>
    </row>
    <row r="2901" spans="1:60">
      <c r="A2901" s="298">
        <v>2900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61"/>
        <v/>
      </c>
      <c r="E2901" s="302"/>
      <c r="F2901" s="302"/>
      <c r="G2901" s="302"/>
      <c r="H2901" s="302"/>
      <c r="I2901" s="302"/>
      <c r="J2901" s="302"/>
      <c r="K2901" s="303" t="e">
        <f t="shared" si="263"/>
        <v>#N/A</v>
      </c>
      <c r="L2901" s="302"/>
      <c r="M2901" s="302"/>
      <c r="N2901" s="303" t="e">
        <f t="shared" si="264"/>
        <v>#N/A</v>
      </c>
      <c r="O2901" s="303" t="e">
        <f t="shared" si="265"/>
        <v>#N/A</v>
      </c>
      <c r="P2901" s="249" t="str">
        <f t="shared" si="262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364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2"/>
      <c r="BD2901" s="258"/>
      <c r="BE2901" s="258"/>
      <c r="BF2901" s="258"/>
      <c r="BG2901" s="258"/>
      <c r="BH2901" s="258"/>
    </row>
    <row r="2902" spans="1:60">
      <c r="A2902" s="333">
        <v>2901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61"/>
        <v/>
      </c>
      <c r="E2902" s="302"/>
      <c r="F2902" s="302"/>
      <c r="G2902" s="302"/>
      <c r="H2902" s="302"/>
      <c r="I2902" s="302"/>
      <c r="J2902" s="302"/>
      <c r="K2902" s="303" t="e">
        <f t="shared" si="263"/>
        <v>#N/A</v>
      </c>
      <c r="L2902" s="302"/>
      <c r="M2902" s="302"/>
      <c r="N2902" s="303" t="e">
        <f t="shared" si="264"/>
        <v>#N/A</v>
      </c>
      <c r="O2902" s="303" t="e">
        <f t="shared" si="265"/>
        <v>#N/A</v>
      </c>
      <c r="P2902" s="249" t="str">
        <f t="shared" si="262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364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2"/>
      <c r="BD2902" s="258"/>
      <c r="BE2902" s="258"/>
      <c r="BF2902" s="258"/>
      <c r="BG2902" s="258"/>
      <c r="BH2902" s="258"/>
    </row>
    <row r="2903" spans="1:60">
      <c r="A2903" s="298">
        <v>2902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61"/>
        <v/>
      </c>
      <c r="E2903" s="302"/>
      <c r="F2903" s="302"/>
      <c r="G2903" s="302"/>
      <c r="H2903" s="302"/>
      <c r="I2903" s="302"/>
      <c r="J2903" s="302"/>
      <c r="K2903" s="303" t="e">
        <f t="shared" si="263"/>
        <v>#N/A</v>
      </c>
      <c r="L2903" s="302"/>
      <c r="M2903" s="302"/>
      <c r="N2903" s="303" t="e">
        <f t="shared" si="264"/>
        <v>#N/A</v>
      </c>
      <c r="O2903" s="303" t="e">
        <f t="shared" si="265"/>
        <v>#N/A</v>
      </c>
      <c r="P2903" s="249" t="str">
        <f t="shared" si="262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364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2"/>
      <c r="BD2903" s="258"/>
      <c r="BE2903" s="258"/>
      <c r="BF2903" s="258"/>
      <c r="BG2903" s="258"/>
      <c r="BH2903" s="258"/>
    </row>
    <row r="2904" spans="1:60">
      <c r="A2904" s="333">
        <v>2903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61"/>
        <v/>
      </c>
      <c r="E2904" s="302"/>
      <c r="F2904" s="302"/>
      <c r="G2904" s="302"/>
      <c r="H2904" s="302"/>
      <c r="I2904" s="302"/>
      <c r="J2904" s="302"/>
      <c r="K2904" s="303" t="e">
        <f t="shared" si="263"/>
        <v>#N/A</v>
      </c>
      <c r="L2904" s="302"/>
      <c r="M2904" s="302"/>
      <c r="N2904" s="303" t="e">
        <f t="shared" si="264"/>
        <v>#N/A</v>
      </c>
      <c r="O2904" s="303" t="e">
        <f t="shared" si="265"/>
        <v>#N/A</v>
      </c>
      <c r="P2904" s="249" t="str">
        <f t="shared" si="262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364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2"/>
      <c r="BD2904" s="258"/>
      <c r="BE2904" s="258"/>
      <c r="BF2904" s="258"/>
      <c r="BG2904" s="258"/>
      <c r="BH2904" s="258"/>
    </row>
    <row r="2905" spans="1:60">
      <c r="A2905" s="298">
        <v>2904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61"/>
        <v/>
      </c>
      <c r="E2905" s="302"/>
      <c r="F2905" s="302"/>
      <c r="G2905" s="302"/>
      <c r="H2905" s="302"/>
      <c r="I2905" s="302"/>
      <c r="J2905" s="302"/>
      <c r="K2905" s="303" t="e">
        <f t="shared" si="263"/>
        <v>#N/A</v>
      </c>
      <c r="L2905" s="302"/>
      <c r="M2905" s="302"/>
      <c r="N2905" s="303" t="e">
        <f t="shared" si="264"/>
        <v>#N/A</v>
      </c>
      <c r="O2905" s="303" t="e">
        <f t="shared" si="265"/>
        <v>#N/A</v>
      </c>
      <c r="P2905" s="249" t="str">
        <f t="shared" si="262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364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2"/>
      <c r="BD2905" s="258"/>
      <c r="BE2905" s="258"/>
      <c r="BF2905" s="258"/>
      <c r="BG2905" s="258"/>
      <c r="BH2905" s="258"/>
    </row>
    <row r="2906" spans="1:60">
      <c r="A2906" s="333">
        <v>2905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61"/>
        <v/>
      </c>
      <c r="E2906" s="302"/>
      <c r="F2906" s="302"/>
      <c r="G2906" s="302"/>
      <c r="H2906" s="302"/>
      <c r="I2906" s="302"/>
      <c r="J2906" s="302"/>
      <c r="K2906" s="303" t="e">
        <f t="shared" si="263"/>
        <v>#N/A</v>
      </c>
      <c r="L2906" s="302"/>
      <c r="M2906" s="302"/>
      <c r="N2906" s="303" t="e">
        <f t="shared" si="264"/>
        <v>#N/A</v>
      </c>
      <c r="O2906" s="303" t="e">
        <f t="shared" si="265"/>
        <v>#N/A</v>
      </c>
      <c r="P2906" s="249" t="str">
        <f t="shared" si="262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364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2"/>
      <c r="BD2906" s="258"/>
      <c r="BE2906" s="258"/>
      <c r="BF2906" s="258"/>
      <c r="BG2906" s="258"/>
      <c r="BH2906" s="258"/>
    </row>
    <row r="2907" spans="1:60">
      <c r="A2907" s="298">
        <v>2906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61"/>
        <v/>
      </c>
      <c r="E2907" s="302"/>
      <c r="F2907" s="302"/>
      <c r="G2907" s="302"/>
      <c r="H2907" s="302"/>
      <c r="I2907" s="302"/>
      <c r="J2907" s="302"/>
      <c r="K2907" s="303" t="e">
        <f t="shared" si="263"/>
        <v>#N/A</v>
      </c>
      <c r="L2907" s="302"/>
      <c r="M2907" s="302"/>
      <c r="N2907" s="303" t="e">
        <f t="shared" si="264"/>
        <v>#N/A</v>
      </c>
      <c r="O2907" s="303" t="e">
        <f t="shared" si="265"/>
        <v>#N/A</v>
      </c>
      <c r="P2907" s="249" t="str">
        <f t="shared" si="262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364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2"/>
      <c r="BD2907" s="258"/>
      <c r="BE2907" s="258"/>
      <c r="BF2907" s="258"/>
      <c r="BG2907" s="258"/>
      <c r="BH2907" s="258"/>
    </row>
    <row r="2908" spans="1:60">
      <c r="A2908" s="333">
        <v>2907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61"/>
        <v/>
      </c>
      <c r="E2908" s="302"/>
      <c r="F2908" s="302"/>
      <c r="G2908" s="302"/>
      <c r="H2908" s="302"/>
      <c r="I2908" s="302"/>
      <c r="J2908" s="302"/>
      <c r="K2908" s="303" t="e">
        <f t="shared" si="263"/>
        <v>#N/A</v>
      </c>
      <c r="L2908" s="302"/>
      <c r="M2908" s="302"/>
      <c r="N2908" s="303" t="e">
        <f t="shared" si="264"/>
        <v>#N/A</v>
      </c>
      <c r="O2908" s="303" t="e">
        <f t="shared" si="265"/>
        <v>#N/A</v>
      </c>
      <c r="P2908" s="249" t="str">
        <f t="shared" si="262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364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2"/>
      <c r="BD2908" s="258"/>
      <c r="BE2908" s="258"/>
      <c r="BF2908" s="258"/>
      <c r="BG2908" s="258"/>
      <c r="BH2908" s="258"/>
    </row>
    <row r="2909" spans="1:60">
      <c r="A2909" s="298">
        <v>2908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61"/>
        <v/>
      </c>
      <c r="E2909" s="302"/>
      <c r="F2909" s="302"/>
      <c r="G2909" s="302"/>
      <c r="H2909" s="302"/>
      <c r="I2909" s="302"/>
      <c r="J2909" s="302"/>
      <c r="K2909" s="303" t="e">
        <f t="shared" si="263"/>
        <v>#N/A</v>
      </c>
      <c r="L2909" s="302"/>
      <c r="M2909" s="302"/>
      <c r="N2909" s="303" t="e">
        <f t="shared" si="264"/>
        <v>#N/A</v>
      </c>
      <c r="O2909" s="303" t="e">
        <f t="shared" si="265"/>
        <v>#N/A</v>
      </c>
      <c r="P2909" s="249" t="str">
        <f t="shared" si="262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364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2"/>
      <c r="BD2909" s="258"/>
      <c r="BE2909" s="258"/>
      <c r="BF2909" s="258"/>
      <c r="BG2909" s="258"/>
      <c r="BH2909" s="258"/>
    </row>
    <row r="2910" spans="1:60">
      <c r="A2910" s="333">
        <v>2909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61"/>
        <v/>
      </c>
      <c r="E2910" s="302"/>
      <c r="F2910" s="302"/>
      <c r="G2910" s="302"/>
      <c r="H2910" s="302"/>
      <c r="I2910" s="302"/>
      <c r="J2910" s="302"/>
      <c r="K2910" s="303" t="e">
        <f t="shared" si="263"/>
        <v>#N/A</v>
      </c>
      <c r="L2910" s="302"/>
      <c r="M2910" s="302"/>
      <c r="N2910" s="303" t="e">
        <f t="shared" si="264"/>
        <v>#N/A</v>
      </c>
      <c r="O2910" s="303" t="e">
        <f t="shared" si="265"/>
        <v>#N/A</v>
      </c>
      <c r="P2910" s="249" t="str">
        <f t="shared" si="262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364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2"/>
      <c r="BD2910" s="258"/>
      <c r="BE2910" s="258"/>
      <c r="BF2910" s="258"/>
      <c r="BG2910" s="258"/>
      <c r="BH2910" s="258"/>
    </row>
    <row r="2911" spans="1:60">
      <c r="A2911" s="298">
        <v>2910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si="261"/>
        <v/>
      </c>
      <c r="E2911" s="302"/>
      <c r="F2911" s="302"/>
      <c r="G2911" s="302"/>
      <c r="H2911" s="302"/>
      <c r="I2911" s="302"/>
      <c r="J2911" s="302"/>
      <c r="K2911" s="303" t="e">
        <f t="shared" si="263"/>
        <v>#N/A</v>
      </c>
      <c r="L2911" s="302"/>
      <c r="M2911" s="302"/>
      <c r="N2911" s="303" t="e">
        <f t="shared" si="264"/>
        <v>#N/A</v>
      </c>
      <c r="O2911" s="303" t="e">
        <f t="shared" si="265"/>
        <v>#N/A</v>
      </c>
      <c r="P2911" s="249" t="str">
        <f t="shared" si="262"/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364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2"/>
      <c r="BD2911" s="258"/>
      <c r="BE2911" s="258"/>
      <c r="BF2911" s="258"/>
      <c r="BG2911" s="258"/>
      <c r="BH2911" s="258"/>
    </row>
    <row r="2912" spans="1:60">
      <c r="A2912" s="333">
        <v>2911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1"/>
        <v/>
      </c>
      <c r="E2912" s="302"/>
      <c r="F2912" s="302"/>
      <c r="G2912" s="302"/>
      <c r="H2912" s="302"/>
      <c r="I2912" s="302"/>
      <c r="J2912" s="302"/>
      <c r="K2912" s="303" t="e">
        <f t="shared" si="263"/>
        <v>#N/A</v>
      </c>
      <c r="L2912" s="302"/>
      <c r="M2912" s="302"/>
      <c r="N2912" s="303" t="e">
        <f t="shared" si="264"/>
        <v>#N/A</v>
      </c>
      <c r="O2912" s="303" t="e">
        <f t="shared" si="265"/>
        <v>#N/A</v>
      </c>
      <c r="P2912" s="249" t="str">
        <f t="shared" si="262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364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2"/>
      <c r="BD2912" s="258"/>
      <c r="BE2912" s="258"/>
      <c r="BF2912" s="258"/>
      <c r="BG2912" s="258"/>
      <c r="BH2912" s="258"/>
    </row>
    <row r="2913" spans="1:60">
      <c r="A2913" s="298">
        <v>2912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ref="D2913:D2976" si="266">IF(LEFT(I2913,1)="L","Inprocess",IF(LEFT(I2913,3)="IQC","Inprocess",IF(LEFT(I2913,2)="QA","QA",IF(LEFT(I2913,3)="TV","TV",""))))</f>
        <v/>
      </c>
      <c r="E2913" s="302"/>
      <c r="F2913" s="302"/>
      <c r="G2913" s="302"/>
      <c r="H2913" s="302"/>
      <c r="I2913" s="302"/>
      <c r="J2913" s="302"/>
      <c r="K2913" s="303" t="e">
        <f t="shared" si="263"/>
        <v>#N/A</v>
      </c>
      <c r="L2913" s="302"/>
      <c r="M2913" s="302"/>
      <c r="N2913" s="303" t="e">
        <f t="shared" si="264"/>
        <v>#N/A</v>
      </c>
      <c r="O2913" s="303" t="e">
        <f t="shared" si="265"/>
        <v>#N/A</v>
      </c>
      <c r="P2913" s="249" t="str">
        <f t="shared" ref="P2913:P2976" si="267">MID(M2913,7,2)</f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364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2"/>
      <c r="BD2913" s="258"/>
      <c r="BE2913" s="258"/>
      <c r="BF2913" s="258"/>
      <c r="BG2913" s="258"/>
      <c r="BH2913" s="258"/>
    </row>
    <row r="2914" spans="1:60">
      <c r="A2914" s="333">
        <v>2913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6"/>
        <v/>
      </c>
      <c r="E2914" s="302"/>
      <c r="F2914" s="302"/>
      <c r="G2914" s="302"/>
      <c r="H2914" s="302"/>
      <c r="I2914" s="302"/>
      <c r="J2914" s="302"/>
      <c r="K2914" s="303" t="e">
        <f t="shared" si="263"/>
        <v>#N/A</v>
      </c>
      <c r="L2914" s="302"/>
      <c r="M2914" s="302"/>
      <c r="N2914" s="303" t="e">
        <f t="shared" si="264"/>
        <v>#N/A</v>
      </c>
      <c r="O2914" s="303" t="e">
        <f t="shared" si="265"/>
        <v>#N/A</v>
      </c>
      <c r="P2914" s="249" t="str">
        <f t="shared" si="267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364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2"/>
      <c r="BD2914" s="258"/>
      <c r="BE2914" s="258"/>
      <c r="BF2914" s="258"/>
      <c r="BG2914" s="258"/>
      <c r="BH2914" s="258"/>
    </row>
    <row r="2915" spans="1:60">
      <c r="A2915" s="298">
        <v>2914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6"/>
        <v/>
      </c>
      <c r="E2915" s="302"/>
      <c r="F2915" s="302"/>
      <c r="G2915" s="302"/>
      <c r="H2915" s="302"/>
      <c r="I2915" s="302"/>
      <c r="J2915" s="302"/>
      <c r="K2915" s="303" t="e">
        <f t="shared" si="263"/>
        <v>#N/A</v>
      </c>
      <c r="L2915" s="302"/>
      <c r="M2915" s="302"/>
      <c r="N2915" s="303" t="e">
        <f t="shared" si="264"/>
        <v>#N/A</v>
      </c>
      <c r="O2915" s="303" t="e">
        <f t="shared" si="265"/>
        <v>#N/A</v>
      </c>
      <c r="P2915" s="249" t="str">
        <f t="shared" si="267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364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2"/>
      <c r="BD2915" s="258"/>
      <c r="BE2915" s="258"/>
      <c r="BF2915" s="258"/>
      <c r="BG2915" s="258"/>
      <c r="BH2915" s="258"/>
    </row>
    <row r="2916" spans="1:60">
      <c r="A2916" s="333">
        <v>2915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6"/>
        <v/>
      </c>
      <c r="E2916" s="302"/>
      <c r="F2916" s="302"/>
      <c r="G2916" s="302"/>
      <c r="H2916" s="302"/>
      <c r="I2916" s="302"/>
      <c r="J2916" s="302"/>
      <c r="K2916" s="303" t="e">
        <f t="shared" si="263"/>
        <v>#N/A</v>
      </c>
      <c r="L2916" s="302"/>
      <c r="M2916" s="302"/>
      <c r="N2916" s="303" t="e">
        <f t="shared" si="264"/>
        <v>#N/A</v>
      </c>
      <c r="O2916" s="303" t="e">
        <f t="shared" si="265"/>
        <v>#N/A</v>
      </c>
      <c r="P2916" s="249" t="str">
        <f t="shared" si="267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364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2"/>
      <c r="BD2916" s="258"/>
      <c r="BE2916" s="258"/>
      <c r="BF2916" s="258"/>
      <c r="BG2916" s="258"/>
      <c r="BH2916" s="258"/>
    </row>
    <row r="2917" spans="1:60">
      <c r="A2917" s="298">
        <v>2916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6"/>
        <v/>
      </c>
      <c r="E2917" s="302"/>
      <c r="F2917" s="302"/>
      <c r="G2917" s="302"/>
      <c r="H2917" s="302"/>
      <c r="I2917" s="302"/>
      <c r="J2917" s="302"/>
      <c r="K2917" s="303" t="e">
        <f t="shared" si="263"/>
        <v>#N/A</v>
      </c>
      <c r="L2917" s="302"/>
      <c r="M2917" s="302"/>
      <c r="N2917" s="303" t="e">
        <f t="shared" si="264"/>
        <v>#N/A</v>
      </c>
      <c r="O2917" s="303" t="e">
        <f t="shared" si="265"/>
        <v>#N/A</v>
      </c>
      <c r="P2917" s="249" t="str">
        <f t="shared" si="267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364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2"/>
      <c r="BD2917" s="258"/>
      <c r="BE2917" s="258"/>
      <c r="BF2917" s="258"/>
      <c r="BG2917" s="258"/>
      <c r="BH2917" s="258"/>
    </row>
    <row r="2918" spans="1:60">
      <c r="A2918" s="333">
        <v>2917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6"/>
        <v/>
      </c>
      <c r="E2918" s="302"/>
      <c r="F2918" s="302"/>
      <c r="G2918" s="302"/>
      <c r="H2918" s="302"/>
      <c r="I2918" s="302"/>
      <c r="J2918" s="302"/>
      <c r="K2918" s="303" t="e">
        <f t="shared" si="263"/>
        <v>#N/A</v>
      </c>
      <c r="L2918" s="302"/>
      <c r="M2918" s="302"/>
      <c r="N2918" s="303" t="e">
        <f t="shared" si="264"/>
        <v>#N/A</v>
      </c>
      <c r="O2918" s="303" t="e">
        <f t="shared" si="265"/>
        <v>#N/A</v>
      </c>
      <c r="P2918" s="249" t="str">
        <f t="shared" si="267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364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2"/>
      <c r="BD2918" s="258"/>
      <c r="BE2918" s="258"/>
      <c r="BF2918" s="258"/>
      <c r="BG2918" s="258"/>
      <c r="BH2918" s="258"/>
    </row>
    <row r="2919" spans="1:60">
      <c r="A2919" s="298">
        <v>2918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6"/>
        <v/>
      </c>
      <c r="E2919" s="302"/>
      <c r="F2919" s="302"/>
      <c r="G2919" s="302"/>
      <c r="H2919" s="302"/>
      <c r="I2919" s="302"/>
      <c r="J2919" s="302"/>
      <c r="K2919" s="303" t="e">
        <f t="shared" si="263"/>
        <v>#N/A</v>
      </c>
      <c r="L2919" s="302"/>
      <c r="M2919" s="302"/>
      <c r="N2919" s="303" t="e">
        <f t="shared" si="264"/>
        <v>#N/A</v>
      </c>
      <c r="O2919" s="303" t="e">
        <f t="shared" si="265"/>
        <v>#N/A</v>
      </c>
      <c r="P2919" s="249" t="str">
        <f t="shared" si="267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364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2"/>
      <c r="BD2919" s="258"/>
      <c r="BE2919" s="258"/>
      <c r="BF2919" s="258"/>
      <c r="BG2919" s="258"/>
      <c r="BH2919" s="258"/>
    </row>
    <row r="2920" spans="1:60">
      <c r="A2920" s="333">
        <v>2919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6"/>
        <v/>
      </c>
      <c r="E2920" s="302"/>
      <c r="F2920" s="302"/>
      <c r="G2920" s="302"/>
      <c r="H2920" s="302"/>
      <c r="I2920" s="302"/>
      <c r="J2920" s="302"/>
      <c r="K2920" s="303" t="e">
        <f t="shared" si="263"/>
        <v>#N/A</v>
      </c>
      <c r="L2920" s="302"/>
      <c r="M2920" s="302"/>
      <c r="N2920" s="303" t="e">
        <f t="shared" si="264"/>
        <v>#N/A</v>
      </c>
      <c r="O2920" s="303" t="e">
        <f t="shared" si="265"/>
        <v>#N/A</v>
      </c>
      <c r="P2920" s="249" t="str">
        <f t="shared" si="267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364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2"/>
      <c r="BD2920" s="258"/>
      <c r="BE2920" s="258"/>
      <c r="BF2920" s="258"/>
      <c r="BG2920" s="258"/>
      <c r="BH2920" s="258"/>
    </row>
    <row r="2921" spans="1:60">
      <c r="A2921" s="298">
        <v>2920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6"/>
        <v/>
      </c>
      <c r="E2921" s="302"/>
      <c r="F2921" s="302"/>
      <c r="G2921" s="302"/>
      <c r="H2921" s="302"/>
      <c r="I2921" s="302"/>
      <c r="J2921" s="302"/>
      <c r="K2921" s="303" t="e">
        <f t="shared" si="263"/>
        <v>#N/A</v>
      </c>
      <c r="L2921" s="302"/>
      <c r="M2921" s="302"/>
      <c r="N2921" s="303" t="e">
        <f t="shared" si="264"/>
        <v>#N/A</v>
      </c>
      <c r="O2921" s="303" t="e">
        <f t="shared" si="265"/>
        <v>#N/A</v>
      </c>
      <c r="P2921" s="249" t="str">
        <f t="shared" si="267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364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2"/>
      <c r="BD2921" s="258"/>
      <c r="BE2921" s="258"/>
      <c r="BF2921" s="258"/>
      <c r="BG2921" s="258"/>
      <c r="BH2921" s="258"/>
    </row>
    <row r="2922" spans="1:60">
      <c r="A2922" s="333">
        <v>2921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6"/>
        <v/>
      </c>
      <c r="E2922" s="302"/>
      <c r="F2922" s="302"/>
      <c r="G2922" s="302"/>
      <c r="H2922" s="302"/>
      <c r="I2922" s="302"/>
      <c r="J2922" s="302"/>
      <c r="K2922" s="303" t="e">
        <f t="shared" si="263"/>
        <v>#N/A</v>
      </c>
      <c r="L2922" s="302"/>
      <c r="M2922" s="302"/>
      <c r="N2922" s="303" t="e">
        <f t="shared" si="264"/>
        <v>#N/A</v>
      </c>
      <c r="O2922" s="303" t="e">
        <f t="shared" si="265"/>
        <v>#N/A</v>
      </c>
      <c r="P2922" s="249" t="str">
        <f t="shared" si="267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364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2"/>
      <c r="BD2922" s="258"/>
      <c r="BE2922" s="258"/>
      <c r="BF2922" s="258"/>
      <c r="BG2922" s="258"/>
      <c r="BH2922" s="258"/>
    </row>
    <row r="2923" spans="1:60">
      <c r="A2923" s="298">
        <v>2922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6"/>
        <v/>
      </c>
      <c r="E2923" s="302"/>
      <c r="F2923" s="302"/>
      <c r="G2923" s="302"/>
      <c r="H2923" s="302"/>
      <c r="I2923" s="302"/>
      <c r="J2923" s="302"/>
      <c r="K2923" s="303" t="e">
        <f t="shared" si="263"/>
        <v>#N/A</v>
      </c>
      <c r="L2923" s="302"/>
      <c r="M2923" s="302"/>
      <c r="N2923" s="303" t="e">
        <f t="shared" si="264"/>
        <v>#N/A</v>
      </c>
      <c r="O2923" s="303" t="e">
        <f t="shared" si="265"/>
        <v>#N/A</v>
      </c>
      <c r="P2923" s="249" t="str">
        <f t="shared" si="267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364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2"/>
      <c r="BD2923" s="258"/>
      <c r="BE2923" s="258"/>
      <c r="BF2923" s="258"/>
      <c r="BG2923" s="258"/>
      <c r="BH2923" s="258"/>
    </row>
    <row r="2924" spans="1:60">
      <c r="A2924" s="333">
        <v>2923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6"/>
        <v/>
      </c>
      <c r="E2924" s="302"/>
      <c r="F2924" s="302"/>
      <c r="G2924" s="302"/>
      <c r="H2924" s="302"/>
      <c r="I2924" s="302"/>
      <c r="J2924" s="302"/>
      <c r="K2924" s="303" t="e">
        <f t="shared" si="263"/>
        <v>#N/A</v>
      </c>
      <c r="L2924" s="302"/>
      <c r="M2924" s="302"/>
      <c r="N2924" s="303" t="e">
        <f t="shared" si="264"/>
        <v>#N/A</v>
      </c>
      <c r="O2924" s="303" t="e">
        <f t="shared" si="265"/>
        <v>#N/A</v>
      </c>
      <c r="P2924" s="249" t="str">
        <f t="shared" si="267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364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2"/>
      <c r="BD2924" s="258"/>
      <c r="BE2924" s="258"/>
      <c r="BF2924" s="258"/>
      <c r="BG2924" s="258"/>
      <c r="BH2924" s="258"/>
    </row>
    <row r="2925" spans="1:60">
      <c r="A2925" s="298">
        <v>2924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6"/>
        <v/>
      </c>
      <c r="E2925" s="302"/>
      <c r="F2925" s="302"/>
      <c r="G2925" s="302"/>
      <c r="H2925" s="302"/>
      <c r="I2925" s="302"/>
      <c r="J2925" s="302"/>
      <c r="K2925" s="303" t="e">
        <f t="shared" si="263"/>
        <v>#N/A</v>
      </c>
      <c r="L2925" s="302"/>
      <c r="M2925" s="302"/>
      <c r="N2925" s="303" t="e">
        <f t="shared" si="264"/>
        <v>#N/A</v>
      </c>
      <c r="O2925" s="303" t="e">
        <f t="shared" si="265"/>
        <v>#N/A</v>
      </c>
      <c r="P2925" s="249" t="str">
        <f t="shared" si="267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364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2"/>
      <c r="BD2925" s="258"/>
      <c r="BE2925" s="258"/>
      <c r="BF2925" s="258"/>
      <c r="BG2925" s="258"/>
      <c r="BH2925" s="258"/>
    </row>
    <row r="2926" spans="1:60">
      <c r="A2926" s="333">
        <v>2925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6"/>
        <v/>
      </c>
      <c r="E2926" s="302"/>
      <c r="F2926" s="302"/>
      <c r="G2926" s="302"/>
      <c r="H2926" s="302"/>
      <c r="I2926" s="302"/>
      <c r="J2926" s="302"/>
      <c r="K2926" s="303" t="e">
        <f t="shared" si="263"/>
        <v>#N/A</v>
      </c>
      <c r="L2926" s="302"/>
      <c r="M2926" s="302"/>
      <c r="N2926" s="303" t="e">
        <f t="shared" si="264"/>
        <v>#N/A</v>
      </c>
      <c r="O2926" s="303" t="e">
        <f t="shared" si="265"/>
        <v>#N/A</v>
      </c>
      <c r="P2926" s="249" t="str">
        <f t="shared" si="267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364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2"/>
      <c r="BD2926" s="258"/>
      <c r="BE2926" s="258"/>
      <c r="BF2926" s="258"/>
      <c r="BG2926" s="258"/>
      <c r="BH2926" s="258"/>
    </row>
    <row r="2927" spans="1:60">
      <c r="A2927" s="298">
        <v>2926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6"/>
        <v/>
      </c>
      <c r="E2927" s="302"/>
      <c r="F2927" s="302"/>
      <c r="G2927" s="302"/>
      <c r="H2927" s="302"/>
      <c r="I2927" s="302"/>
      <c r="J2927" s="302"/>
      <c r="K2927" s="303" t="e">
        <f t="shared" si="263"/>
        <v>#N/A</v>
      </c>
      <c r="L2927" s="302"/>
      <c r="M2927" s="302"/>
      <c r="N2927" s="303" t="e">
        <f t="shared" si="264"/>
        <v>#N/A</v>
      </c>
      <c r="O2927" s="303" t="e">
        <f t="shared" si="265"/>
        <v>#N/A</v>
      </c>
      <c r="P2927" s="249" t="str">
        <f t="shared" si="267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364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2"/>
      <c r="BD2927" s="258"/>
      <c r="BE2927" s="258"/>
      <c r="BF2927" s="258"/>
      <c r="BG2927" s="258"/>
      <c r="BH2927" s="258"/>
    </row>
    <row r="2928" spans="1:60">
      <c r="A2928" s="333">
        <v>2927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6"/>
        <v/>
      </c>
      <c r="E2928" s="302"/>
      <c r="F2928" s="302"/>
      <c r="G2928" s="302"/>
      <c r="H2928" s="302"/>
      <c r="I2928" s="302"/>
      <c r="J2928" s="302"/>
      <c r="K2928" s="303" t="e">
        <f t="shared" si="263"/>
        <v>#N/A</v>
      </c>
      <c r="L2928" s="302"/>
      <c r="M2928" s="302"/>
      <c r="N2928" s="303" t="e">
        <f t="shared" si="264"/>
        <v>#N/A</v>
      </c>
      <c r="O2928" s="303" t="e">
        <f t="shared" si="265"/>
        <v>#N/A</v>
      </c>
      <c r="P2928" s="249" t="str">
        <f t="shared" si="267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364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2"/>
      <c r="BD2928" s="258"/>
      <c r="BE2928" s="258"/>
      <c r="BF2928" s="258"/>
      <c r="BG2928" s="258"/>
      <c r="BH2928" s="258"/>
    </row>
    <row r="2929" spans="1:60">
      <c r="A2929" s="298">
        <v>2928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6"/>
        <v/>
      </c>
      <c r="E2929" s="302"/>
      <c r="F2929" s="302"/>
      <c r="G2929" s="302"/>
      <c r="H2929" s="302"/>
      <c r="I2929" s="302"/>
      <c r="J2929" s="302"/>
      <c r="K2929" s="303" t="e">
        <f t="shared" si="263"/>
        <v>#N/A</v>
      </c>
      <c r="L2929" s="302"/>
      <c r="M2929" s="302"/>
      <c r="N2929" s="303" t="e">
        <f t="shared" si="264"/>
        <v>#N/A</v>
      </c>
      <c r="O2929" s="303" t="e">
        <f t="shared" si="265"/>
        <v>#N/A</v>
      </c>
      <c r="P2929" s="249" t="str">
        <f t="shared" si="267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364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2"/>
      <c r="BD2929" s="258"/>
      <c r="BE2929" s="258"/>
      <c r="BF2929" s="258"/>
      <c r="BG2929" s="258"/>
      <c r="BH2929" s="258"/>
    </row>
    <row r="2930" spans="1:60">
      <c r="A2930" s="333">
        <v>2929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6"/>
        <v/>
      </c>
      <c r="E2930" s="302"/>
      <c r="F2930" s="302"/>
      <c r="G2930" s="302"/>
      <c r="H2930" s="302"/>
      <c r="I2930" s="302"/>
      <c r="J2930" s="302"/>
      <c r="K2930" s="303" t="e">
        <f t="shared" si="263"/>
        <v>#N/A</v>
      </c>
      <c r="L2930" s="302"/>
      <c r="M2930" s="302"/>
      <c r="N2930" s="303" t="e">
        <f t="shared" si="264"/>
        <v>#N/A</v>
      </c>
      <c r="O2930" s="303" t="e">
        <f t="shared" si="265"/>
        <v>#N/A</v>
      </c>
      <c r="P2930" s="249" t="str">
        <f t="shared" si="267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364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2"/>
      <c r="BD2930" s="258"/>
      <c r="BE2930" s="258"/>
      <c r="BF2930" s="258"/>
      <c r="BG2930" s="258"/>
      <c r="BH2930" s="258"/>
    </row>
    <row r="2931" spans="1:60">
      <c r="A2931" s="298">
        <v>2930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6"/>
        <v/>
      </c>
      <c r="E2931" s="302"/>
      <c r="F2931" s="302"/>
      <c r="G2931" s="302"/>
      <c r="H2931" s="302"/>
      <c r="I2931" s="302"/>
      <c r="J2931" s="302"/>
      <c r="K2931" s="303" t="e">
        <f t="shared" si="263"/>
        <v>#N/A</v>
      </c>
      <c r="L2931" s="302"/>
      <c r="M2931" s="302"/>
      <c r="N2931" s="303" t="e">
        <f t="shared" si="264"/>
        <v>#N/A</v>
      </c>
      <c r="O2931" s="303" t="e">
        <f t="shared" si="265"/>
        <v>#N/A</v>
      </c>
      <c r="P2931" s="249" t="str">
        <f t="shared" si="267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364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2"/>
      <c r="BD2931" s="258"/>
      <c r="BE2931" s="258"/>
      <c r="BF2931" s="258"/>
      <c r="BG2931" s="258"/>
      <c r="BH2931" s="258"/>
    </row>
    <row r="2932" spans="1:60">
      <c r="A2932" s="333">
        <v>2931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6"/>
        <v/>
      </c>
      <c r="E2932" s="302"/>
      <c r="F2932" s="302"/>
      <c r="G2932" s="302"/>
      <c r="H2932" s="302"/>
      <c r="I2932" s="302"/>
      <c r="J2932" s="302"/>
      <c r="K2932" s="303" t="e">
        <f t="shared" si="263"/>
        <v>#N/A</v>
      </c>
      <c r="L2932" s="302"/>
      <c r="M2932" s="302"/>
      <c r="N2932" s="303" t="e">
        <f t="shared" si="264"/>
        <v>#N/A</v>
      </c>
      <c r="O2932" s="303" t="e">
        <f t="shared" si="265"/>
        <v>#N/A</v>
      </c>
      <c r="P2932" s="249" t="str">
        <f t="shared" si="267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364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2"/>
      <c r="BD2932" s="258"/>
      <c r="BE2932" s="258"/>
      <c r="BF2932" s="258"/>
      <c r="BG2932" s="258"/>
      <c r="BH2932" s="258"/>
    </row>
    <row r="2933" spans="1:60">
      <c r="A2933" s="298">
        <v>2932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6"/>
        <v/>
      </c>
      <c r="E2933" s="302"/>
      <c r="F2933" s="302"/>
      <c r="G2933" s="302"/>
      <c r="H2933" s="302"/>
      <c r="I2933" s="302"/>
      <c r="J2933" s="302"/>
      <c r="K2933" s="303" t="e">
        <f t="shared" si="263"/>
        <v>#N/A</v>
      </c>
      <c r="L2933" s="302"/>
      <c r="M2933" s="302"/>
      <c r="N2933" s="303" t="e">
        <f t="shared" si="264"/>
        <v>#N/A</v>
      </c>
      <c r="O2933" s="303" t="e">
        <f t="shared" si="265"/>
        <v>#N/A</v>
      </c>
      <c r="P2933" s="249" t="str">
        <f t="shared" si="267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364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2"/>
      <c r="BD2933" s="258"/>
      <c r="BE2933" s="258"/>
      <c r="BF2933" s="258"/>
      <c r="BG2933" s="258"/>
      <c r="BH2933" s="258"/>
    </row>
    <row r="2934" spans="1:60">
      <c r="A2934" s="333">
        <v>2933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6"/>
        <v/>
      </c>
      <c r="E2934" s="302"/>
      <c r="F2934" s="302"/>
      <c r="G2934" s="302"/>
      <c r="H2934" s="302"/>
      <c r="I2934" s="302"/>
      <c r="J2934" s="302"/>
      <c r="K2934" s="303" t="e">
        <f t="shared" si="263"/>
        <v>#N/A</v>
      </c>
      <c r="L2934" s="302"/>
      <c r="M2934" s="302"/>
      <c r="N2934" s="303" t="e">
        <f t="shared" si="264"/>
        <v>#N/A</v>
      </c>
      <c r="O2934" s="303" t="e">
        <f t="shared" si="265"/>
        <v>#N/A</v>
      </c>
      <c r="P2934" s="249" t="str">
        <f t="shared" si="267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364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2"/>
      <c r="BD2934" s="258"/>
      <c r="BE2934" s="258"/>
      <c r="BF2934" s="258"/>
      <c r="BG2934" s="258"/>
      <c r="BH2934" s="258"/>
    </row>
    <row r="2935" spans="1:60">
      <c r="A2935" s="298">
        <v>2934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6"/>
        <v/>
      </c>
      <c r="E2935" s="302"/>
      <c r="F2935" s="302"/>
      <c r="G2935" s="302"/>
      <c r="H2935" s="302"/>
      <c r="I2935" s="302"/>
      <c r="J2935" s="302"/>
      <c r="K2935" s="303" t="e">
        <f t="shared" si="263"/>
        <v>#N/A</v>
      </c>
      <c r="L2935" s="302"/>
      <c r="M2935" s="302"/>
      <c r="N2935" s="303" t="e">
        <f t="shared" si="264"/>
        <v>#N/A</v>
      </c>
      <c r="O2935" s="303" t="e">
        <f t="shared" si="265"/>
        <v>#N/A</v>
      </c>
      <c r="P2935" s="249" t="str">
        <f t="shared" si="267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364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2"/>
      <c r="BD2935" s="258"/>
      <c r="BE2935" s="258"/>
      <c r="BF2935" s="258"/>
      <c r="BG2935" s="258"/>
      <c r="BH2935" s="258"/>
    </row>
    <row r="2936" spans="1:60">
      <c r="A2936" s="333">
        <v>2935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6"/>
        <v/>
      </c>
      <c r="E2936" s="302"/>
      <c r="F2936" s="302"/>
      <c r="G2936" s="302"/>
      <c r="H2936" s="302"/>
      <c r="I2936" s="302"/>
      <c r="J2936" s="302"/>
      <c r="K2936" s="303" t="e">
        <f t="shared" si="263"/>
        <v>#N/A</v>
      </c>
      <c r="L2936" s="302"/>
      <c r="M2936" s="302"/>
      <c r="N2936" s="303" t="e">
        <f t="shared" si="264"/>
        <v>#N/A</v>
      </c>
      <c r="O2936" s="303" t="e">
        <f t="shared" si="265"/>
        <v>#N/A</v>
      </c>
      <c r="P2936" s="249" t="str">
        <f t="shared" si="267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364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2"/>
      <c r="BD2936" s="258"/>
      <c r="BE2936" s="258"/>
      <c r="BF2936" s="258"/>
      <c r="BG2936" s="258"/>
      <c r="BH2936" s="258"/>
    </row>
    <row r="2937" spans="1:60">
      <c r="A2937" s="298">
        <v>2936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6"/>
        <v/>
      </c>
      <c r="E2937" s="302"/>
      <c r="F2937" s="302"/>
      <c r="G2937" s="302"/>
      <c r="H2937" s="302"/>
      <c r="I2937" s="302"/>
      <c r="J2937" s="302"/>
      <c r="K2937" s="303" t="e">
        <f t="shared" si="263"/>
        <v>#N/A</v>
      </c>
      <c r="L2937" s="302"/>
      <c r="M2937" s="302"/>
      <c r="N2937" s="303" t="e">
        <f t="shared" si="264"/>
        <v>#N/A</v>
      </c>
      <c r="O2937" s="303" t="e">
        <f t="shared" si="265"/>
        <v>#N/A</v>
      </c>
      <c r="P2937" s="249" t="str">
        <f t="shared" si="267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364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2"/>
      <c r="BD2937" s="258"/>
      <c r="BE2937" s="258"/>
      <c r="BF2937" s="258"/>
      <c r="BG2937" s="258"/>
      <c r="BH2937" s="258"/>
    </row>
    <row r="2938" spans="1:60">
      <c r="A2938" s="333">
        <v>2937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6"/>
        <v/>
      </c>
      <c r="E2938" s="302"/>
      <c r="F2938" s="302"/>
      <c r="G2938" s="302"/>
      <c r="H2938" s="302"/>
      <c r="I2938" s="302"/>
      <c r="J2938" s="302"/>
      <c r="K2938" s="303" t="e">
        <f t="shared" si="263"/>
        <v>#N/A</v>
      </c>
      <c r="L2938" s="302"/>
      <c r="M2938" s="302"/>
      <c r="N2938" s="303" t="e">
        <f t="shared" si="264"/>
        <v>#N/A</v>
      </c>
      <c r="O2938" s="303" t="e">
        <f t="shared" si="265"/>
        <v>#N/A</v>
      </c>
      <c r="P2938" s="249" t="str">
        <f t="shared" si="267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364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2"/>
      <c r="BD2938" s="258"/>
      <c r="BE2938" s="258"/>
      <c r="BF2938" s="258"/>
      <c r="BG2938" s="258"/>
      <c r="BH2938" s="258"/>
    </row>
    <row r="2939" spans="1:60">
      <c r="A2939" s="298">
        <v>2938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6"/>
        <v/>
      </c>
      <c r="E2939" s="302"/>
      <c r="F2939" s="302"/>
      <c r="G2939" s="302"/>
      <c r="H2939" s="302"/>
      <c r="I2939" s="302"/>
      <c r="J2939" s="302"/>
      <c r="K2939" s="303" t="e">
        <f t="shared" si="263"/>
        <v>#N/A</v>
      </c>
      <c r="L2939" s="302"/>
      <c r="M2939" s="302"/>
      <c r="N2939" s="303" t="e">
        <f t="shared" si="264"/>
        <v>#N/A</v>
      </c>
      <c r="O2939" s="303" t="e">
        <f t="shared" si="265"/>
        <v>#N/A</v>
      </c>
      <c r="P2939" s="249" t="str">
        <f t="shared" si="267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364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2"/>
      <c r="BD2939" s="258"/>
      <c r="BE2939" s="258"/>
      <c r="BF2939" s="258"/>
      <c r="BG2939" s="258"/>
      <c r="BH2939" s="258"/>
    </row>
    <row r="2940" spans="1:60">
      <c r="A2940" s="333">
        <v>2939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6"/>
        <v/>
      </c>
      <c r="E2940" s="302"/>
      <c r="F2940" s="302"/>
      <c r="G2940" s="302"/>
      <c r="H2940" s="302"/>
      <c r="I2940" s="302"/>
      <c r="J2940" s="302"/>
      <c r="K2940" s="303" t="e">
        <f t="shared" si="263"/>
        <v>#N/A</v>
      </c>
      <c r="L2940" s="302"/>
      <c r="M2940" s="302"/>
      <c r="N2940" s="303" t="e">
        <f t="shared" si="264"/>
        <v>#N/A</v>
      </c>
      <c r="O2940" s="303" t="e">
        <f t="shared" si="265"/>
        <v>#N/A</v>
      </c>
      <c r="P2940" s="249" t="str">
        <f t="shared" si="267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364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2"/>
      <c r="BD2940" s="258"/>
      <c r="BE2940" s="258"/>
      <c r="BF2940" s="258"/>
      <c r="BG2940" s="258"/>
      <c r="BH2940" s="258"/>
    </row>
    <row r="2941" spans="1:60">
      <c r="A2941" s="298">
        <v>2940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6"/>
        <v/>
      </c>
      <c r="E2941" s="302"/>
      <c r="F2941" s="302"/>
      <c r="G2941" s="302"/>
      <c r="H2941" s="302"/>
      <c r="I2941" s="302"/>
      <c r="J2941" s="302"/>
      <c r="K2941" s="303" t="e">
        <f t="shared" si="263"/>
        <v>#N/A</v>
      </c>
      <c r="L2941" s="302"/>
      <c r="M2941" s="302"/>
      <c r="N2941" s="303" t="e">
        <f t="shared" si="264"/>
        <v>#N/A</v>
      </c>
      <c r="O2941" s="303" t="e">
        <f t="shared" si="265"/>
        <v>#N/A</v>
      </c>
      <c r="P2941" s="249" t="str">
        <f t="shared" si="267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364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2"/>
      <c r="BD2941" s="258"/>
      <c r="BE2941" s="258"/>
      <c r="BF2941" s="258"/>
      <c r="BG2941" s="258"/>
      <c r="BH2941" s="258"/>
    </row>
    <row r="2942" spans="1:60">
      <c r="A2942" s="333">
        <v>2941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6"/>
        <v/>
      </c>
      <c r="E2942" s="302"/>
      <c r="F2942" s="302"/>
      <c r="G2942" s="302"/>
      <c r="H2942" s="302"/>
      <c r="I2942" s="302"/>
      <c r="J2942" s="302"/>
      <c r="K2942" s="303" t="e">
        <f t="shared" si="263"/>
        <v>#N/A</v>
      </c>
      <c r="L2942" s="302"/>
      <c r="M2942" s="302"/>
      <c r="N2942" s="303" t="e">
        <f t="shared" si="264"/>
        <v>#N/A</v>
      </c>
      <c r="O2942" s="303" t="e">
        <f t="shared" si="265"/>
        <v>#N/A</v>
      </c>
      <c r="P2942" s="249" t="str">
        <f t="shared" si="267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364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2"/>
      <c r="BD2942" s="258"/>
      <c r="BE2942" s="258"/>
      <c r="BF2942" s="258"/>
      <c r="BG2942" s="258"/>
      <c r="BH2942" s="258"/>
    </row>
    <row r="2943" spans="1:60">
      <c r="A2943" s="298">
        <v>2942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6"/>
        <v/>
      </c>
      <c r="E2943" s="302"/>
      <c r="F2943" s="302"/>
      <c r="G2943" s="302"/>
      <c r="H2943" s="302"/>
      <c r="I2943" s="302"/>
      <c r="J2943" s="302"/>
      <c r="K2943" s="303" t="e">
        <f t="shared" si="263"/>
        <v>#N/A</v>
      </c>
      <c r="L2943" s="302"/>
      <c r="M2943" s="302"/>
      <c r="N2943" s="303" t="e">
        <f t="shared" si="264"/>
        <v>#N/A</v>
      </c>
      <c r="O2943" s="303" t="e">
        <f t="shared" si="265"/>
        <v>#N/A</v>
      </c>
      <c r="P2943" s="249" t="str">
        <f t="shared" si="267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364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2"/>
      <c r="BD2943" s="258"/>
      <c r="BE2943" s="258"/>
      <c r="BF2943" s="258"/>
      <c r="BG2943" s="258"/>
      <c r="BH2943" s="258"/>
    </row>
    <row r="2944" spans="1:60">
      <c r="A2944" s="333">
        <v>2943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6"/>
        <v/>
      </c>
      <c r="E2944" s="302"/>
      <c r="F2944" s="302"/>
      <c r="G2944" s="302"/>
      <c r="H2944" s="302"/>
      <c r="I2944" s="302"/>
      <c r="J2944" s="302"/>
      <c r="K2944" s="303" t="e">
        <f t="shared" si="263"/>
        <v>#N/A</v>
      </c>
      <c r="L2944" s="302"/>
      <c r="M2944" s="302"/>
      <c r="N2944" s="303" t="e">
        <f t="shared" si="264"/>
        <v>#N/A</v>
      </c>
      <c r="O2944" s="303" t="e">
        <f t="shared" si="265"/>
        <v>#N/A</v>
      </c>
      <c r="P2944" s="249" t="str">
        <f t="shared" si="267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364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2"/>
      <c r="BD2944" s="258"/>
      <c r="BE2944" s="258"/>
      <c r="BF2944" s="258"/>
      <c r="BG2944" s="258"/>
      <c r="BH2944" s="258"/>
    </row>
    <row r="2945" spans="1:60">
      <c r="A2945" s="298">
        <v>2944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6"/>
        <v/>
      </c>
      <c r="E2945" s="302"/>
      <c r="F2945" s="302"/>
      <c r="G2945" s="302"/>
      <c r="H2945" s="302"/>
      <c r="I2945" s="302"/>
      <c r="J2945" s="302"/>
      <c r="K2945" s="303" t="e">
        <f t="shared" si="263"/>
        <v>#N/A</v>
      </c>
      <c r="L2945" s="302"/>
      <c r="M2945" s="302"/>
      <c r="N2945" s="303" t="e">
        <f t="shared" si="264"/>
        <v>#N/A</v>
      </c>
      <c r="O2945" s="303" t="e">
        <f t="shared" si="265"/>
        <v>#N/A</v>
      </c>
      <c r="P2945" s="249" t="str">
        <f t="shared" si="267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364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2"/>
      <c r="BD2945" s="258"/>
      <c r="BE2945" s="258"/>
      <c r="BF2945" s="258"/>
      <c r="BG2945" s="258"/>
      <c r="BH2945" s="258"/>
    </row>
    <row r="2946" spans="1:60">
      <c r="A2946" s="333">
        <v>2945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6"/>
        <v/>
      </c>
      <c r="E2946" s="302"/>
      <c r="F2946" s="302"/>
      <c r="G2946" s="302"/>
      <c r="H2946" s="302"/>
      <c r="I2946" s="302"/>
      <c r="J2946" s="302"/>
      <c r="K2946" s="303" t="e">
        <f t="shared" si="263"/>
        <v>#N/A</v>
      </c>
      <c r="L2946" s="302"/>
      <c r="M2946" s="302"/>
      <c r="N2946" s="303" t="e">
        <f t="shared" si="264"/>
        <v>#N/A</v>
      </c>
      <c r="O2946" s="303" t="e">
        <f t="shared" si="265"/>
        <v>#N/A</v>
      </c>
      <c r="P2946" s="249" t="str">
        <f t="shared" si="267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364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2"/>
      <c r="BD2946" s="258"/>
      <c r="BE2946" s="258"/>
      <c r="BF2946" s="258"/>
      <c r="BG2946" s="258"/>
      <c r="BH2946" s="258"/>
    </row>
    <row r="2947" spans="1:60">
      <c r="A2947" s="298">
        <v>2946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6"/>
        <v/>
      </c>
      <c r="E2947" s="302"/>
      <c r="F2947" s="302"/>
      <c r="G2947" s="302"/>
      <c r="H2947" s="302"/>
      <c r="I2947" s="302"/>
      <c r="J2947" s="302"/>
      <c r="K2947" s="303" t="e">
        <f t="shared" si="263"/>
        <v>#N/A</v>
      </c>
      <c r="L2947" s="302"/>
      <c r="M2947" s="302"/>
      <c r="N2947" s="303" t="e">
        <f t="shared" si="264"/>
        <v>#N/A</v>
      </c>
      <c r="O2947" s="303" t="e">
        <f t="shared" si="265"/>
        <v>#N/A</v>
      </c>
      <c r="P2947" s="249" t="str">
        <f t="shared" si="267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364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2"/>
      <c r="BD2947" s="258"/>
      <c r="BE2947" s="258"/>
      <c r="BF2947" s="258"/>
      <c r="BG2947" s="258"/>
      <c r="BH2947" s="258"/>
    </row>
    <row r="2948" spans="1:60">
      <c r="A2948" s="333">
        <v>2947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6"/>
        <v/>
      </c>
      <c r="E2948" s="302"/>
      <c r="F2948" s="302"/>
      <c r="G2948" s="302"/>
      <c r="H2948" s="302"/>
      <c r="I2948" s="302"/>
      <c r="J2948" s="302"/>
      <c r="K2948" s="303" t="e">
        <f t="shared" ref="K2948:K3011" si="268">VLOOKUP(J2948,AY:BA,2,0)</f>
        <v>#N/A</v>
      </c>
      <c r="L2948" s="302"/>
      <c r="M2948" s="302"/>
      <c r="N2948" s="303" t="e">
        <f t="shared" ref="N2948:N3011" si="269">VLOOKUP(K2948,AZ:BB,2,0)</f>
        <v>#N/A</v>
      </c>
      <c r="O2948" s="303" t="e">
        <f t="shared" ref="O2948:O3011" si="270">VLOOKUP(K2948,AZ:BB,3,0)</f>
        <v>#N/A</v>
      </c>
      <c r="P2948" s="249" t="str">
        <f t="shared" si="267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364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2"/>
      <c r="BD2948" s="258"/>
      <c r="BE2948" s="258"/>
      <c r="BF2948" s="258"/>
      <c r="BG2948" s="258"/>
      <c r="BH2948" s="258"/>
    </row>
    <row r="2949" spans="1:60">
      <c r="A2949" s="298">
        <v>2948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6"/>
        <v/>
      </c>
      <c r="E2949" s="302"/>
      <c r="F2949" s="302"/>
      <c r="G2949" s="302"/>
      <c r="H2949" s="302"/>
      <c r="I2949" s="302"/>
      <c r="J2949" s="302"/>
      <c r="K2949" s="303" t="e">
        <f t="shared" si="268"/>
        <v>#N/A</v>
      </c>
      <c r="L2949" s="302"/>
      <c r="M2949" s="302"/>
      <c r="N2949" s="303" t="e">
        <f t="shared" si="269"/>
        <v>#N/A</v>
      </c>
      <c r="O2949" s="303" t="e">
        <f t="shared" si="270"/>
        <v>#N/A</v>
      </c>
      <c r="P2949" s="249" t="str">
        <f t="shared" si="267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364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2"/>
      <c r="BD2949" s="258"/>
      <c r="BE2949" s="258"/>
      <c r="BF2949" s="258"/>
      <c r="BG2949" s="258"/>
      <c r="BH2949" s="258"/>
    </row>
    <row r="2950" spans="1:60">
      <c r="A2950" s="333">
        <v>2949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6"/>
        <v/>
      </c>
      <c r="E2950" s="302"/>
      <c r="F2950" s="302"/>
      <c r="G2950" s="302"/>
      <c r="H2950" s="302"/>
      <c r="I2950" s="302"/>
      <c r="J2950" s="302"/>
      <c r="K2950" s="303" t="e">
        <f t="shared" si="268"/>
        <v>#N/A</v>
      </c>
      <c r="L2950" s="302"/>
      <c r="M2950" s="302"/>
      <c r="N2950" s="303" t="e">
        <f t="shared" si="269"/>
        <v>#N/A</v>
      </c>
      <c r="O2950" s="303" t="e">
        <f t="shared" si="270"/>
        <v>#N/A</v>
      </c>
      <c r="P2950" s="249" t="str">
        <f t="shared" si="267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364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2"/>
      <c r="BD2950" s="258"/>
      <c r="BE2950" s="258"/>
      <c r="BF2950" s="258"/>
      <c r="BG2950" s="258"/>
      <c r="BH2950" s="258"/>
    </row>
    <row r="2951" spans="1:60">
      <c r="A2951" s="298">
        <v>2950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6"/>
        <v/>
      </c>
      <c r="E2951" s="302"/>
      <c r="F2951" s="302"/>
      <c r="G2951" s="302"/>
      <c r="H2951" s="302"/>
      <c r="I2951" s="302"/>
      <c r="J2951" s="302"/>
      <c r="K2951" s="303" t="e">
        <f t="shared" si="268"/>
        <v>#N/A</v>
      </c>
      <c r="L2951" s="302"/>
      <c r="M2951" s="302"/>
      <c r="N2951" s="303" t="e">
        <f t="shared" si="269"/>
        <v>#N/A</v>
      </c>
      <c r="O2951" s="303" t="e">
        <f t="shared" si="270"/>
        <v>#N/A</v>
      </c>
      <c r="P2951" s="249" t="str">
        <f t="shared" si="267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364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2"/>
      <c r="BD2951" s="258"/>
      <c r="BE2951" s="258"/>
      <c r="BF2951" s="258"/>
      <c r="BG2951" s="258"/>
      <c r="BH2951" s="258"/>
    </row>
    <row r="2952" spans="1:60">
      <c r="A2952" s="333">
        <v>2951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6"/>
        <v/>
      </c>
      <c r="E2952" s="302"/>
      <c r="F2952" s="302"/>
      <c r="G2952" s="302"/>
      <c r="H2952" s="302"/>
      <c r="I2952" s="302"/>
      <c r="J2952" s="302"/>
      <c r="K2952" s="303" t="e">
        <f t="shared" si="268"/>
        <v>#N/A</v>
      </c>
      <c r="L2952" s="302"/>
      <c r="M2952" s="302"/>
      <c r="N2952" s="303" t="e">
        <f t="shared" si="269"/>
        <v>#N/A</v>
      </c>
      <c r="O2952" s="303" t="e">
        <f t="shared" si="270"/>
        <v>#N/A</v>
      </c>
      <c r="P2952" s="249" t="str">
        <f t="shared" si="267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364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2"/>
      <c r="BD2952" s="258"/>
      <c r="BE2952" s="258"/>
      <c r="BF2952" s="258"/>
      <c r="BG2952" s="258"/>
      <c r="BH2952" s="258"/>
    </row>
    <row r="2953" spans="1:60">
      <c r="A2953" s="298">
        <v>2952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6"/>
        <v/>
      </c>
      <c r="E2953" s="302"/>
      <c r="F2953" s="302"/>
      <c r="G2953" s="302"/>
      <c r="H2953" s="302"/>
      <c r="I2953" s="302"/>
      <c r="J2953" s="302"/>
      <c r="K2953" s="303" t="e">
        <f t="shared" si="268"/>
        <v>#N/A</v>
      </c>
      <c r="L2953" s="302"/>
      <c r="M2953" s="302"/>
      <c r="N2953" s="303" t="e">
        <f t="shared" si="269"/>
        <v>#N/A</v>
      </c>
      <c r="O2953" s="303" t="e">
        <f t="shared" si="270"/>
        <v>#N/A</v>
      </c>
      <c r="P2953" s="249" t="str">
        <f t="shared" si="267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364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2"/>
      <c r="BD2953" s="258"/>
      <c r="BE2953" s="258"/>
      <c r="BF2953" s="258"/>
      <c r="BG2953" s="258"/>
      <c r="BH2953" s="258"/>
    </row>
    <row r="2954" spans="1:60">
      <c r="A2954" s="333">
        <v>2953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6"/>
        <v/>
      </c>
      <c r="E2954" s="302"/>
      <c r="F2954" s="302"/>
      <c r="G2954" s="302"/>
      <c r="H2954" s="302"/>
      <c r="I2954" s="302"/>
      <c r="J2954" s="302"/>
      <c r="K2954" s="303" t="e">
        <f t="shared" si="268"/>
        <v>#N/A</v>
      </c>
      <c r="L2954" s="302"/>
      <c r="M2954" s="302"/>
      <c r="N2954" s="303" t="e">
        <f t="shared" si="269"/>
        <v>#N/A</v>
      </c>
      <c r="O2954" s="303" t="e">
        <f t="shared" si="270"/>
        <v>#N/A</v>
      </c>
      <c r="P2954" s="249" t="str">
        <f t="shared" si="267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364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2"/>
      <c r="BD2954" s="258"/>
      <c r="BE2954" s="258"/>
      <c r="BF2954" s="258"/>
      <c r="BG2954" s="258"/>
      <c r="BH2954" s="258"/>
    </row>
    <row r="2955" spans="1:60">
      <c r="A2955" s="298">
        <v>2954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6"/>
        <v/>
      </c>
      <c r="E2955" s="302"/>
      <c r="F2955" s="302"/>
      <c r="G2955" s="302"/>
      <c r="H2955" s="302"/>
      <c r="I2955" s="302"/>
      <c r="J2955" s="302"/>
      <c r="K2955" s="303" t="e">
        <f t="shared" si="268"/>
        <v>#N/A</v>
      </c>
      <c r="L2955" s="302"/>
      <c r="M2955" s="302"/>
      <c r="N2955" s="303" t="e">
        <f t="shared" si="269"/>
        <v>#N/A</v>
      </c>
      <c r="O2955" s="303" t="e">
        <f t="shared" si="270"/>
        <v>#N/A</v>
      </c>
      <c r="P2955" s="249" t="str">
        <f t="shared" si="267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364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2"/>
      <c r="BD2955" s="258"/>
      <c r="BE2955" s="258"/>
      <c r="BF2955" s="258"/>
      <c r="BG2955" s="258"/>
      <c r="BH2955" s="258"/>
    </row>
    <row r="2956" spans="1:60">
      <c r="A2956" s="333">
        <v>2955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6"/>
        <v/>
      </c>
      <c r="E2956" s="302"/>
      <c r="F2956" s="302"/>
      <c r="G2956" s="302"/>
      <c r="H2956" s="302"/>
      <c r="I2956" s="302"/>
      <c r="J2956" s="302"/>
      <c r="K2956" s="303" t="e">
        <f t="shared" si="268"/>
        <v>#N/A</v>
      </c>
      <c r="L2956" s="302"/>
      <c r="M2956" s="302"/>
      <c r="N2956" s="303" t="e">
        <f t="shared" si="269"/>
        <v>#N/A</v>
      </c>
      <c r="O2956" s="303" t="e">
        <f t="shared" si="270"/>
        <v>#N/A</v>
      </c>
      <c r="P2956" s="249" t="str">
        <f t="shared" si="267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364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2"/>
      <c r="BD2956" s="258"/>
      <c r="BE2956" s="258"/>
      <c r="BF2956" s="258"/>
      <c r="BG2956" s="258"/>
      <c r="BH2956" s="258"/>
    </row>
    <row r="2957" spans="1:60">
      <c r="A2957" s="298">
        <v>2956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6"/>
        <v/>
      </c>
      <c r="E2957" s="302"/>
      <c r="F2957" s="302"/>
      <c r="G2957" s="302"/>
      <c r="H2957" s="302"/>
      <c r="I2957" s="302"/>
      <c r="J2957" s="302"/>
      <c r="K2957" s="303" t="e">
        <f t="shared" si="268"/>
        <v>#N/A</v>
      </c>
      <c r="L2957" s="302"/>
      <c r="M2957" s="302"/>
      <c r="N2957" s="303" t="e">
        <f t="shared" si="269"/>
        <v>#N/A</v>
      </c>
      <c r="O2957" s="303" t="e">
        <f t="shared" si="270"/>
        <v>#N/A</v>
      </c>
      <c r="P2957" s="249" t="str">
        <f t="shared" si="267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364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2"/>
      <c r="BD2957" s="258"/>
      <c r="BE2957" s="258"/>
      <c r="BF2957" s="258"/>
      <c r="BG2957" s="258"/>
      <c r="BH2957" s="258"/>
    </row>
    <row r="2958" spans="1:60">
      <c r="A2958" s="333">
        <v>2957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6"/>
        <v/>
      </c>
      <c r="E2958" s="302"/>
      <c r="F2958" s="302"/>
      <c r="G2958" s="302"/>
      <c r="H2958" s="302"/>
      <c r="I2958" s="302"/>
      <c r="J2958" s="302"/>
      <c r="K2958" s="303" t="e">
        <f t="shared" si="268"/>
        <v>#N/A</v>
      </c>
      <c r="L2958" s="302"/>
      <c r="M2958" s="302"/>
      <c r="N2958" s="303" t="e">
        <f t="shared" si="269"/>
        <v>#N/A</v>
      </c>
      <c r="O2958" s="303" t="e">
        <f t="shared" si="270"/>
        <v>#N/A</v>
      </c>
      <c r="P2958" s="249" t="str">
        <f t="shared" si="267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364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2"/>
      <c r="BD2958" s="258"/>
      <c r="BE2958" s="258"/>
      <c r="BF2958" s="258"/>
      <c r="BG2958" s="258"/>
      <c r="BH2958" s="258"/>
    </row>
    <row r="2959" spans="1:60">
      <c r="A2959" s="298">
        <v>2958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6"/>
        <v/>
      </c>
      <c r="E2959" s="302"/>
      <c r="F2959" s="302"/>
      <c r="G2959" s="302"/>
      <c r="H2959" s="302"/>
      <c r="I2959" s="302"/>
      <c r="J2959" s="302"/>
      <c r="K2959" s="303" t="e">
        <f t="shared" si="268"/>
        <v>#N/A</v>
      </c>
      <c r="L2959" s="302"/>
      <c r="M2959" s="302"/>
      <c r="N2959" s="303" t="e">
        <f t="shared" si="269"/>
        <v>#N/A</v>
      </c>
      <c r="O2959" s="303" t="e">
        <f t="shared" si="270"/>
        <v>#N/A</v>
      </c>
      <c r="P2959" s="249" t="str">
        <f t="shared" si="267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364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2"/>
      <c r="BD2959" s="258"/>
      <c r="BE2959" s="258"/>
      <c r="BF2959" s="258"/>
      <c r="BG2959" s="258"/>
      <c r="BH2959" s="258"/>
    </row>
    <row r="2960" spans="1:60">
      <c r="A2960" s="333">
        <v>2959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6"/>
        <v/>
      </c>
      <c r="E2960" s="302"/>
      <c r="F2960" s="302"/>
      <c r="G2960" s="302"/>
      <c r="H2960" s="302"/>
      <c r="I2960" s="302"/>
      <c r="J2960" s="302"/>
      <c r="K2960" s="303" t="e">
        <f t="shared" si="268"/>
        <v>#N/A</v>
      </c>
      <c r="L2960" s="302"/>
      <c r="M2960" s="302"/>
      <c r="N2960" s="303" t="e">
        <f t="shared" si="269"/>
        <v>#N/A</v>
      </c>
      <c r="O2960" s="303" t="e">
        <f t="shared" si="270"/>
        <v>#N/A</v>
      </c>
      <c r="P2960" s="249" t="str">
        <f t="shared" si="267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364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2"/>
      <c r="BD2960" s="258"/>
      <c r="BE2960" s="258"/>
      <c r="BF2960" s="258"/>
      <c r="BG2960" s="258"/>
      <c r="BH2960" s="258"/>
    </row>
    <row r="2961" spans="1:60">
      <c r="A2961" s="298">
        <v>2960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6"/>
        <v/>
      </c>
      <c r="E2961" s="302"/>
      <c r="F2961" s="302"/>
      <c r="G2961" s="302"/>
      <c r="H2961" s="302"/>
      <c r="I2961" s="302"/>
      <c r="J2961" s="302"/>
      <c r="K2961" s="303" t="e">
        <f t="shared" si="268"/>
        <v>#N/A</v>
      </c>
      <c r="L2961" s="302"/>
      <c r="M2961" s="302"/>
      <c r="N2961" s="303" t="e">
        <f t="shared" si="269"/>
        <v>#N/A</v>
      </c>
      <c r="O2961" s="303" t="e">
        <f t="shared" si="270"/>
        <v>#N/A</v>
      </c>
      <c r="P2961" s="249" t="str">
        <f t="shared" si="267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364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2"/>
      <c r="BD2961" s="258"/>
      <c r="BE2961" s="258"/>
      <c r="BF2961" s="258"/>
      <c r="BG2961" s="258"/>
      <c r="BH2961" s="258"/>
    </row>
    <row r="2962" spans="1:60">
      <c r="A2962" s="333">
        <v>2961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6"/>
        <v/>
      </c>
      <c r="E2962" s="302"/>
      <c r="F2962" s="302"/>
      <c r="G2962" s="302"/>
      <c r="H2962" s="302"/>
      <c r="I2962" s="302"/>
      <c r="J2962" s="302"/>
      <c r="K2962" s="303" t="e">
        <f t="shared" si="268"/>
        <v>#N/A</v>
      </c>
      <c r="L2962" s="302"/>
      <c r="M2962" s="302"/>
      <c r="N2962" s="303" t="e">
        <f t="shared" si="269"/>
        <v>#N/A</v>
      </c>
      <c r="O2962" s="303" t="e">
        <f t="shared" si="270"/>
        <v>#N/A</v>
      </c>
      <c r="P2962" s="249" t="str">
        <f t="shared" si="267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364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2"/>
      <c r="BD2962" s="258"/>
      <c r="BE2962" s="258"/>
      <c r="BF2962" s="258"/>
      <c r="BG2962" s="258"/>
      <c r="BH2962" s="258"/>
    </row>
    <row r="2963" spans="1:60">
      <c r="A2963" s="298">
        <v>2962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6"/>
        <v/>
      </c>
      <c r="E2963" s="302"/>
      <c r="F2963" s="302"/>
      <c r="G2963" s="302"/>
      <c r="H2963" s="302"/>
      <c r="I2963" s="302"/>
      <c r="J2963" s="302"/>
      <c r="K2963" s="303" t="e">
        <f t="shared" si="268"/>
        <v>#N/A</v>
      </c>
      <c r="L2963" s="302"/>
      <c r="M2963" s="302"/>
      <c r="N2963" s="303" t="e">
        <f t="shared" si="269"/>
        <v>#N/A</v>
      </c>
      <c r="O2963" s="303" t="e">
        <f t="shared" si="270"/>
        <v>#N/A</v>
      </c>
      <c r="P2963" s="249" t="str">
        <f t="shared" si="267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364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2"/>
      <c r="BD2963" s="258"/>
      <c r="BE2963" s="258"/>
      <c r="BF2963" s="258"/>
      <c r="BG2963" s="258"/>
      <c r="BH2963" s="258"/>
    </row>
    <row r="2964" spans="1:60">
      <c r="A2964" s="333">
        <v>2963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6"/>
        <v/>
      </c>
      <c r="E2964" s="302"/>
      <c r="F2964" s="302"/>
      <c r="G2964" s="302"/>
      <c r="H2964" s="302"/>
      <c r="I2964" s="302"/>
      <c r="J2964" s="302"/>
      <c r="K2964" s="303" t="e">
        <f t="shared" si="268"/>
        <v>#N/A</v>
      </c>
      <c r="L2964" s="302"/>
      <c r="M2964" s="302"/>
      <c r="N2964" s="303" t="e">
        <f t="shared" si="269"/>
        <v>#N/A</v>
      </c>
      <c r="O2964" s="303" t="e">
        <f t="shared" si="270"/>
        <v>#N/A</v>
      </c>
      <c r="P2964" s="249" t="str">
        <f t="shared" si="267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364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2"/>
      <c r="BD2964" s="258"/>
      <c r="BE2964" s="258"/>
      <c r="BF2964" s="258"/>
      <c r="BG2964" s="258"/>
      <c r="BH2964" s="258"/>
    </row>
    <row r="2965" spans="1:60">
      <c r="A2965" s="298">
        <v>2964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6"/>
        <v/>
      </c>
      <c r="E2965" s="302"/>
      <c r="F2965" s="302"/>
      <c r="G2965" s="302"/>
      <c r="H2965" s="302"/>
      <c r="I2965" s="302"/>
      <c r="J2965" s="302"/>
      <c r="K2965" s="303" t="e">
        <f t="shared" si="268"/>
        <v>#N/A</v>
      </c>
      <c r="L2965" s="302"/>
      <c r="M2965" s="302"/>
      <c r="N2965" s="303" t="e">
        <f t="shared" si="269"/>
        <v>#N/A</v>
      </c>
      <c r="O2965" s="303" t="e">
        <f t="shared" si="270"/>
        <v>#N/A</v>
      </c>
      <c r="P2965" s="249" t="str">
        <f t="shared" si="267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364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2"/>
      <c r="BD2965" s="258"/>
      <c r="BE2965" s="258"/>
      <c r="BF2965" s="258"/>
      <c r="BG2965" s="258"/>
      <c r="BH2965" s="258"/>
    </row>
    <row r="2966" spans="1:60">
      <c r="A2966" s="333">
        <v>2965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6"/>
        <v/>
      </c>
      <c r="E2966" s="302"/>
      <c r="F2966" s="302"/>
      <c r="G2966" s="302"/>
      <c r="H2966" s="302"/>
      <c r="I2966" s="302"/>
      <c r="J2966" s="302"/>
      <c r="K2966" s="303" t="e">
        <f t="shared" si="268"/>
        <v>#N/A</v>
      </c>
      <c r="L2966" s="302"/>
      <c r="M2966" s="302"/>
      <c r="N2966" s="303" t="e">
        <f t="shared" si="269"/>
        <v>#N/A</v>
      </c>
      <c r="O2966" s="303" t="e">
        <f t="shared" si="270"/>
        <v>#N/A</v>
      </c>
      <c r="P2966" s="249" t="str">
        <f t="shared" si="267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364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2"/>
      <c r="BD2966" s="258"/>
      <c r="BE2966" s="258"/>
      <c r="BF2966" s="258"/>
      <c r="BG2966" s="258"/>
      <c r="BH2966" s="258"/>
    </row>
    <row r="2967" spans="1:60">
      <c r="A2967" s="298">
        <v>2966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6"/>
        <v/>
      </c>
      <c r="E2967" s="302"/>
      <c r="F2967" s="302"/>
      <c r="G2967" s="302"/>
      <c r="H2967" s="302"/>
      <c r="I2967" s="302"/>
      <c r="J2967" s="302"/>
      <c r="K2967" s="303" t="e">
        <f t="shared" si="268"/>
        <v>#N/A</v>
      </c>
      <c r="L2967" s="302"/>
      <c r="M2967" s="302"/>
      <c r="N2967" s="303" t="e">
        <f t="shared" si="269"/>
        <v>#N/A</v>
      </c>
      <c r="O2967" s="303" t="e">
        <f t="shared" si="270"/>
        <v>#N/A</v>
      </c>
      <c r="P2967" s="249" t="str">
        <f t="shared" si="267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364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2"/>
      <c r="BD2967" s="258"/>
      <c r="BE2967" s="258"/>
      <c r="BF2967" s="258"/>
      <c r="BG2967" s="258"/>
      <c r="BH2967" s="258"/>
    </row>
    <row r="2968" spans="1:60">
      <c r="A2968" s="333">
        <v>2967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6"/>
        <v/>
      </c>
      <c r="E2968" s="302"/>
      <c r="F2968" s="302"/>
      <c r="G2968" s="302"/>
      <c r="H2968" s="302"/>
      <c r="I2968" s="302"/>
      <c r="J2968" s="302"/>
      <c r="K2968" s="303" t="e">
        <f t="shared" si="268"/>
        <v>#N/A</v>
      </c>
      <c r="L2968" s="302"/>
      <c r="M2968" s="302"/>
      <c r="N2968" s="303" t="e">
        <f t="shared" si="269"/>
        <v>#N/A</v>
      </c>
      <c r="O2968" s="303" t="e">
        <f t="shared" si="270"/>
        <v>#N/A</v>
      </c>
      <c r="P2968" s="249" t="str">
        <f t="shared" si="267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364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2"/>
      <c r="BD2968" s="258"/>
      <c r="BE2968" s="258"/>
      <c r="BF2968" s="258"/>
      <c r="BG2968" s="258"/>
      <c r="BH2968" s="258"/>
    </row>
    <row r="2969" spans="1:60">
      <c r="A2969" s="298">
        <v>2968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6"/>
        <v/>
      </c>
      <c r="E2969" s="302"/>
      <c r="F2969" s="302"/>
      <c r="G2969" s="302"/>
      <c r="H2969" s="302"/>
      <c r="I2969" s="302"/>
      <c r="J2969" s="302"/>
      <c r="K2969" s="303" t="e">
        <f t="shared" si="268"/>
        <v>#N/A</v>
      </c>
      <c r="L2969" s="302"/>
      <c r="M2969" s="302"/>
      <c r="N2969" s="303" t="e">
        <f t="shared" si="269"/>
        <v>#N/A</v>
      </c>
      <c r="O2969" s="303" t="e">
        <f t="shared" si="270"/>
        <v>#N/A</v>
      </c>
      <c r="P2969" s="249" t="str">
        <f t="shared" si="267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364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2"/>
      <c r="BD2969" s="258"/>
      <c r="BE2969" s="258"/>
      <c r="BF2969" s="258"/>
      <c r="BG2969" s="258"/>
      <c r="BH2969" s="258"/>
    </row>
    <row r="2970" spans="1:60">
      <c r="A2970" s="333">
        <v>2969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6"/>
        <v/>
      </c>
      <c r="E2970" s="302"/>
      <c r="F2970" s="302"/>
      <c r="G2970" s="302"/>
      <c r="H2970" s="302"/>
      <c r="I2970" s="302"/>
      <c r="J2970" s="302"/>
      <c r="K2970" s="303" t="e">
        <f t="shared" si="268"/>
        <v>#N/A</v>
      </c>
      <c r="L2970" s="302"/>
      <c r="M2970" s="302"/>
      <c r="N2970" s="303" t="e">
        <f t="shared" si="269"/>
        <v>#N/A</v>
      </c>
      <c r="O2970" s="303" t="e">
        <f t="shared" si="270"/>
        <v>#N/A</v>
      </c>
      <c r="P2970" s="249" t="str">
        <f t="shared" si="267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364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2"/>
      <c r="BD2970" s="258"/>
      <c r="BE2970" s="258"/>
      <c r="BF2970" s="258"/>
      <c r="BG2970" s="258"/>
      <c r="BH2970" s="258"/>
    </row>
    <row r="2971" spans="1:60">
      <c r="A2971" s="298">
        <v>2970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6"/>
        <v/>
      </c>
      <c r="E2971" s="302"/>
      <c r="F2971" s="302"/>
      <c r="G2971" s="302"/>
      <c r="H2971" s="302"/>
      <c r="I2971" s="302"/>
      <c r="J2971" s="302"/>
      <c r="K2971" s="303" t="e">
        <f t="shared" si="268"/>
        <v>#N/A</v>
      </c>
      <c r="L2971" s="302"/>
      <c r="M2971" s="302"/>
      <c r="N2971" s="303" t="e">
        <f t="shared" si="269"/>
        <v>#N/A</v>
      </c>
      <c r="O2971" s="303" t="e">
        <f t="shared" si="270"/>
        <v>#N/A</v>
      </c>
      <c r="P2971" s="249" t="str">
        <f t="shared" si="267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364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2"/>
      <c r="BD2971" s="258"/>
      <c r="BE2971" s="258"/>
      <c r="BF2971" s="258"/>
      <c r="BG2971" s="258"/>
      <c r="BH2971" s="258"/>
    </row>
    <row r="2972" spans="1:60">
      <c r="A2972" s="333">
        <v>2971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6"/>
        <v/>
      </c>
      <c r="E2972" s="302"/>
      <c r="F2972" s="302"/>
      <c r="G2972" s="302"/>
      <c r="H2972" s="302"/>
      <c r="I2972" s="302"/>
      <c r="J2972" s="302"/>
      <c r="K2972" s="303" t="e">
        <f t="shared" si="268"/>
        <v>#N/A</v>
      </c>
      <c r="L2972" s="302"/>
      <c r="M2972" s="302"/>
      <c r="N2972" s="303" t="e">
        <f t="shared" si="269"/>
        <v>#N/A</v>
      </c>
      <c r="O2972" s="303" t="e">
        <f t="shared" si="270"/>
        <v>#N/A</v>
      </c>
      <c r="P2972" s="249" t="str">
        <f t="shared" si="267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364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2"/>
      <c r="BD2972" s="258"/>
      <c r="BE2972" s="258"/>
      <c r="BF2972" s="258"/>
      <c r="BG2972" s="258"/>
      <c r="BH2972" s="258"/>
    </row>
    <row r="2973" spans="1:60">
      <c r="A2973" s="298">
        <v>2972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6"/>
        <v/>
      </c>
      <c r="E2973" s="302"/>
      <c r="F2973" s="302"/>
      <c r="G2973" s="302"/>
      <c r="H2973" s="302"/>
      <c r="I2973" s="302"/>
      <c r="J2973" s="302"/>
      <c r="K2973" s="303" t="e">
        <f t="shared" si="268"/>
        <v>#N/A</v>
      </c>
      <c r="L2973" s="302"/>
      <c r="M2973" s="302"/>
      <c r="N2973" s="303" t="e">
        <f t="shared" si="269"/>
        <v>#N/A</v>
      </c>
      <c r="O2973" s="303" t="e">
        <f t="shared" si="270"/>
        <v>#N/A</v>
      </c>
      <c r="P2973" s="249" t="str">
        <f t="shared" si="267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364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2"/>
      <c r="BD2973" s="258"/>
      <c r="BE2973" s="258"/>
      <c r="BF2973" s="258"/>
      <c r="BG2973" s="258"/>
      <c r="BH2973" s="258"/>
    </row>
    <row r="2974" spans="1:60">
      <c r="A2974" s="333">
        <v>2973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6"/>
        <v/>
      </c>
      <c r="E2974" s="302"/>
      <c r="F2974" s="302"/>
      <c r="G2974" s="302"/>
      <c r="H2974" s="302"/>
      <c r="I2974" s="302"/>
      <c r="J2974" s="302"/>
      <c r="K2974" s="303" t="e">
        <f t="shared" si="268"/>
        <v>#N/A</v>
      </c>
      <c r="L2974" s="302"/>
      <c r="M2974" s="302"/>
      <c r="N2974" s="303" t="e">
        <f t="shared" si="269"/>
        <v>#N/A</v>
      </c>
      <c r="O2974" s="303" t="e">
        <f t="shared" si="270"/>
        <v>#N/A</v>
      </c>
      <c r="P2974" s="249" t="str">
        <f t="shared" si="267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364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2"/>
      <c r="BD2974" s="258"/>
      <c r="BE2974" s="258"/>
      <c r="BF2974" s="258"/>
      <c r="BG2974" s="258"/>
      <c r="BH2974" s="258"/>
    </row>
    <row r="2975" spans="1:60">
      <c r="A2975" s="298">
        <v>2974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si="266"/>
        <v/>
      </c>
      <c r="E2975" s="302"/>
      <c r="F2975" s="302"/>
      <c r="G2975" s="302"/>
      <c r="H2975" s="302"/>
      <c r="I2975" s="302"/>
      <c r="J2975" s="302"/>
      <c r="K2975" s="303" t="e">
        <f t="shared" si="268"/>
        <v>#N/A</v>
      </c>
      <c r="L2975" s="302"/>
      <c r="M2975" s="302"/>
      <c r="N2975" s="303" t="e">
        <f t="shared" si="269"/>
        <v>#N/A</v>
      </c>
      <c r="O2975" s="303" t="e">
        <f t="shared" si="270"/>
        <v>#N/A</v>
      </c>
      <c r="P2975" s="249" t="str">
        <f t="shared" si="267"/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364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2"/>
      <c r="BD2975" s="258"/>
      <c r="BE2975" s="258"/>
      <c r="BF2975" s="258"/>
      <c r="BG2975" s="258"/>
      <c r="BH2975" s="258"/>
    </row>
    <row r="2976" spans="1:60">
      <c r="A2976" s="333">
        <v>2975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6"/>
        <v/>
      </c>
      <c r="E2976" s="302"/>
      <c r="F2976" s="302"/>
      <c r="G2976" s="302"/>
      <c r="H2976" s="302"/>
      <c r="I2976" s="302"/>
      <c r="J2976" s="302"/>
      <c r="K2976" s="303" t="e">
        <f t="shared" si="268"/>
        <v>#N/A</v>
      </c>
      <c r="L2976" s="302"/>
      <c r="M2976" s="302"/>
      <c r="N2976" s="303" t="e">
        <f t="shared" si="269"/>
        <v>#N/A</v>
      </c>
      <c r="O2976" s="303" t="e">
        <f t="shared" si="270"/>
        <v>#N/A</v>
      </c>
      <c r="P2976" s="249" t="str">
        <f t="shared" si="267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364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2"/>
      <c r="BD2976" s="258"/>
      <c r="BE2976" s="258"/>
      <c r="BF2976" s="258"/>
      <c r="BG2976" s="258"/>
      <c r="BH2976" s="258"/>
    </row>
    <row r="2977" spans="1:60">
      <c r="A2977" s="298">
        <v>2976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ref="D2977:D3040" si="271">IF(LEFT(I2977,1)="L","Inprocess",IF(LEFT(I2977,3)="IQC","Inprocess",IF(LEFT(I2977,2)="QA","QA",IF(LEFT(I2977,3)="TV","TV",""))))</f>
        <v/>
      </c>
      <c r="E2977" s="302"/>
      <c r="F2977" s="302"/>
      <c r="G2977" s="302"/>
      <c r="H2977" s="302"/>
      <c r="I2977" s="302"/>
      <c r="J2977" s="302"/>
      <c r="K2977" s="303" t="e">
        <f t="shared" si="268"/>
        <v>#N/A</v>
      </c>
      <c r="L2977" s="302"/>
      <c r="M2977" s="302"/>
      <c r="N2977" s="303" t="e">
        <f t="shared" si="269"/>
        <v>#N/A</v>
      </c>
      <c r="O2977" s="303" t="e">
        <f t="shared" si="270"/>
        <v>#N/A</v>
      </c>
      <c r="P2977" s="249" t="str">
        <f t="shared" ref="P2977:P3040" si="272">MID(M2977,7,2)</f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364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2"/>
      <c r="BD2977" s="258"/>
      <c r="BE2977" s="258"/>
      <c r="BF2977" s="258"/>
      <c r="BG2977" s="258"/>
      <c r="BH2977" s="258"/>
    </row>
    <row r="2978" spans="1:60">
      <c r="A2978" s="333">
        <v>2977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71"/>
        <v/>
      </c>
      <c r="E2978" s="302"/>
      <c r="F2978" s="302"/>
      <c r="G2978" s="302"/>
      <c r="H2978" s="302"/>
      <c r="I2978" s="302"/>
      <c r="J2978" s="302"/>
      <c r="K2978" s="303" t="e">
        <f t="shared" si="268"/>
        <v>#N/A</v>
      </c>
      <c r="L2978" s="302"/>
      <c r="M2978" s="302"/>
      <c r="N2978" s="303" t="e">
        <f t="shared" si="269"/>
        <v>#N/A</v>
      </c>
      <c r="O2978" s="303" t="e">
        <f t="shared" si="270"/>
        <v>#N/A</v>
      </c>
      <c r="P2978" s="249" t="str">
        <f t="shared" si="272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364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2"/>
      <c r="BD2978" s="258"/>
      <c r="BE2978" s="258"/>
      <c r="BF2978" s="258"/>
      <c r="BG2978" s="258"/>
      <c r="BH2978" s="258"/>
    </row>
    <row r="2979" spans="1:60">
      <c r="A2979" s="298">
        <v>2978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71"/>
        <v/>
      </c>
      <c r="E2979" s="302"/>
      <c r="F2979" s="302"/>
      <c r="G2979" s="302"/>
      <c r="H2979" s="302"/>
      <c r="I2979" s="302"/>
      <c r="J2979" s="302"/>
      <c r="K2979" s="303" t="e">
        <f t="shared" si="268"/>
        <v>#N/A</v>
      </c>
      <c r="L2979" s="302"/>
      <c r="M2979" s="302"/>
      <c r="N2979" s="303" t="e">
        <f t="shared" si="269"/>
        <v>#N/A</v>
      </c>
      <c r="O2979" s="303" t="e">
        <f t="shared" si="270"/>
        <v>#N/A</v>
      </c>
      <c r="P2979" s="249" t="str">
        <f t="shared" si="272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364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2"/>
      <c r="BD2979" s="258"/>
      <c r="BE2979" s="258"/>
      <c r="BF2979" s="258"/>
      <c r="BG2979" s="258"/>
      <c r="BH2979" s="258"/>
    </row>
    <row r="2980" spans="1:60">
      <c r="A2980" s="333">
        <v>2979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71"/>
        <v/>
      </c>
      <c r="E2980" s="302"/>
      <c r="F2980" s="302"/>
      <c r="G2980" s="302"/>
      <c r="H2980" s="302"/>
      <c r="I2980" s="302"/>
      <c r="J2980" s="302"/>
      <c r="K2980" s="303" t="e">
        <f t="shared" si="268"/>
        <v>#N/A</v>
      </c>
      <c r="L2980" s="302"/>
      <c r="M2980" s="302"/>
      <c r="N2980" s="303" t="e">
        <f t="shared" si="269"/>
        <v>#N/A</v>
      </c>
      <c r="O2980" s="303" t="e">
        <f t="shared" si="270"/>
        <v>#N/A</v>
      </c>
      <c r="P2980" s="249" t="str">
        <f t="shared" si="272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364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2"/>
      <c r="BD2980" s="258"/>
      <c r="BE2980" s="258"/>
      <c r="BF2980" s="258"/>
      <c r="BG2980" s="258"/>
      <c r="BH2980" s="258"/>
    </row>
    <row r="2981" spans="1:60">
      <c r="A2981" s="298">
        <v>2980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71"/>
        <v/>
      </c>
      <c r="E2981" s="302"/>
      <c r="F2981" s="302"/>
      <c r="G2981" s="302"/>
      <c r="H2981" s="302"/>
      <c r="I2981" s="302"/>
      <c r="J2981" s="302"/>
      <c r="K2981" s="303" t="e">
        <f t="shared" si="268"/>
        <v>#N/A</v>
      </c>
      <c r="L2981" s="302"/>
      <c r="M2981" s="302"/>
      <c r="N2981" s="303" t="e">
        <f t="shared" si="269"/>
        <v>#N/A</v>
      </c>
      <c r="O2981" s="303" t="e">
        <f t="shared" si="270"/>
        <v>#N/A</v>
      </c>
      <c r="P2981" s="249" t="str">
        <f t="shared" si="272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364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2"/>
      <c r="BD2981" s="258"/>
      <c r="BE2981" s="258"/>
      <c r="BF2981" s="258"/>
      <c r="BG2981" s="258"/>
      <c r="BH2981" s="258"/>
    </row>
    <row r="2982" spans="1:60">
      <c r="A2982" s="333">
        <v>2981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71"/>
        <v/>
      </c>
      <c r="E2982" s="302"/>
      <c r="F2982" s="302"/>
      <c r="G2982" s="302"/>
      <c r="H2982" s="302"/>
      <c r="I2982" s="302"/>
      <c r="J2982" s="302"/>
      <c r="K2982" s="303" t="e">
        <f t="shared" si="268"/>
        <v>#N/A</v>
      </c>
      <c r="L2982" s="302"/>
      <c r="M2982" s="302"/>
      <c r="N2982" s="303" t="e">
        <f t="shared" si="269"/>
        <v>#N/A</v>
      </c>
      <c r="O2982" s="303" t="e">
        <f t="shared" si="270"/>
        <v>#N/A</v>
      </c>
      <c r="P2982" s="249" t="str">
        <f t="shared" si="272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364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2"/>
      <c r="BD2982" s="258"/>
      <c r="BE2982" s="258"/>
      <c r="BF2982" s="258"/>
      <c r="BG2982" s="258"/>
      <c r="BH2982" s="258"/>
    </row>
    <row r="2983" spans="1:60">
      <c r="A2983" s="298">
        <v>2982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71"/>
        <v/>
      </c>
      <c r="E2983" s="302"/>
      <c r="F2983" s="302"/>
      <c r="G2983" s="302"/>
      <c r="H2983" s="302"/>
      <c r="I2983" s="302"/>
      <c r="J2983" s="302"/>
      <c r="K2983" s="303" t="e">
        <f t="shared" si="268"/>
        <v>#N/A</v>
      </c>
      <c r="L2983" s="302"/>
      <c r="M2983" s="302"/>
      <c r="N2983" s="303" t="e">
        <f t="shared" si="269"/>
        <v>#N/A</v>
      </c>
      <c r="O2983" s="303" t="e">
        <f t="shared" si="270"/>
        <v>#N/A</v>
      </c>
      <c r="P2983" s="249" t="str">
        <f t="shared" si="272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364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2"/>
      <c r="BD2983" s="258"/>
      <c r="BE2983" s="258"/>
      <c r="BF2983" s="258"/>
      <c r="BG2983" s="258"/>
      <c r="BH2983" s="258"/>
    </row>
    <row r="2984" spans="1:60">
      <c r="A2984" s="333">
        <v>2983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71"/>
        <v/>
      </c>
      <c r="E2984" s="302"/>
      <c r="F2984" s="302"/>
      <c r="G2984" s="302"/>
      <c r="H2984" s="302"/>
      <c r="I2984" s="302"/>
      <c r="J2984" s="302"/>
      <c r="K2984" s="303" t="e">
        <f t="shared" si="268"/>
        <v>#N/A</v>
      </c>
      <c r="L2984" s="302"/>
      <c r="M2984" s="302"/>
      <c r="N2984" s="303" t="e">
        <f t="shared" si="269"/>
        <v>#N/A</v>
      </c>
      <c r="O2984" s="303" t="e">
        <f t="shared" si="270"/>
        <v>#N/A</v>
      </c>
      <c r="P2984" s="249" t="str">
        <f t="shared" si="272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364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2"/>
      <c r="BD2984" s="258"/>
      <c r="BE2984" s="258"/>
      <c r="BF2984" s="258"/>
      <c r="BG2984" s="258"/>
      <c r="BH2984" s="258"/>
    </row>
    <row r="2985" spans="1:60">
      <c r="A2985" s="298">
        <v>2984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71"/>
        <v/>
      </c>
      <c r="E2985" s="302"/>
      <c r="F2985" s="302"/>
      <c r="G2985" s="302"/>
      <c r="H2985" s="302"/>
      <c r="I2985" s="302"/>
      <c r="J2985" s="302"/>
      <c r="K2985" s="303" t="e">
        <f t="shared" si="268"/>
        <v>#N/A</v>
      </c>
      <c r="L2985" s="302"/>
      <c r="M2985" s="302"/>
      <c r="N2985" s="303" t="e">
        <f t="shared" si="269"/>
        <v>#N/A</v>
      </c>
      <c r="O2985" s="303" t="e">
        <f t="shared" si="270"/>
        <v>#N/A</v>
      </c>
      <c r="P2985" s="249" t="str">
        <f t="shared" si="272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364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2"/>
      <c r="BD2985" s="258"/>
      <c r="BE2985" s="258"/>
      <c r="BF2985" s="258"/>
      <c r="BG2985" s="258"/>
      <c r="BH2985" s="258"/>
    </row>
    <row r="2986" spans="1:60">
      <c r="A2986" s="333">
        <v>2985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71"/>
        <v/>
      </c>
      <c r="E2986" s="302"/>
      <c r="F2986" s="302"/>
      <c r="G2986" s="302"/>
      <c r="H2986" s="302"/>
      <c r="I2986" s="302"/>
      <c r="J2986" s="302"/>
      <c r="K2986" s="303" t="e">
        <f t="shared" si="268"/>
        <v>#N/A</v>
      </c>
      <c r="L2986" s="302"/>
      <c r="M2986" s="302"/>
      <c r="N2986" s="303" t="e">
        <f t="shared" si="269"/>
        <v>#N/A</v>
      </c>
      <c r="O2986" s="303" t="e">
        <f t="shared" si="270"/>
        <v>#N/A</v>
      </c>
      <c r="P2986" s="249" t="str">
        <f t="shared" si="272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364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2"/>
      <c r="BD2986" s="258"/>
      <c r="BE2986" s="258"/>
      <c r="BF2986" s="258"/>
      <c r="BG2986" s="258"/>
      <c r="BH2986" s="258"/>
    </row>
    <row r="2987" spans="1:60">
      <c r="A2987" s="298">
        <v>2986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71"/>
        <v/>
      </c>
      <c r="E2987" s="302"/>
      <c r="F2987" s="302"/>
      <c r="G2987" s="302"/>
      <c r="H2987" s="302"/>
      <c r="I2987" s="302"/>
      <c r="J2987" s="302"/>
      <c r="K2987" s="303" t="e">
        <f t="shared" si="268"/>
        <v>#N/A</v>
      </c>
      <c r="L2987" s="302"/>
      <c r="M2987" s="302"/>
      <c r="N2987" s="303" t="e">
        <f t="shared" si="269"/>
        <v>#N/A</v>
      </c>
      <c r="O2987" s="303" t="e">
        <f t="shared" si="270"/>
        <v>#N/A</v>
      </c>
      <c r="P2987" s="249" t="str">
        <f t="shared" si="272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364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2"/>
      <c r="BD2987" s="258"/>
      <c r="BE2987" s="258"/>
      <c r="BF2987" s="258"/>
      <c r="BG2987" s="258"/>
      <c r="BH2987" s="258"/>
    </row>
    <row r="2988" spans="1:60">
      <c r="A2988" s="333">
        <v>2987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71"/>
        <v/>
      </c>
      <c r="E2988" s="302"/>
      <c r="F2988" s="302"/>
      <c r="G2988" s="302"/>
      <c r="H2988" s="302"/>
      <c r="I2988" s="302"/>
      <c r="J2988" s="302"/>
      <c r="K2988" s="303" t="e">
        <f t="shared" si="268"/>
        <v>#N/A</v>
      </c>
      <c r="L2988" s="302"/>
      <c r="M2988" s="302"/>
      <c r="N2988" s="303" t="e">
        <f t="shared" si="269"/>
        <v>#N/A</v>
      </c>
      <c r="O2988" s="303" t="e">
        <f t="shared" si="270"/>
        <v>#N/A</v>
      </c>
      <c r="P2988" s="249" t="str">
        <f t="shared" si="272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364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2"/>
      <c r="BD2988" s="258"/>
      <c r="BE2988" s="258"/>
      <c r="BF2988" s="258"/>
      <c r="BG2988" s="258"/>
      <c r="BH2988" s="258"/>
    </row>
    <row r="2989" spans="1:60">
      <c r="A2989" s="298">
        <v>2988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71"/>
        <v/>
      </c>
      <c r="E2989" s="302"/>
      <c r="F2989" s="302"/>
      <c r="G2989" s="302"/>
      <c r="H2989" s="302"/>
      <c r="I2989" s="302"/>
      <c r="J2989" s="302"/>
      <c r="K2989" s="303" t="e">
        <f t="shared" si="268"/>
        <v>#N/A</v>
      </c>
      <c r="L2989" s="302"/>
      <c r="M2989" s="302"/>
      <c r="N2989" s="303" t="e">
        <f t="shared" si="269"/>
        <v>#N/A</v>
      </c>
      <c r="O2989" s="303" t="e">
        <f t="shared" si="270"/>
        <v>#N/A</v>
      </c>
      <c r="P2989" s="249" t="str">
        <f t="shared" si="272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364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2"/>
      <c r="BD2989" s="258"/>
      <c r="BE2989" s="258"/>
      <c r="BF2989" s="258"/>
      <c r="BG2989" s="258"/>
      <c r="BH2989" s="258"/>
    </row>
    <row r="2990" spans="1:60">
      <c r="A2990" s="333">
        <v>2989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71"/>
        <v/>
      </c>
      <c r="E2990" s="302"/>
      <c r="F2990" s="302"/>
      <c r="G2990" s="302"/>
      <c r="H2990" s="302"/>
      <c r="I2990" s="302"/>
      <c r="J2990" s="302"/>
      <c r="K2990" s="303" t="e">
        <f t="shared" si="268"/>
        <v>#N/A</v>
      </c>
      <c r="L2990" s="302"/>
      <c r="M2990" s="302"/>
      <c r="N2990" s="303" t="e">
        <f t="shared" si="269"/>
        <v>#N/A</v>
      </c>
      <c r="O2990" s="303" t="e">
        <f t="shared" si="270"/>
        <v>#N/A</v>
      </c>
      <c r="P2990" s="249" t="str">
        <f t="shared" si="272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364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2"/>
      <c r="BD2990" s="258"/>
      <c r="BE2990" s="258"/>
      <c r="BF2990" s="258"/>
      <c r="BG2990" s="258"/>
      <c r="BH2990" s="258"/>
    </row>
    <row r="2991" spans="1:60">
      <c r="A2991" s="298">
        <v>2990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71"/>
        <v/>
      </c>
      <c r="E2991" s="302"/>
      <c r="F2991" s="302"/>
      <c r="G2991" s="302"/>
      <c r="H2991" s="302"/>
      <c r="I2991" s="302"/>
      <c r="J2991" s="302"/>
      <c r="K2991" s="303" t="e">
        <f t="shared" si="268"/>
        <v>#N/A</v>
      </c>
      <c r="L2991" s="302"/>
      <c r="M2991" s="302"/>
      <c r="N2991" s="303" t="e">
        <f t="shared" si="269"/>
        <v>#N/A</v>
      </c>
      <c r="O2991" s="303" t="e">
        <f t="shared" si="270"/>
        <v>#N/A</v>
      </c>
      <c r="P2991" s="249" t="str">
        <f t="shared" si="272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364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2"/>
      <c r="BD2991" s="258"/>
      <c r="BE2991" s="258"/>
      <c r="BF2991" s="258"/>
      <c r="BG2991" s="258"/>
      <c r="BH2991" s="258"/>
    </row>
    <row r="2992" spans="1:60">
      <c r="A2992" s="333">
        <v>2991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71"/>
        <v/>
      </c>
      <c r="E2992" s="302"/>
      <c r="F2992" s="302"/>
      <c r="G2992" s="302"/>
      <c r="H2992" s="302"/>
      <c r="I2992" s="302"/>
      <c r="J2992" s="302"/>
      <c r="K2992" s="303" t="e">
        <f t="shared" si="268"/>
        <v>#N/A</v>
      </c>
      <c r="L2992" s="302"/>
      <c r="M2992" s="302"/>
      <c r="N2992" s="303" t="e">
        <f t="shared" si="269"/>
        <v>#N/A</v>
      </c>
      <c r="O2992" s="303" t="e">
        <f t="shared" si="270"/>
        <v>#N/A</v>
      </c>
      <c r="P2992" s="249" t="str">
        <f t="shared" si="272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364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2"/>
      <c r="BD2992" s="258"/>
      <c r="BE2992" s="258"/>
      <c r="BF2992" s="258"/>
      <c r="BG2992" s="258"/>
      <c r="BH2992" s="258"/>
    </row>
    <row r="2993" spans="1:60">
      <c r="A2993" s="298">
        <v>2992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71"/>
        <v/>
      </c>
      <c r="E2993" s="302"/>
      <c r="F2993" s="302"/>
      <c r="G2993" s="302"/>
      <c r="H2993" s="302"/>
      <c r="I2993" s="302"/>
      <c r="J2993" s="302"/>
      <c r="K2993" s="303" t="e">
        <f t="shared" si="268"/>
        <v>#N/A</v>
      </c>
      <c r="L2993" s="302"/>
      <c r="M2993" s="302"/>
      <c r="N2993" s="303" t="e">
        <f t="shared" si="269"/>
        <v>#N/A</v>
      </c>
      <c r="O2993" s="303" t="e">
        <f t="shared" si="270"/>
        <v>#N/A</v>
      </c>
      <c r="P2993" s="249" t="str">
        <f t="shared" si="272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364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2"/>
      <c r="BD2993" s="258"/>
      <c r="BE2993" s="258"/>
      <c r="BF2993" s="258"/>
      <c r="BG2993" s="258"/>
      <c r="BH2993" s="258"/>
    </row>
    <row r="2994" spans="1:60">
      <c r="A2994" s="333">
        <v>2993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71"/>
        <v/>
      </c>
      <c r="E2994" s="302"/>
      <c r="F2994" s="302"/>
      <c r="G2994" s="302"/>
      <c r="H2994" s="302"/>
      <c r="I2994" s="302"/>
      <c r="J2994" s="302"/>
      <c r="K2994" s="303" t="e">
        <f t="shared" si="268"/>
        <v>#N/A</v>
      </c>
      <c r="L2994" s="302"/>
      <c r="M2994" s="302"/>
      <c r="N2994" s="303" t="e">
        <f t="shared" si="269"/>
        <v>#N/A</v>
      </c>
      <c r="O2994" s="303" t="e">
        <f t="shared" si="270"/>
        <v>#N/A</v>
      </c>
      <c r="P2994" s="249" t="str">
        <f t="shared" si="272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364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2"/>
      <c r="BD2994" s="258"/>
      <c r="BE2994" s="258"/>
      <c r="BF2994" s="258"/>
      <c r="BG2994" s="258"/>
      <c r="BH2994" s="258"/>
    </row>
    <row r="2995" spans="1:60">
      <c r="A2995" s="298">
        <v>2994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71"/>
        <v/>
      </c>
      <c r="E2995" s="302"/>
      <c r="F2995" s="302"/>
      <c r="G2995" s="302"/>
      <c r="H2995" s="302"/>
      <c r="I2995" s="302"/>
      <c r="J2995" s="302"/>
      <c r="K2995" s="303" t="e">
        <f t="shared" si="268"/>
        <v>#N/A</v>
      </c>
      <c r="L2995" s="302"/>
      <c r="M2995" s="302"/>
      <c r="N2995" s="303" t="e">
        <f t="shared" si="269"/>
        <v>#N/A</v>
      </c>
      <c r="O2995" s="303" t="e">
        <f t="shared" si="270"/>
        <v>#N/A</v>
      </c>
      <c r="P2995" s="249" t="str">
        <f t="shared" si="272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364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2"/>
      <c r="BD2995" s="258"/>
      <c r="BE2995" s="258"/>
      <c r="BF2995" s="258"/>
      <c r="BG2995" s="258"/>
      <c r="BH2995" s="258"/>
    </row>
    <row r="2996" spans="1:60">
      <c r="A2996" s="333">
        <v>2995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71"/>
        <v/>
      </c>
      <c r="E2996" s="302"/>
      <c r="F2996" s="302"/>
      <c r="G2996" s="302"/>
      <c r="H2996" s="302"/>
      <c r="I2996" s="302"/>
      <c r="J2996" s="302"/>
      <c r="K2996" s="303" t="e">
        <f t="shared" si="268"/>
        <v>#N/A</v>
      </c>
      <c r="L2996" s="302"/>
      <c r="M2996" s="302"/>
      <c r="N2996" s="303" t="e">
        <f t="shared" si="269"/>
        <v>#N/A</v>
      </c>
      <c r="O2996" s="303" t="e">
        <f t="shared" si="270"/>
        <v>#N/A</v>
      </c>
      <c r="P2996" s="249" t="str">
        <f t="shared" si="272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364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2"/>
      <c r="BD2996" s="258"/>
      <c r="BE2996" s="258"/>
      <c r="BF2996" s="258"/>
      <c r="BG2996" s="258"/>
      <c r="BH2996" s="258"/>
    </row>
    <row r="2997" spans="1:60">
      <c r="A2997" s="298">
        <v>2996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71"/>
        <v/>
      </c>
      <c r="E2997" s="302"/>
      <c r="F2997" s="302"/>
      <c r="G2997" s="302"/>
      <c r="H2997" s="302"/>
      <c r="I2997" s="302"/>
      <c r="J2997" s="302"/>
      <c r="K2997" s="303" t="e">
        <f t="shared" si="268"/>
        <v>#N/A</v>
      </c>
      <c r="L2997" s="302"/>
      <c r="M2997" s="302"/>
      <c r="N2997" s="303" t="e">
        <f t="shared" si="269"/>
        <v>#N/A</v>
      </c>
      <c r="O2997" s="303" t="e">
        <f t="shared" si="270"/>
        <v>#N/A</v>
      </c>
      <c r="P2997" s="249" t="str">
        <f t="shared" si="272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364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2"/>
      <c r="BD2997" s="258"/>
      <c r="BE2997" s="258"/>
      <c r="BF2997" s="258"/>
      <c r="BG2997" s="258"/>
      <c r="BH2997" s="258"/>
    </row>
    <row r="2998" spans="1:60">
      <c r="A2998" s="333">
        <v>2997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71"/>
        <v/>
      </c>
      <c r="E2998" s="302"/>
      <c r="F2998" s="302"/>
      <c r="G2998" s="302"/>
      <c r="H2998" s="302"/>
      <c r="I2998" s="302"/>
      <c r="J2998" s="302"/>
      <c r="K2998" s="303" t="e">
        <f t="shared" si="268"/>
        <v>#N/A</v>
      </c>
      <c r="L2998" s="302"/>
      <c r="M2998" s="302"/>
      <c r="N2998" s="303" t="e">
        <f t="shared" si="269"/>
        <v>#N/A</v>
      </c>
      <c r="O2998" s="303" t="e">
        <f t="shared" si="270"/>
        <v>#N/A</v>
      </c>
      <c r="P2998" s="249" t="str">
        <f t="shared" si="272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364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2"/>
      <c r="BD2998" s="258"/>
      <c r="BE2998" s="258"/>
      <c r="BF2998" s="258"/>
      <c r="BG2998" s="258"/>
      <c r="BH2998" s="258"/>
    </row>
    <row r="2999" spans="1:60">
      <c r="A2999" s="298">
        <v>2998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71"/>
        <v/>
      </c>
      <c r="E2999" s="302"/>
      <c r="F2999" s="302"/>
      <c r="G2999" s="302"/>
      <c r="H2999" s="302"/>
      <c r="I2999" s="302"/>
      <c r="J2999" s="302"/>
      <c r="K2999" s="303" t="e">
        <f t="shared" si="268"/>
        <v>#N/A</v>
      </c>
      <c r="L2999" s="302"/>
      <c r="M2999" s="302"/>
      <c r="N2999" s="303" t="e">
        <f t="shared" si="269"/>
        <v>#N/A</v>
      </c>
      <c r="O2999" s="303" t="e">
        <f t="shared" si="270"/>
        <v>#N/A</v>
      </c>
      <c r="P2999" s="249" t="str">
        <f t="shared" si="272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364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2"/>
      <c r="BD2999" s="258"/>
      <c r="BE2999" s="258"/>
      <c r="BF2999" s="258"/>
      <c r="BG2999" s="258"/>
      <c r="BH2999" s="258"/>
    </row>
    <row r="3000" spans="1:60">
      <c r="A3000" s="333">
        <v>2999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71"/>
        <v/>
      </c>
      <c r="E3000" s="302"/>
      <c r="F3000" s="302"/>
      <c r="G3000" s="302"/>
      <c r="H3000" s="302"/>
      <c r="I3000" s="302"/>
      <c r="J3000" s="302"/>
      <c r="K3000" s="303" t="e">
        <f t="shared" si="268"/>
        <v>#N/A</v>
      </c>
      <c r="L3000" s="302"/>
      <c r="M3000" s="302"/>
      <c r="N3000" s="303" t="e">
        <f t="shared" si="269"/>
        <v>#N/A</v>
      </c>
      <c r="O3000" s="303" t="e">
        <f t="shared" si="270"/>
        <v>#N/A</v>
      </c>
      <c r="P3000" s="249" t="str">
        <f t="shared" si="272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364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2"/>
      <c r="BD3000" s="258"/>
      <c r="BE3000" s="258"/>
      <c r="BF3000" s="258"/>
      <c r="BG3000" s="258"/>
      <c r="BH3000" s="258"/>
    </row>
    <row r="3001" spans="1:60">
      <c r="A3001" s="298">
        <v>3000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71"/>
        <v/>
      </c>
      <c r="E3001" s="302"/>
      <c r="F3001" s="302"/>
      <c r="G3001" s="302"/>
      <c r="H3001" s="302"/>
      <c r="I3001" s="302"/>
      <c r="J3001" s="302"/>
      <c r="K3001" s="303" t="e">
        <f t="shared" si="268"/>
        <v>#N/A</v>
      </c>
      <c r="L3001" s="302"/>
      <c r="M3001" s="302"/>
      <c r="N3001" s="303" t="e">
        <f t="shared" si="269"/>
        <v>#N/A</v>
      </c>
      <c r="O3001" s="303" t="e">
        <f t="shared" si="270"/>
        <v>#N/A</v>
      </c>
      <c r="P3001" s="249" t="str">
        <f t="shared" si="272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364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2"/>
      <c r="BD3001" s="258"/>
      <c r="BE3001" s="258"/>
      <c r="BF3001" s="258"/>
      <c r="BG3001" s="258"/>
      <c r="BH3001" s="258"/>
    </row>
    <row r="3002" spans="1:60">
      <c r="A3002" s="333">
        <v>3001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71"/>
        <v/>
      </c>
      <c r="E3002" s="302"/>
      <c r="F3002" s="302"/>
      <c r="G3002" s="302"/>
      <c r="H3002" s="302"/>
      <c r="I3002" s="302"/>
      <c r="J3002" s="302"/>
      <c r="K3002" s="303" t="e">
        <f t="shared" si="268"/>
        <v>#N/A</v>
      </c>
      <c r="L3002" s="302"/>
      <c r="M3002" s="302"/>
      <c r="N3002" s="303" t="e">
        <f t="shared" si="269"/>
        <v>#N/A</v>
      </c>
      <c r="O3002" s="303" t="e">
        <f t="shared" si="270"/>
        <v>#N/A</v>
      </c>
      <c r="P3002" s="249" t="str">
        <f t="shared" si="272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364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2"/>
      <c r="BD3002" s="258"/>
      <c r="BE3002" s="258"/>
      <c r="BF3002" s="258"/>
      <c r="BG3002" s="258"/>
      <c r="BH3002" s="258"/>
    </row>
    <row r="3003" spans="1:60">
      <c r="A3003" s="298">
        <v>3002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71"/>
        <v/>
      </c>
      <c r="E3003" s="302"/>
      <c r="F3003" s="302"/>
      <c r="G3003" s="302"/>
      <c r="H3003" s="302"/>
      <c r="I3003" s="302"/>
      <c r="J3003" s="302"/>
      <c r="K3003" s="303" t="e">
        <f t="shared" si="268"/>
        <v>#N/A</v>
      </c>
      <c r="L3003" s="302"/>
      <c r="M3003" s="302"/>
      <c r="N3003" s="303" t="e">
        <f t="shared" si="269"/>
        <v>#N/A</v>
      </c>
      <c r="O3003" s="303" t="e">
        <f t="shared" si="270"/>
        <v>#N/A</v>
      </c>
      <c r="P3003" s="249" t="str">
        <f t="shared" si="272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364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2"/>
      <c r="BD3003" s="258"/>
      <c r="BE3003" s="258"/>
      <c r="BF3003" s="258"/>
      <c r="BG3003" s="258"/>
      <c r="BH3003" s="258"/>
    </row>
    <row r="3004" spans="1:60">
      <c r="A3004" s="333">
        <v>3003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71"/>
        <v/>
      </c>
      <c r="E3004" s="302"/>
      <c r="F3004" s="302"/>
      <c r="G3004" s="302"/>
      <c r="H3004" s="302"/>
      <c r="I3004" s="302"/>
      <c r="J3004" s="302"/>
      <c r="K3004" s="303" t="e">
        <f t="shared" si="268"/>
        <v>#N/A</v>
      </c>
      <c r="L3004" s="302"/>
      <c r="M3004" s="302"/>
      <c r="N3004" s="303" t="e">
        <f t="shared" si="269"/>
        <v>#N/A</v>
      </c>
      <c r="O3004" s="303" t="e">
        <f t="shared" si="270"/>
        <v>#N/A</v>
      </c>
      <c r="P3004" s="249" t="str">
        <f t="shared" si="272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364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2"/>
      <c r="BD3004" s="258"/>
      <c r="BE3004" s="258"/>
      <c r="BF3004" s="258"/>
      <c r="BG3004" s="258"/>
      <c r="BH3004" s="258"/>
    </row>
    <row r="3005" spans="1:60">
      <c r="A3005" s="298">
        <v>3004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71"/>
        <v/>
      </c>
      <c r="E3005" s="302"/>
      <c r="F3005" s="302"/>
      <c r="G3005" s="302"/>
      <c r="H3005" s="302"/>
      <c r="I3005" s="302"/>
      <c r="J3005" s="302"/>
      <c r="K3005" s="303" t="e">
        <f t="shared" si="268"/>
        <v>#N/A</v>
      </c>
      <c r="L3005" s="302"/>
      <c r="M3005" s="302"/>
      <c r="N3005" s="303" t="e">
        <f t="shared" si="269"/>
        <v>#N/A</v>
      </c>
      <c r="O3005" s="303" t="e">
        <f t="shared" si="270"/>
        <v>#N/A</v>
      </c>
      <c r="P3005" s="249" t="str">
        <f t="shared" si="272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364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2"/>
      <c r="BD3005" s="258"/>
      <c r="BE3005" s="258"/>
      <c r="BF3005" s="258"/>
      <c r="BG3005" s="258"/>
      <c r="BH3005" s="258"/>
    </row>
    <row r="3006" spans="1:60">
      <c r="A3006" s="333">
        <v>3005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71"/>
        <v/>
      </c>
      <c r="E3006" s="302"/>
      <c r="F3006" s="302"/>
      <c r="G3006" s="302"/>
      <c r="H3006" s="302"/>
      <c r="I3006" s="302"/>
      <c r="J3006" s="302"/>
      <c r="K3006" s="303" t="e">
        <f t="shared" si="268"/>
        <v>#N/A</v>
      </c>
      <c r="L3006" s="302"/>
      <c r="M3006" s="302"/>
      <c r="N3006" s="303" t="e">
        <f t="shared" si="269"/>
        <v>#N/A</v>
      </c>
      <c r="O3006" s="303" t="e">
        <f t="shared" si="270"/>
        <v>#N/A</v>
      </c>
      <c r="P3006" s="249" t="str">
        <f t="shared" si="272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364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2"/>
      <c r="BD3006" s="258"/>
      <c r="BE3006" s="258"/>
      <c r="BF3006" s="258"/>
      <c r="BG3006" s="258"/>
      <c r="BH3006" s="258"/>
    </row>
    <row r="3007" spans="1:60">
      <c r="A3007" s="298">
        <v>3006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71"/>
        <v/>
      </c>
      <c r="E3007" s="302"/>
      <c r="F3007" s="302"/>
      <c r="G3007" s="302"/>
      <c r="H3007" s="302"/>
      <c r="I3007" s="302"/>
      <c r="J3007" s="302"/>
      <c r="K3007" s="303" t="e">
        <f t="shared" si="268"/>
        <v>#N/A</v>
      </c>
      <c r="L3007" s="302"/>
      <c r="M3007" s="302"/>
      <c r="N3007" s="303" t="e">
        <f t="shared" si="269"/>
        <v>#N/A</v>
      </c>
      <c r="O3007" s="303" t="e">
        <f t="shared" si="270"/>
        <v>#N/A</v>
      </c>
      <c r="P3007" s="249" t="str">
        <f t="shared" si="272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364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2"/>
      <c r="BD3007" s="258"/>
      <c r="BE3007" s="258"/>
      <c r="BF3007" s="258"/>
      <c r="BG3007" s="258"/>
      <c r="BH3007" s="258"/>
    </row>
    <row r="3008" spans="1:60">
      <c r="A3008" s="333">
        <v>3007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71"/>
        <v/>
      </c>
      <c r="E3008" s="302"/>
      <c r="F3008" s="302"/>
      <c r="G3008" s="302"/>
      <c r="H3008" s="302"/>
      <c r="I3008" s="302"/>
      <c r="J3008" s="302"/>
      <c r="K3008" s="303" t="e">
        <f t="shared" si="268"/>
        <v>#N/A</v>
      </c>
      <c r="L3008" s="302"/>
      <c r="M3008" s="302"/>
      <c r="N3008" s="303" t="e">
        <f t="shared" si="269"/>
        <v>#N/A</v>
      </c>
      <c r="O3008" s="303" t="e">
        <f t="shared" si="270"/>
        <v>#N/A</v>
      </c>
      <c r="P3008" s="249" t="str">
        <f t="shared" si="272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364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2"/>
      <c r="BD3008" s="258"/>
      <c r="BE3008" s="258"/>
      <c r="BF3008" s="258"/>
      <c r="BG3008" s="258"/>
      <c r="BH3008" s="258"/>
    </row>
    <row r="3009" spans="1:60">
      <c r="A3009" s="298">
        <v>3008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71"/>
        <v/>
      </c>
      <c r="E3009" s="302"/>
      <c r="F3009" s="302"/>
      <c r="G3009" s="302"/>
      <c r="H3009" s="302"/>
      <c r="I3009" s="302"/>
      <c r="J3009" s="302"/>
      <c r="K3009" s="303" t="e">
        <f t="shared" si="268"/>
        <v>#N/A</v>
      </c>
      <c r="L3009" s="302"/>
      <c r="M3009" s="302"/>
      <c r="N3009" s="303" t="e">
        <f t="shared" si="269"/>
        <v>#N/A</v>
      </c>
      <c r="O3009" s="303" t="e">
        <f t="shared" si="270"/>
        <v>#N/A</v>
      </c>
      <c r="P3009" s="249" t="str">
        <f t="shared" si="272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364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2"/>
      <c r="BD3009" s="258"/>
      <c r="BE3009" s="258"/>
      <c r="BF3009" s="258"/>
      <c r="BG3009" s="258"/>
      <c r="BH3009" s="258"/>
    </row>
    <row r="3010" spans="1:60">
      <c r="A3010" s="333">
        <v>3009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71"/>
        <v/>
      </c>
      <c r="E3010" s="302"/>
      <c r="F3010" s="302"/>
      <c r="G3010" s="302"/>
      <c r="H3010" s="302"/>
      <c r="I3010" s="302"/>
      <c r="J3010" s="302"/>
      <c r="K3010" s="303" t="e">
        <f t="shared" si="268"/>
        <v>#N/A</v>
      </c>
      <c r="L3010" s="302"/>
      <c r="M3010" s="302"/>
      <c r="N3010" s="303" t="e">
        <f t="shared" si="269"/>
        <v>#N/A</v>
      </c>
      <c r="O3010" s="303" t="e">
        <f t="shared" si="270"/>
        <v>#N/A</v>
      </c>
      <c r="P3010" s="249" t="str">
        <f t="shared" si="272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364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2"/>
      <c r="BD3010" s="258"/>
      <c r="BE3010" s="258"/>
      <c r="BF3010" s="258"/>
      <c r="BG3010" s="258"/>
      <c r="BH3010" s="258"/>
    </row>
    <row r="3011" spans="1:60">
      <c r="A3011" s="298">
        <v>3010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71"/>
        <v/>
      </c>
      <c r="E3011" s="302"/>
      <c r="F3011" s="302"/>
      <c r="G3011" s="302"/>
      <c r="H3011" s="302"/>
      <c r="I3011" s="302"/>
      <c r="J3011" s="302"/>
      <c r="K3011" s="303" t="e">
        <f t="shared" si="268"/>
        <v>#N/A</v>
      </c>
      <c r="L3011" s="302"/>
      <c r="M3011" s="302"/>
      <c r="N3011" s="303" t="e">
        <f t="shared" si="269"/>
        <v>#N/A</v>
      </c>
      <c r="O3011" s="303" t="e">
        <f t="shared" si="270"/>
        <v>#N/A</v>
      </c>
      <c r="P3011" s="249" t="str">
        <f t="shared" si="272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364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2"/>
      <c r="BD3011" s="258"/>
      <c r="BE3011" s="258"/>
      <c r="BF3011" s="258"/>
      <c r="BG3011" s="258"/>
      <c r="BH3011" s="258"/>
    </row>
    <row r="3012" spans="1:60">
      <c r="A3012" s="333">
        <v>3011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71"/>
        <v/>
      </c>
      <c r="E3012" s="302"/>
      <c r="F3012" s="302"/>
      <c r="G3012" s="302"/>
      <c r="H3012" s="302"/>
      <c r="I3012" s="302"/>
      <c r="J3012" s="302"/>
      <c r="K3012" s="303" t="e">
        <f t="shared" ref="K3012:K3075" si="273">VLOOKUP(J3012,AY:BA,2,0)</f>
        <v>#N/A</v>
      </c>
      <c r="L3012" s="302"/>
      <c r="M3012" s="302"/>
      <c r="N3012" s="303" t="e">
        <f t="shared" ref="N3012:N3075" si="274">VLOOKUP(K3012,AZ:BB,2,0)</f>
        <v>#N/A</v>
      </c>
      <c r="O3012" s="303" t="e">
        <f t="shared" ref="O3012:O3075" si="275">VLOOKUP(K3012,AZ:BB,3,0)</f>
        <v>#N/A</v>
      </c>
      <c r="P3012" s="249" t="str">
        <f t="shared" si="272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364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2"/>
      <c r="BD3012" s="258"/>
      <c r="BE3012" s="258"/>
      <c r="BF3012" s="258"/>
      <c r="BG3012" s="258"/>
      <c r="BH3012" s="258"/>
    </row>
    <row r="3013" spans="1:60">
      <c r="A3013" s="298">
        <v>3012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71"/>
        <v/>
      </c>
      <c r="E3013" s="302"/>
      <c r="F3013" s="302"/>
      <c r="G3013" s="302"/>
      <c r="H3013" s="302"/>
      <c r="I3013" s="302"/>
      <c r="J3013" s="302"/>
      <c r="K3013" s="303" t="e">
        <f t="shared" si="273"/>
        <v>#N/A</v>
      </c>
      <c r="L3013" s="302"/>
      <c r="M3013" s="302"/>
      <c r="N3013" s="303" t="e">
        <f t="shared" si="274"/>
        <v>#N/A</v>
      </c>
      <c r="O3013" s="303" t="e">
        <f t="shared" si="275"/>
        <v>#N/A</v>
      </c>
      <c r="P3013" s="249" t="str">
        <f t="shared" si="272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364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2"/>
      <c r="BD3013" s="258"/>
      <c r="BE3013" s="258"/>
      <c r="BF3013" s="258"/>
      <c r="BG3013" s="258"/>
      <c r="BH3013" s="258"/>
    </row>
    <row r="3014" spans="1:60">
      <c r="A3014" s="333">
        <v>3013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71"/>
        <v/>
      </c>
      <c r="E3014" s="302"/>
      <c r="F3014" s="302"/>
      <c r="G3014" s="302"/>
      <c r="H3014" s="302"/>
      <c r="I3014" s="302"/>
      <c r="J3014" s="302"/>
      <c r="K3014" s="303" t="e">
        <f t="shared" si="273"/>
        <v>#N/A</v>
      </c>
      <c r="L3014" s="302"/>
      <c r="M3014" s="302"/>
      <c r="N3014" s="303" t="e">
        <f t="shared" si="274"/>
        <v>#N/A</v>
      </c>
      <c r="O3014" s="303" t="e">
        <f t="shared" si="275"/>
        <v>#N/A</v>
      </c>
      <c r="P3014" s="249" t="str">
        <f t="shared" si="272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364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2"/>
      <c r="BD3014" s="258"/>
      <c r="BE3014" s="258"/>
      <c r="BF3014" s="258"/>
      <c r="BG3014" s="258"/>
      <c r="BH3014" s="258"/>
    </row>
    <row r="3015" spans="1:60">
      <c r="A3015" s="298">
        <v>3014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71"/>
        <v/>
      </c>
      <c r="E3015" s="302"/>
      <c r="F3015" s="302"/>
      <c r="G3015" s="302"/>
      <c r="H3015" s="302"/>
      <c r="I3015" s="302"/>
      <c r="J3015" s="302"/>
      <c r="K3015" s="303" t="e">
        <f t="shared" si="273"/>
        <v>#N/A</v>
      </c>
      <c r="L3015" s="302"/>
      <c r="M3015" s="302"/>
      <c r="N3015" s="303" t="e">
        <f t="shared" si="274"/>
        <v>#N/A</v>
      </c>
      <c r="O3015" s="303" t="e">
        <f t="shared" si="275"/>
        <v>#N/A</v>
      </c>
      <c r="P3015" s="249" t="str">
        <f t="shared" si="272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364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2"/>
      <c r="BD3015" s="258"/>
      <c r="BE3015" s="258"/>
      <c r="BF3015" s="258"/>
      <c r="BG3015" s="258"/>
      <c r="BH3015" s="258"/>
    </row>
    <row r="3016" spans="1:60">
      <c r="A3016" s="333">
        <v>3015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71"/>
        <v/>
      </c>
      <c r="E3016" s="302"/>
      <c r="F3016" s="302"/>
      <c r="G3016" s="302"/>
      <c r="H3016" s="302"/>
      <c r="I3016" s="302"/>
      <c r="J3016" s="302"/>
      <c r="K3016" s="303" t="e">
        <f t="shared" si="273"/>
        <v>#N/A</v>
      </c>
      <c r="L3016" s="302"/>
      <c r="M3016" s="302"/>
      <c r="N3016" s="303" t="e">
        <f t="shared" si="274"/>
        <v>#N/A</v>
      </c>
      <c r="O3016" s="303" t="e">
        <f t="shared" si="275"/>
        <v>#N/A</v>
      </c>
      <c r="P3016" s="249" t="str">
        <f t="shared" si="272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364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2"/>
      <c r="BD3016" s="258"/>
      <c r="BE3016" s="258"/>
      <c r="BF3016" s="258"/>
      <c r="BG3016" s="258"/>
      <c r="BH3016" s="258"/>
    </row>
    <row r="3017" spans="1:60">
      <c r="A3017" s="298">
        <v>3016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71"/>
        <v/>
      </c>
      <c r="E3017" s="302"/>
      <c r="F3017" s="302"/>
      <c r="G3017" s="302"/>
      <c r="H3017" s="302"/>
      <c r="I3017" s="302"/>
      <c r="J3017" s="302"/>
      <c r="K3017" s="303" t="e">
        <f t="shared" si="273"/>
        <v>#N/A</v>
      </c>
      <c r="L3017" s="302"/>
      <c r="M3017" s="302"/>
      <c r="N3017" s="303" t="e">
        <f t="shared" si="274"/>
        <v>#N/A</v>
      </c>
      <c r="O3017" s="303" t="e">
        <f t="shared" si="275"/>
        <v>#N/A</v>
      </c>
      <c r="P3017" s="249" t="str">
        <f t="shared" si="272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364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2"/>
      <c r="BD3017" s="258"/>
      <c r="BE3017" s="258"/>
      <c r="BF3017" s="258"/>
      <c r="BG3017" s="258"/>
      <c r="BH3017" s="258"/>
    </row>
    <row r="3018" spans="1:60">
      <c r="A3018" s="333">
        <v>3017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71"/>
        <v/>
      </c>
      <c r="E3018" s="302"/>
      <c r="F3018" s="302"/>
      <c r="G3018" s="302"/>
      <c r="H3018" s="302"/>
      <c r="I3018" s="302"/>
      <c r="J3018" s="302"/>
      <c r="K3018" s="303" t="e">
        <f t="shared" si="273"/>
        <v>#N/A</v>
      </c>
      <c r="L3018" s="302"/>
      <c r="M3018" s="302"/>
      <c r="N3018" s="303" t="e">
        <f t="shared" si="274"/>
        <v>#N/A</v>
      </c>
      <c r="O3018" s="303" t="e">
        <f t="shared" si="275"/>
        <v>#N/A</v>
      </c>
      <c r="P3018" s="249" t="str">
        <f t="shared" si="272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364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2"/>
      <c r="BD3018" s="258"/>
      <c r="BE3018" s="258"/>
      <c r="BF3018" s="258"/>
      <c r="BG3018" s="258"/>
      <c r="BH3018" s="258"/>
    </row>
    <row r="3019" spans="1:60">
      <c r="A3019" s="298">
        <v>3018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71"/>
        <v/>
      </c>
      <c r="E3019" s="302"/>
      <c r="F3019" s="302"/>
      <c r="G3019" s="302"/>
      <c r="H3019" s="302"/>
      <c r="I3019" s="302"/>
      <c r="J3019" s="302"/>
      <c r="K3019" s="303" t="e">
        <f t="shared" si="273"/>
        <v>#N/A</v>
      </c>
      <c r="L3019" s="302"/>
      <c r="M3019" s="302"/>
      <c r="N3019" s="303" t="e">
        <f t="shared" si="274"/>
        <v>#N/A</v>
      </c>
      <c r="O3019" s="303" t="e">
        <f t="shared" si="275"/>
        <v>#N/A</v>
      </c>
      <c r="P3019" s="249" t="str">
        <f t="shared" si="272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364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2"/>
      <c r="BD3019" s="258"/>
      <c r="BE3019" s="258"/>
      <c r="BF3019" s="258"/>
      <c r="BG3019" s="258"/>
      <c r="BH3019" s="258"/>
    </row>
    <row r="3020" spans="1:60">
      <c r="A3020" s="333">
        <v>3019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71"/>
        <v/>
      </c>
      <c r="E3020" s="302"/>
      <c r="F3020" s="302"/>
      <c r="G3020" s="302"/>
      <c r="H3020" s="302"/>
      <c r="I3020" s="302"/>
      <c r="J3020" s="302"/>
      <c r="K3020" s="303" t="e">
        <f t="shared" si="273"/>
        <v>#N/A</v>
      </c>
      <c r="L3020" s="302"/>
      <c r="M3020" s="302"/>
      <c r="N3020" s="303" t="e">
        <f t="shared" si="274"/>
        <v>#N/A</v>
      </c>
      <c r="O3020" s="303" t="e">
        <f t="shared" si="275"/>
        <v>#N/A</v>
      </c>
      <c r="P3020" s="249" t="str">
        <f t="shared" si="272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364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2"/>
      <c r="BD3020" s="258"/>
      <c r="BE3020" s="258"/>
      <c r="BF3020" s="258"/>
      <c r="BG3020" s="258"/>
      <c r="BH3020" s="258"/>
    </row>
    <row r="3021" spans="1:60">
      <c r="A3021" s="298">
        <v>3020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71"/>
        <v/>
      </c>
      <c r="E3021" s="302"/>
      <c r="F3021" s="302"/>
      <c r="G3021" s="302"/>
      <c r="H3021" s="302"/>
      <c r="I3021" s="302"/>
      <c r="J3021" s="302"/>
      <c r="K3021" s="303" t="e">
        <f t="shared" si="273"/>
        <v>#N/A</v>
      </c>
      <c r="L3021" s="302"/>
      <c r="M3021" s="302"/>
      <c r="N3021" s="303" t="e">
        <f t="shared" si="274"/>
        <v>#N/A</v>
      </c>
      <c r="O3021" s="303" t="e">
        <f t="shared" si="275"/>
        <v>#N/A</v>
      </c>
      <c r="P3021" s="249" t="str">
        <f t="shared" si="272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364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2"/>
      <c r="BD3021" s="258"/>
      <c r="BE3021" s="258"/>
      <c r="BF3021" s="258"/>
      <c r="BG3021" s="258"/>
      <c r="BH3021" s="258"/>
    </row>
    <row r="3022" spans="1:60">
      <c r="A3022" s="333">
        <v>3021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71"/>
        <v/>
      </c>
      <c r="E3022" s="302"/>
      <c r="F3022" s="302"/>
      <c r="G3022" s="302"/>
      <c r="H3022" s="302"/>
      <c r="I3022" s="302"/>
      <c r="J3022" s="302"/>
      <c r="K3022" s="303" t="e">
        <f t="shared" si="273"/>
        <v>#N/A</v>
      </c>
      <c r="L3022" s="302"/>
      <c r="M3022" s="302"/>
      <c r="N3022" s="303" t="e">
        <f t="shared" si="274"/>
        <v>#N/A</v>
      </c>
      <c r="O3022" s="303" t="e">
        <f t="shared" si="275"/>
        <v>#N/A</v>
      </c>
      <c r="P3022" s="249" t="str">
        <f t="shared" si="272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364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2"/>
      <c r="BD3022" s="258"/>
      <c r="BE3022" s="258"/>
      <c r="BF3022" s="258"/>
      <c r="BG3022" s="258"/>
      <c r="BH3022" s="258"/>
    </row>
    <row r="3023" spans="1:60">
      <c r="A3023" s="298">
        <v>3022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71"/>
        <v/>
      </c>
      <c r="E3023" s="302"/>
      <c r="F3023" s="302"/>
      <c r="G3023" s="302"/>
      <c r="H3023" s="302"/>
      <c r="I3023" s="302"/>
      <c r="J3023" s="302"/>
      <c r="K3023" s="303" t="e">
        <f t="shared" si="273"/>
        <v>#N/A</v>
      </c>
      <c r="L3023" s="302"/>
      <c r="M3023" s="302"/>
      <c r="N3023" s="303" t="e">
        <f t="shared" si="274"/>
        <v>#N/A</v>
      </c>
      <c r="O3023" s="303" t="e">
        <f t="shared" si="275"/>
        <v>#N/A</v>
      </c>
      <c r="P3023" s="249" t="str">
        <f t="shared" si="272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364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2"/>
      <c r="BD3023" s="258"/>
      <c r="BE3023" s="258"/>
      <c r="BF3023" s="258"/>
      <c r="BG3023" s="258"/>
      <c r="BH3023" s="258"/>
    </row>
    <row r="3024" spans="1:60">
      <c r="A3024" s="333">
        <v>3023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71"/>
        <v/>
      </c>
      <c r="E3024" s="302"/>
      <c r="F3024" s="302"/>
      <c r="G3024" s="302"/>
      <c r="H3024" s="302"/>
      <c r="I3024" s="302"/>
      <c r="J3024" s="302"/>
      <c r="K3024" s="303" t="e">
        <f t="shared" si="273"/>
        <v>#N/A</v>
      </c>
      <c r="L3024" s="302"/>
      <c r="M3024" s="302"/>
      <c r="N3024" s="303" t="e">
        <f t="shared" si="274"/>
        <v>#N/A</v>
      </c>
      <c r="O3024" s="303" t="e">
        <f t="shared" si="275"/>
        <v>#N/A</v>
      </c>
      <c r="P3024" s="249" t="str">
        <f t="shared" si="272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364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2"/>
      <c r="BD3024" s="258"/>
      <c r="BE3024" s="258"/>
      <c r="BF3024" s="258"/>
      <c r="BG3024" s="258"/>
      <c r="BH3024" s="258"/>
    </row>
    <row r="3025" spans="1:60">
      <c r="A3025" s="298">
        <v>3024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71"/>
        <v/>
      </c>
      <c r="E3025" s="302"/>
      <c r="F3025" s="302"/>
      <c r="G3025" s="302"/>
      <c r="H3025" s="302"/>
      <c r="I3025" s="302"/>
      <c r="J3025" s="302"/>
      <c r="K3025" s="303" t="e">
        <f t="shared" si="273"/>
        <v>#N/A</v>
      </c>
      <c r="L3025" s="302"/>
      <c r="M3025" s="302"/>
      <c r="N3025" s="303" t="e">
        <f t="shared" si="274"/>
        <v>#N/A</v>
      </c>
      <c r="O3025" s="303" t="e">
        <f t="shared" si="275"/>
        <v>#N/A</v>
      </c>
      <c r="P3025" s="249" t="str">
        <f t="shared" si="272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364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2"/>
      <c r="BD3025" s="258"/>
      <c r="BE3025" s="258"/>
      <c r="BF3025" s="258"/>
      <c r="BG3025" s="258"/>
      <c r="BH3025" s="258"/>
    </row>
    <row r="3026" spans="1:60">
      <c r="A3026" s="333">
        <v>3025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71"/>
        <v/>
      </c>
      <c r="E3026" s="302"/>
      <c r="F3026" s="302"/>
      <c r="G3026" s="302"/>
      <c r="H3026" s="302"/>
      <c r="I3026" s="302"/>
      <c r="J3026" s="302"/>
      <c r="K3026" s="303" t="e">
        <f t="shared" si="273"/>
        <v>#N/A</v>
      </c>
      <c r="L3026" s="302"/>
      <c r="M3026" s="302"/>
      <c r="N3026" s="303" t="e">
        <f t="shared" si="274"/>
        <v>#N/A</v>
      </c>
      <c r="O3026" s="303" t="e">
        <f t="shared" si="275"/>
        <v>#N/A</v>
      </c>
      <c r="P3026" s="249" t="str">
        <f t="shared" si="272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364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2"/>
      <c r="BD3026" s="258"/>
      <c r="BE3026" s="258"/>
      <c r="BF3026" s="258"/>
      <c r="BG3026" s="258"/>
      <c r="BH3026" s="258"/>
    </row>
    <row r="3027" spans="1:60">
      <c r="A3027" s="298">
        <v>3026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71"/>
        <v/>
      </c>
      <c r="E3027" s="302"/>
      <c r="F3027" s="302"/>
      <c r="G3027" s="302"/>
      <c r="H3027" s="302"/>
      <c r="I3027" s="302"/>
      <c r="J3027" s="302"/>
      <c r="K3027" s="303" t="e">
        <f t="shared" si="273"/>
        <v>#N/A</v>
      </c>
      <c r="L3027" s="302"/>
      <c r="M3027" s="302"/>
      <c r="N3027" s="303" t="e">
        <f t="shared" si="274"/>
        <v>#N/A</v>
      </c>
      <c r="O3027" s="303" t="e">
        <f t="shared" si="275"/>
        <v>#N/A</v>
      </c>
      <c r="P3027" s="249" t="str">
        <f t="shared" si="272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364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2"/>
      <c r="BD3027" s="258"/>
      <c r="BE3027" s="258"/>
      <c r="BF3027" s="258"/>
      <c r="BG3027" s="258"/>
      <c r="BH3027" s="258"/>
    </row>
    <row r="3028" spans="1:60">
      <c r="A3028" s="333">
        <v>3027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71"/>
        <v/>
      </c>
      <c r="E3028" s="302"/>
      <c r="F3028" s="302"/>
      <c r="G3028" s="302"/>
      <c r="H3028" s="302"/>
      <c r="I3028" s="302"/>
      <c r="J3028" s="302"/>
      <c r="K3028" s="303" t="e">
        <f t="shared" si="273"/>
        <v>#N/A</v>
      </c>
      <c r="L3028" s="302"/>
      <c r="M3028" s="302"/>
      <c r="N3028" s="303" t="e">
        <f t="shared" si="274"/>
        <v>#N/A</v>
      </c>
      <c r="O3028" s="303" t="e">
        <f t="shared" si="275"/>
        <v>#N/A</v>
      </c>
      <c r="P3028" s="249" t="str">
        <f t="shared" si="272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364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2"/>
      <c r="BD3028" s="258"/>
      <c r="BE3028" s="258"/>
      <c r="BF3028" s="258"/>
      <c r="BG3028" s="258"/>
      <c r="BH3028" s="258"/>
    </row>
    <row r="3029" spans="1:60">
      <c r="A3029" s="298">
        <v>3028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71"/>
        <v/>
      </c>
      <c r="E3029" s="302"/>
      <c r="F3029" s="302"/>
      <c r="G3029" s="302"/>
      <c r="H3029" s="302"/>
      <c r="I3029" s="302"/>
      <c r="J3029" s="302"/>
      <c r="K3029" s="303" t="e">
        <f t="shared" si="273"/>
        <v>#N/A</v>
      </c>
      <c r="L3029" s="302"/>
      <c r="M3029" s="302"/>
      <c r="N3029" s="303" t="e">
        <f t="shared" si="274"/>
        <v>#N/A</v>
      </c>
      <c r="O3029" s="303" t="e">
        <f t="shared" si="275"/>
        <v>#N/A</v>
      </c>
      <c r="P3029" s="249" t="str">
        <f t="shared" si="272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364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2"/>
      <c r="BD3029" s="258"/>
      <c r="BE3029" s="258"/>
      <c r="BF3029" s="258"/>
      <c r="BG3029" s="258"/>
      <c r="BH3029" s="258"/>
    </row>
    <row r="3030" spans="1:60">
      <c r="A3030" s="333">
        <v>3029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71"/>
        <v/>
      </c>
      <c r="E3030" s="302"/>
      <c r="F3030" s="302"/>
      <c r="G3030" s="302"/>
      <c r="H3030" s="302"/>
      <c r="I3030" s="302"/>
      <c r="J3030" s="302"/>
      <c r="K3030" s="303" t="e">
        <f t="shared" si="273"/>
        <v>#N/A</v>
      </c>
      <c r="L3030" s="302"/>
      <c r="M3030" s="302"/>
      <c r="N3030" s="303" t="e">
        <f t="shared" si="274"/>
        <v>#N/A</v>
      </c>
      <c r="O3030" s="303" t="e">
        <f t="shared" si="275"/>
        <v>#N/A</v>
      </c>
      <c r="P3030" s="249" t="str">
        <f t="shared" si="272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364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2"/>
      <c r="BD3030" s="258"/>
      <c r="BE3030" s="258"/>
      <c r="BF3030" s="258"/>
      <c r="BG3030" s="258"/>
      <c r="BH3030" s="258"/>
    </row>
    <row r="3031" spans="1:60">
      <c r="A3031" s="298">
        <v>3030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71"/>
        <v/>
      </c>
      <c r="E3031" s="302"/>
      <c r="F3031" s="302"/>
      <c r="G3031" s="302"/>
      <c r="H3031" s="302"/>
      <c r="I3031" s="302"/>
      <c r="J3031" s="302"/>
      <c r="K3031" s="303" t="e">
        <f t="shared" si="273"/>
        <v>#N/A</v>
      </c>
      <c r="L3031" s="302"/>
      <c r="M3031" s="302"/>
      <c r="N3031" s="303" t="e">
        <f t="shared" si="274"/>
        <v>#N/A</v>
      </c>
      <c r="O3031" s="303" t="e">
        <f t="shared" si="275"/>
        <v>#N/A</v>
      </c>
      <c r="P3031" s="249" t="str">
        <f t="shared" si="272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364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2"/>
      <c r="BD3031" s="258"/>
      <c r="BE3031" s="258"/>
      <c r="BF3031" s="258"/>
      <c r="BG3031" s="258"/>
      <c r="BH3031" s="258"/>
    </row>
    <row r="3032" spans="1:60">
      <c r="A3032" s="333">
        <v>3031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71"/>
        <v/>
      </c>
      <c r="E3032" s="302"/>
      <c r="F3032" s="302"/>
      <c r="G3032" s="302"/>
      <c r="H3032" s="302"/>
      <c r="I3032" s="302"/>
      <c r="J3032" s="302"/>
      <c r="K3032" s="303" t="e">
        <f t="shared" si="273"/>
        <v>#N/A</v>
      </c>
      <c r="L3032" s="302"/>
      <c r="M3032" s="302"/>
      <c r="N3032" s="303" t="e">
        <f t="shared" si="274"/>
        <v>#N/A</v>
      </c>
      <c r="O3032" s="303" t="e">
        <f t="shared" si="275"/>
        <v>#N/A</v>
      </c>
      <c r="P3032" s="249" t="str">
        <f t="shared" si="272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364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2"/>
      <c r="BD3032" s="258"/>
      <c r="BE3032" s="258"/>
      <c r="BF3032" s="258"/>
      <c r="BG3032" s="258"/>
      <c r="BH3032" s="258"/>
    </row>
    <row r="3033" spans="1:60">
      <c r="A3033" s="298">
        <v>3032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71"/>
        <v/>
      </c>
      <c r="E3033" s="302"/>
      <c r="F3033" s="302"/>
      <c r="G3033" s="302"/>
      <c r="H3033" s="302"/>
      <c r="I3033" s="302"/>
      <c r="J3033" s="302"/>
      <c r="K3033" s="303" t="e">
        <f t="shared" si="273"/>
        <v>#N/A</v>
      </c>
      <c r="L3033" s="302"/>
      <c r="M3033" s="302"/>
      <c r="N3033" s="303" t="e">
        <f t="shared" si="274"/>
        <v>#N/A</v>
      </c>
      <c r="O3033" s="303" t="e">
        <f t="shared" si="275"/>
        <v>#N/A</v>
      </c>
      <c r="P3033" s="249" t="str">
        <f t="shared" si="272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364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2"/>
      <c r="BD3033" s="258"/>
      <c r="BE3033" s="258"/>
      <c r="BF3033" s="258"/>
      <c r="BG3033" s="258"/>
      <c r="BH3033" s="258"/>
    </row>
    <row r="3034" spans="1:60">
      <c r="A3034" s="333">
        <v>3033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71"/>
        <v/>
      </c>
      <c r="E3034" s="302"/>
      <c r="F3034" s="302"/>
      <c r="G3034" s="302"/>
      <c r="H3034" s="302"/>
      <c r="I3034" s="302"/>
      <c r="J3034" s="302"/>
      <c r="K3034" s="303" t="e">
        <f t="shared" si="273"/>
        <v>#N/A</v>
      </c>
      <c r="L3034" s="302"/>
      <c r="M3034" s="302"/>
      <c r="N3034" s="303" t="e">
        <f t="shared" si="274"/>
        <v>#N/A</v>
      </c>
      <c r="O3034" s="303" t="e">
        <f t="shared" si="275"/>
        <v>#N/A</v>
      </c>
      <c r="P3034" s="249" t="str">
        <f t="shared" si="272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364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2"/>
      <c r="BD3034" s="258"/>
      <c r="BE3034" s="258"/>
      <c r="BF3034" s="258"/>
      <c r="BG3034" s="258"/>
      <c r="BH3034" s="258"/>
    </row>
    <row r="3035" spans="1:60">
      <c r="A3035" s="298">
        <v>3034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71"/>
        <v/>
      </c>
      <c r="E3035" s="302"/>
      <c r="F3035" s="302"/>
      <c r="G3035" s="302"/>
      <c r="H3035" s="302"/>
      <c r="I3035" s="302"/>
      <c r="J3035" s="302"/>
      <c r="K3035" s="303" t="e">
        <f t="shared" si="273"/>
        <v>#N/A</v>
      </c>
      <c r="L3035" s="302"/>
      <c r="M3035" s="302"/>
      <c r="N3035" s="303" t="e">
        <f t="shared" si="274"/>
        <v>#N/A</v>
      </c>
      <c r="O3035" s="303" t="e">
        <f t="shared" si="275"/>
        <v>#N/A</v>
      </c>
      <c r="P3035" s="249" t="str">
        <f t="shared" si="272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364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2"/>
      <c r="BD3035" s="258"/>
      <c r="BE3035" s="258"/>
      <c r="BF3035" s="258"/>
      <c r="BG3035" s="258"/>
      <c r="BH3035" s="258"/>
    </row>
    <row r="3036" spans="1:60">
      <c r="A3036" s="333">
        <v>3035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71"/>
        <v/>
      </c>
      <c r="E3036" s="302"/>
      <c r="F3036" s="302"/>
      <c r="G3036" s="302"/>
      <c r="H3036" s="302"/>
      <c r="I3036" s="302"/>
      <c r="J3036" s="302"/>
      <c r="K3036" s="303" t="e">
        <f t="shared" si="273"/>
        <v>#N/A</v>
      </c>
      <c r="L3036" s="302"/>
      <c r="M3036" s="302"/>
      <c r="N3036" s="303" t="e">
        <f t="shared" si="274"/>
        <v>#N/A</v>
      </c>
      <c r="O3036" s="303" t="e">
        <f t="shared" si="275"/>
        <v>#N/A</v>
      </c>
      <c r="P3036" s="249" t="str">
        <f t="shared" si="272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364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2"/>
      <c r="BD3036" s="258"/>
      <c r="BE3036" s="258"/>
      <c r="BF3036" s="258"/>
      <c r="BG3036" s="258"/>
      <c r="BH3036" s="258"/>
    </row>
    <row r="3037" spans="1:60">
      <c r="A3037" s="298">
        <v>3036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71"/>
        <v/>
      </c>
      <c r="E3037" s="302"/>
      <c r="F3037" s="302"/>
      <c r="G3037" s="302"/>
      <c r="H3037" s="302"/>
      <c r="I3037" s="302"/>
      <c r="J3037" s="302"/>
      <c r="K3037" s="303" t="e">
        <f t="shared" si="273"/>
        <v>#N/A</v>
      </c>
      <c r="L3037" s="302"/>
      <c r="M3037" s="302"/>
      <c r="N3037" s="303" t="e">
        <f t="shared" si="274"/>
        <v>#N/A</v>
      </c>
      <c r="O3037" s="303" t="e">
        <f t="shared" si="275"/>
        <v>#N/A</v>
      </c>
      <c r="P3037" s="249" t="str">
        <f t="shared" si="272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364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2"/>
      <c r="BD3037" s="258"/>
      <c r="BE3037" s="258"/>
      <c r="BF3037" s="258"/>
      <c r="BG3037" s="258"/>
      <c r="BH3037" s="258"/>
    </row>
    <row r="3038" spans="1:60">
      <c r="A3038" s="333">
        <v>3037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71"/>
        <v/>
      </c>
      <c r="E3038" s="302"/>
      <c r="F3038" s="302"/>
      <c r="G3038" s="302"/>
      <c r="H3038" s="302"/>
      <c r="I3038" s="302"/>
      <c r="J3038" s="302"/>
      <c r="K3038" s="303" t="e">
        <f t="shared" si="273"/>
        <v>#N/A</v>
      </c>
      <c r="L3038" s="302"/>
      <c r="M3038" s="302"/>
      <c r="N3038" s="303" t="e">
        <f t="shared" si="274"/>
        <v>#N/A</v>
      </c>
      <c r="O3038" s="303" t="e">
        <f t="shared" si="275"/>
        <v>#N/A</v>
      </c>
      <c r="P3038" s="249" t="str">
        <f t="shared" si="272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364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2"/>
      <c r="BD3038" s="258"/>
      <c r="BE3038" s="258"/>
      <c r="BF3038" s="258"/>
      <c r="BG3038" s="258"/>
      <c r="BH3038" s="258"/>
    </row>
    <row r="3039" spans="1:60">
      <c r="A3039" s="298">
        <v>3038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si="271"/>
        <v/>
      </c>
      <c r="E3039" s="302"/>
      <c r="F3039" s="302"/>
      <c r="G3039" s="302"/>
      <c r="H3039" s="302"/>
      <c r="I3039" s="302"/>
      <c r="J3039" s="302"/>
      <c r="K3039" s="303" t="e">
        <f t="shared" si="273"/>
        <v>#N/A</v>
      </c>
      <c r="L3039" s="302"/>
      <c r="M3039" s="302"/>
      <c r="N3039" s="303" t="e">
        <f t="shared" si="274"/>
        <v>#N/A</v>
      </c>
      <c r="O3039" s="303" t="e">
        <f t="shared" si="275"/>
        <v>#N/A</v>
      </c>
      <c r="P3039" s="249" t="str">
        <f t="shared" si="272"/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364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2"/>
      <c r="BD3039" s="258"/>
      <c r="BE3039" s="258"/>
      <c r="BF3039" s="258"/>
      <c r="BG3039" s="258"/>
      <c r="BH3039" s="258"/>
    </row>
    <row r="3040" spans="1:60">
      <c r="A3040" s="333">
        <v>3039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1"/>
        <v/>
      </c>
      <c r="E3040" s="302"/>
      <c r="F3040" s="302"/>
      <c r="G3040" s="302"/>
      <c r="H3040" s="302"/>
      <c r="I3040" s="302"/>
      <c r="J3040" s="302"/>
      <c r="K3040" s="303" t="e">
        <f t="shared" si="273"/>
        <v>#N/A</v>
      </c>
      <c r="L3040" s="302"/>
      <c r="M3040" s="302"/>
      <c r="N3040" s="303" t="e">
        <f t="shared" si="274"/>
        <v>#N/A</v>
      </c>
      <c r="O3040" s="303" t="e">
        <f t="shared" si="275"/>
        <v>#N/A</v>
      </c>
      <c r="P3040" s="249" t="str">
        <f t="shared" si="272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364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2"/>
      <c r="BD3040" s="258"/>
      <c r="BE3040" s="258"/>
      <c r="BF3040" s="258"/>
      <c r="BG3040" s="258"/>
      <c r="BH3040" s="258"/>
    </row>
    <row r="3041" spans="1:60">
      <c r="A3041" s="298">
        <v>3040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ref="D3041:D3104" si="276">IF(LEFT(I3041,1)="L","Inprocess",IF(LEFT(I3041,3)="IQC","Inprocess",IF(LEFT(I3041,2)="QA","QA",IF(LEFT(I3041,3)="TV","TV",""))))</f>
        <v/>
      </c>
      <c r="E3041" s="302"/>
      <c r="F3041" s="302"/>
      <c r="G3041" s="302"/>
      <c r="H3041" s="302"/>
      <c r="I3041" s="302"/>
      <c r="J3041" s="302"/>
      <c r="K3041" s="303" t="e">
        <f t="shared" si="273"/>
        <v>#N/A</v>
      </c>
      <c r="L3041" s="302"/>
      <c r="M3041" s="302"/>
      <c r="N3041" s="303" t="e">
        <f t="shared" si="274"/>
        <v>#N/A</v>
      </c>
      <c r="O3041" s="303" t="e">
        <f t="shared" si="275"/>
        <v>#N/A</v>
      </c>
      <c r="P3041" s="249" t="str">
        <f t="shared" ref="P3041:P3104" si="277">MID(M3041,7,2)</f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364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2"/>
      <c r="BD3041" s="258"/>
      <c r="BE3041" s="258"/>
      <c r="BF3041" s="258"/>
      <c r="BG3041" s="258"/>
      <c r="BH3041" s="258"/>
    </row>
    <row r="3042" spans="1:60">
      <c r="A3042" s="333">
        <v>3041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6"/>
        <v/>
      </c>
      <c r="E3042" s="302"/>
      <c r="F3042" s="302"/>
      <c r="G3042" s="302"/>
      <c r="H3042" s="302"/>
      <c r="I3042" s="302"/>
      <c r="J3042" s="302"/>
      <c r="K3042" s="303" t="e">
        <f t="shared" si="273"/>
        <v>#N/A</v>
      </c>
      <c r="L3042" s="302"/>
      <c r="M3042" s="302"/>
      <c r="N3042" s="303" t="e">
        <f t="shared" si="274"/>
        <v>#N/A</v>
      </c>
      <c r="O3042" s="303" t="e">
        <f t="shared" si="275"/>
        <v>#N/A</v>
      </c>
      <c r="P3042" s="249" t="str">
        <f t="shared" si="277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364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2"/>
      <c r="BD3042" s="258"/>
      <c r="BE3042" s="258"/>
      <c r="BF3042" s="258"/>
      <c r="BG3042" s="258"/>
      <c r="BH3042" s="258"/>
    </row>
    <row r="3043" spans="1:60">
      <c r="A3043" s="298">
        <v>3042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6"/>
        <v/>
      </c>
      <c r="E3043" s="302"/>
      <c r="F3043" s="302"/>
      <c r="G3043" s="302"/>
      <c r="H3043" s="302"/>
      <c r="I3043" s="302"/>
      <c r="J3043" s="302"/>
      <c r="K3043" s="303" t="e">
        <f t="shared" si="273"/>
        <v>#N/A</v>
      </c>
      <c r="L3043" s="302"/>
      <c r="M3043" s="302"/>
      <c r="N3043" s="303" t="e">
        <f t="shared" si="274"/>
        <v>#N/A</v>
      </c>
      <c r="O3043" s="303" t="e">
        <f t="shared" si="275"/>
        <v>#N/A</v>
      </c>
      <c r="P3043" s="249" t="str">
        <f t="shared" si="277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364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2"/>
      <c r="BD3043" s="258"/>
      <c r="BE3043" s="258"/>
      <c r="BF3043" s="258"/>
      <c r="BG3043" s="258"/>
      <c r="BH3043" s="258"/>
    </row>
    <row r="3044" spans="1:60">
      <c r="A3044" s="333">
        <v>3043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6"/>
        <v/>
      </c>
      <c r="E3044" s="302"/>
      <c r="F3044" s="302"/>
      <c r="G3044" s="302"/>
      <c r="H3044" s="302"/>
      <c r="I3044" s="302"/>
      <c r="J3044" s="302"/>
      <c r="K3044" s="303" t="e">
        <f t="shared" si="273"/>
        <v>#N/A</v>
      </c>
      <c r="L3044" s="302"/>
      <c r="M3044" s="302"/>
      <c r="N3044" s="303" t="e">
        <f t="shared" si="274"/>
        <v>#N/A</v>
      </c>
      <c r="O3044" s="303" t="e">
        <f t="shared" si="275"/>
        <v>#N/A</v>
      </c>
      <c r="P3044" s="249" t="str">
        <f t="shared" si="277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364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2"/>
      <c r="BD3044" s="258"/>
      <c r="BE3044" s="258"/>
      <c r="BF3044" s="258"/>
      <c r="BG3044" s="258"/>
      <c r="BH3044" s="258"/>
    </row>
    <row r="3045" spans="1:60">
      <c r="A3045" s="298">
        <v>3044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6"/>
        <v/>
      </c>
      <c r="E3045" s="302"/>
      <c r="F3045" s="302"/>
      <c r="G3045" s="302"/>
      <c r="H3045" s="302"/>
      <c r="I3045" s="302"/>
      <c r="J3045" s="302"/>
      <c r="K3045" s="303" t="e">
        <f t="shared" si="273"/>
        <v>#N/A</v>
      </c>
      <c r="L3045" s="302"/>
      <c r="M3045" s="302"/>
      <c r="N3045" s="303" t="e">
        <f t="shared" si="274"/>
        <v>#N/A</v>
      </c>
      <c r="O3045" s="303" t="e">
        <f t="shared" si="275"/>
        <v>#N/A</v>
      </c>
      <c r="P3045" s="249" t="str">
        <f t="shared" si="277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364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2"/>
      <c r="BD3045" s="258"/>
      <c r="BE3045" s="258"/>
      <c r="BF3045" s="258"/>
      <c r="BG3045" s="258"/>
      <c r="BH3045" s="258"/>
    </row>
    <row r="3046" spans="1:60">
      <c r="A3046" s="333">
        <v>3045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6"/>
        <v/>
      </c>
      <c r="E3046" s="302"/>
      <c r="F3046" s="302"/>
      <c r="G3046" s="302"/>
      <c r="H3046" s="302"/>
      <c r="I3046" s="302"/>
      <c r="J3046" s="302"/>
      <c r="K3046" s="303" t="e">
        <f t="shared" si="273"/>
        <v>#N/A</v>
      </c>
      <c r="L3046" s="302"/>
      <c r="M3046" s="302"/>
      <c r="N3046" s="303" t="e">
        <f t="shared" si="274"/>
        <v>#N/A</v>
      </c>
      <c r="O3046" s="303" t="e">
        <f t="shared" si="275"/>
        <v>#N/A</v>
      </c>
      <c r="P3046" s="249" t="str">
        <f t="shared" si="277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364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2"/>
      <c r="BD3046" s="258"/>
      <c r="BE3046" s="258"/>
      <c r="BF3046" s="258"/>
      <c r="BG3046" s="258"/>
      <c r="BH3046" s="258"/>
    </row>
    <row r="3047" spans="1:60">
      <c r="A3047" s="298">
        <v>3046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6"/>
        <v/>
      </c>
      <c r="E3047" s="302"/>
      <c r="F3047" s="302"/>
      <c r="G3047" s="302"/>
      <c r="H3047" s="302"/>
      <c r="I3047" s="302"/>
      <c r="J3047" s="302"/>
      <c r="K3047" s="303" t="e">
        <f t="shared" si="273"/>
        <v>#N/A</v>
      </c>
      <c r="L3047" s="302"/>
      <c r="M3047" s="302"/>
      <c r="N3047" s="303" t="e">
        <f t="shared" si="274"/>
        <v>#N/A</v>
      </c>
      <c r="O3047" s="303" t="e">
        <f t="shared" si="275"/>
        <v>#N/A</v>
      </c>
      <c r="P3047" s="249" t="str">
        <f t="shared" si="277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364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2"/>
      <c r="BD3047" s="258"/>
      <c r="BE3047" s="258"/>
      <c r="BF3047" s="258"/>
      <c r="BG3047" s="258"/>
      <c r="BH3047" s="258"/>
    </row>
    <row r="3048" spans="1:60">
      <c r="A3048" s="333">
        <v>3047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6"/>
        <v/>
      </c>
      <c r="E3048" s="302"/>
      <c r="F3048" s="302"/>
      <c r="G3048" s="302"/>
      <c r="H3048" s="302"/>
      <c r="I3048" s="302"/>
      <c r="J3048" s="302"/>
      <c r="K3048" s="303" t="e">
        <f t="shared" si="273"/>
        <v>#N/A</v>
      </c>
      <c r="L3048" s="302"/>
      <c r="M3048" s="302"/>
      <c r="N3048" s="303" t="e">
        <f t="shared" si="274"/>
        <v>#N/A</v>
      </c>
      <c r="O3048" s="303" t="e">
        <f t="shared" si="275"/>
        <v>#N/A</v>
      </c>
      <c r="P3048" s="249" t="str">
        <f t="shared" si="277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364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2"/>
      <c r="BD3048" s="258"/>
      <c r="BE3048" s="258"/>
      <c r="BF3048" s="258"/>
      <c r="BG3048" s="258"/>
      <c r="BH3048" s="258"/>
    </row>
    <row r="3049" spans="1:60">
      <c r="A3049" s="298">
        <v>3048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6"/>
        <v/>
      </c>
      <c r="E3049" s="302"/>
      <c r="F3049" s="302"/>
      <c r="G3049" s="302"/>
      <c r="H3049" s="302"/>
      <c r="I3049" s="302"/>
      <c r="J3049" s="302"/>
      <c r="K3049" s="303" t="e">
        <f t="shared" si="273"/>
        <v>#N/A</v>
      </c>
      <c r="L3049" s="302"/>
      <c r="M3049" s="302"/>
      <c r="N3049" s="303" t="e">
        <f t="shared" si="274"/>
        <v>#N/A</v>
      </c>
      <c r="O3049" s="303" t="e">
        <f t="shared" si="275"/>
        <v>#N/A</v>
      </c>
      <c r="P3049" s="249" t="str">
        <f t="shared" si="277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364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2"/>
      <c r="BD3049" s="258"/>
      <c r="BE3049" s="258"/>
      <c r="BF3049" s="258"/>
      <c r="BG3049" s="258"/>
      <c r="BH3049" s="258"/>
    </row>
    <row r="3050" spans="1:60">
      <c r="A3050" s="333">
        <v>3049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6"/>
        <v/>
      </c>
      <c r="E3050" s="302"/>
      <c r="F3050" s="302"/>
      <c r="G3050" s="302"/>
      <c r="H3050" s="302"/>
      <c r="I3050" s="302"/>
      <c r="J3050" s="302"/>
      <c r="K3050" s="303" t="e">
        <f t="shared" si="273"/>
        <v>#N/A</v>
      </c>
      <c r="L3050" s="302"/>
      <c r="M3050" s="302"/>
      <c r="N3050" s="303" t="e">
        <f t="shared" si="274"/>
        <v>#N/A</v>
      </c>
      <c r="O3050" s="303" t="e">
        <f t="shared" si="275"/>
        <v>#N/A</v>
      </c>
      <c r="P3050" s="249" t="str">
        <f t="shared" si="277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364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2"/>
      <c r="BD3050" s="258"/>
      <c r="BE3050" s="258"/>
      <c r="BF3050" s="258"/>
      <c r="BG3050" s="258"/>
      <c r="BH3050" s="258"/>
    </row>
    <row r="3051" spans="1:60">
      <c r="A3051" s="298">
        <v>3050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6"/>
        <v/>
      </c>
      <c r="E3051" s="302"/>
      <c r="F3051" s="302"/>
      <c r="G3051" s="302"/>
      <c r="H3051" s="302"/>
      <c r="I3051" s="302"/>
      <c r="J3051" s="302"/>
      <c r="K3051" s="303" t="e">
        <f t="shared" si="273"/>
        <v>#N/A</v>
      </c>
      <c r="L3051" s="302"/>
      <c r="M3051" s="302"/>
      <c r="N3051" s="303" t="e">
        <f t="shared" si="274"/>
        <v>#N/A</v>
      </c>
      <c r="O3051" s="303" t="e">
        <f t="shared" si="275"/>
        <v>#N/A</v>
      </c>
      <c r="P3051" s="249" t="str">
        <f t="shared" si="277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364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2"/>
      <c r="BD3051" s="258"/>
      <c r="BE3051" s="258"/>
      <c r="BF3051" s="258"/>
      <c r="BG3051" s="258"/>
      <c r="BH3051" s="258"/>
    </row>
    <row r="3052" spans="1:60">
      <c r="A3052" s="333">
        <v>3051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6"/>
        <v/>
      </c>
      <c r="E3052" s="302"/>
      <c r="F3052" s="302"/>
      <c r="G3052" s="302"/>
      <c r="H3052" s="302"/>
      <c r="I3052" s="302"/>
      <c r="J3052" s="302"/>
      <c r="K3052" s="303" t="e">
        <f t="shared" si="273"/>
        <v>#N/A</v>
      </c>
      <c r="L3052" s="302"/>
      <c r="M3052" s="302"/>
      <c r="N3052" s="303" t="e">
        <f t="shared" si="274"/>
        <v>#N/A</v>
      </c>
      <c r="O3052" s="303" t="e">
        <f t="shared" si="275"/>
        <v>#N/A</v>
      </c>
      <c r="P3052" s="249" t="str">
        <f t="shared" si="277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364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2"/>
      <c r="BD3052" s="258"/>
      <c r="BE3052" s="258"/>
      <c r="BF3052" s="258"/>
      <c r="BG3052" s="258"/>
      <c r="BH3052" s="258"/>
    </row>
    <row r="3053" spans="1:60">
      <c r="A3053" s="298">
        <v>3052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6"/>
        <v/>
      </c>
      <c r="E3053" s="302"/>
      <c r="F3053" s="302"/>
      <c r="G3053" s="302"/>
      <c r="H3053" s="302"/>
      <c r="I3053" s="302"/>
      <c r="J3053" s="302"/>
      <c r="K3053" s="303" t="e">
        <f t="shared" si="273"/>
        <v>#N/A</v>
      </c>
      <c r="L3053" s="302"/>
      <c r="M3053" s="302"/>
      <c r="N3053" s="303" t="e">
        <f t="shared" si="274"/>
        <v>#N/A</v>
      </c>
      <c r="O3053" s="303" t="e">
        <f t="shared" si="275"/>
        <v>#N/A</v>
      </c>
      <c r="P3053" s="249" t="str">
        <f t="shared" si="277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364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2"/>
      <c r="BD3053" s="258"/>
      <c r="BE3053" s="258"/>
      <c r="BF3053" s="258"/>
      <c r="BG3053" s="258"/>
      <c r="BH3053" s="258"/>
    </row>
    <row r="3054" spans="1:60">
      <c r="A3054" s="333">
        <v>3053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6"/>
        <v/>
      </c>
      <c r="E3054" s="302"/>
      <c r="F3054" s="302"/>
      <c r="G3054" s="302"/>
      <c r="H3054" s="302"/>
      <c r="I3054" s="302"/>
      <c r="J3054" s="302"/>
      <c r="K3054" s="303" t="e">
        <f t="shared" si="273"/>
        <v>#N/A</v>
      </c>
      <c r="L3054" s="302"/>
      <c r="M3054" s="302"/>
      <c r="N3054" s="303" t="e">
        <f t="shared" si="274"/>
        <v>#N/A</v>
      </c>
      <c r="O3054" s="303" t="e">
        <f t="shared" si="275"/>
        <v>#N/A</v>
      </c>
      <c r="P3054" s="249" t="str">
        <f t="shared" si="277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364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2"/>
      <c r="BD3054" s="258"/>
      <c r="BE3054" s="258"/>
      <c r="BF3054" s="258"/>
      <c r="BG3054" s="258"/>
      <c r="BH3054" s="258"/>
    </row>
    <row r="3055" spans="1:60">
      <c r="A3055" s="298">
        <v>3054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6"/>
        <v/>
      </c>
      <c r="E3055" s="302"/>
      <c r="F3055" s="302"/>
      <c r="G3055" s="302"/>
      <c r="H3055" s="302"/>
      <c r="I3055" s="302"/>
      <c r="J3055" s="302"/>
      <c r="K3055" s="303" t="e">
        <f t="shared" si="273"/>
        <v>#N/A</v>
      </c>
      <c r="L3055" s="302"/>
      <c r="M3055" s="302"/>
      <c r="N3055" s="303" t="e">
        <f t="shared" si="274"/>
        <v>#N/A</v>
      </c>
      <c r="O3055" s="303" t="e">
        <f t="shared" si="275"/>
        <v>#N/A</v>
      </c>
      <c r="P3055" s="249" t="str">
        <f t="shared" si="277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364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2"/>
      <c r="BD3055" s="258"/>
      <c r="BE3055" s="258"/>
      <c r="BF3055" s="258"/>
      <c r="BG3055" s="258"/>
      <c r="BH3055" s="258"/>
    </row>
    <row r="3056" spans="1:60">
      <c r="A3056" s="333">
        <v>3055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6"/>
        <v/>
      </c>
      <c r="E3056" s="302"/>
      <c r="F3056" s="302"/>
      <c r="G3056" s="302"/>
      <c r="H3056" s="302"/>
      <c r="I3056" s="302"/>
      <c r="J3056" s="302"/>
      <c r="K3056" s="303" t="e">
        <f t="shared" si="273"/>
        <v>#N/A</v>
      </c>
      <c r="L3056" s="302"/>
      <c r="M3056" s="302"/>
      <c r="N3056" s="303" t="e">
        <f t="shared" si="274"/>
        <v>#N/A</v>
      </c>
      <c r="O3056" s="303" t="e">
        <f t="shared" si="275"/>
        <v>#N/A</v>
      </c>
      <c r="P3056" s="249" t="str">
        <f t="shared" si="277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364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2"/>
      <c r="BD3056" s="258"/>
      <c r="BE3056" s="258"/>
      <c r="BF3056" s="258"/>
      <c r="BG3056" s="258"/>
      <c r="BH3056" s="258"/>
    </row>
    <row r="3057" spans="1:60">
      <c r="A3057" s="298">
        <v>3056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6"/>
        <v/>
      </c>
      <c r="E3057" s="302"/>
      <c r="F3057" s="302"/>
      <c r="G3057" s="302"/>
      <c r="H3057" s="302"/>
      <c r="I3057" s="302"/>
      <c r="J3057" s="302"/>
      <c r="K3057" s="303" t="e">
        <f t="shared" si="273"/>
        <v>#N/A</v>
      </c>
      <c r="L3057" s="302"/>
      <c r="M3057" s="302"/>
      <c r="N3057" s="303" t="e">
        <f t="shared" si="274"/>
        <v>#N/A</v>
      </c>
      <c r="O3057" s="303" t="e">
        <f t="shared" si="275"/>
        <v>#N/A</v>
      </c>
      <c r="P3057" s="249" t="str">
        <f t="shared" si="277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364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2"/>
      <c r="BD3057" s="258"/>
      <c r="BE3057" s="258"/>
      <c r="BF3057" s="258"/>
      <c r="BG3057" s="258"/>
      <c r="BH3057" s="258"/>
    </row>
    <row r="3058" spans="1:60">
      <c r="A3058" s="333">
        <v>3057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6"/>
        <v/>
      </c>
      <c r="E3058" s="302"/>
      <c r="F3058" s="302"/>
      <c r="G3058" s="302"/>
      <c r="H3058" s="302"/>
      <c r="I3058" s="302"/>
      <c r="J3058" s="302"/>
      <c r="K3058" s="303" t="e">
        <f t="shared" si="273"/>
        <v>#N/A</v>
      </c>
      <c r="L3058" s="302"/>
      <c r="M3058" s="302"/>
      <c r="N3058" s="303" t="e">
        <f t="shared" si="274"/>
        <v>#N/A</v>
      </c>
      <c r="O3058" s="303" t="e">
        <f t="shared" si="275"/>
        <v>#N/A</v>
      </c>
      <c r="P3058" s="249" t="str">
        <f t="shared" si="277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364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2"/>
      <c r="BD3058" s="258"/>
      <c r="BE3058" s="258"/>
      <c r="BF3058" s="258"/>
      <c r="BG3058" s="258"/>
      <c r="BH3058" s="258"/>
    </row>
    <row r="3059" spans="1:60">
      <c r="A3059" s="298">
        <v>3058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6"/>
        <v/>
      </c>
      <c r="E3059" s="302"/>
      <c r="F3059" s="302"/>
      <c r="G3059" s="302"/>
      <c r="H3059" s="302"/>
      <c r="I3059" s="302"/>
      <c r="J3059" s="302"/>
      <c r="K3059" s="303" t="e">
        <f t="shared" si="273"/>
        <v>#N/A</v>
      </c>
      <c r="L3059" s="302"/>
      <c r="M3059" s="302"/>
      <c r="N3059" s="303" t="e">
        <f t="shared" si="274"/>
        <v>#N/A</v>
      </c>
      <c r="O3059" s="303" t="e">
        <f t="shared" si="275"/>
        <v>#N/A</v>
      </c>
      <c r="P3059" s="249" t="str">
        <f t="shared" si="277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364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2"/>
      <c r="BD3059" s="258"/>
      <c r="BE3059" s="258"/>
      <c r="BF3059" s="258"/>
      <c r="BG3059" s="258"/>
      <c r="BH3059" s="258"/>
    </row>
    <row r="3060" spans="1:60">
      <c r="A3060" s="333">
        <v>3059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6"/>
        <v/>
      </c>
      <c r="E3060" s="302"/>
      <c r="F3060" s="302"/>
      <c r="G3060" s="302"/>
      <c r="H3060" s="302"/>
      <c r="I3060" s="302"/>
      <c r="J3060" s="302"/>
      <c r="K3060" s="303" t="e">
        <f t="shared" si="273"/>
        <v>#N/A</v>
      </c>
      <c r="L3060" s="302"/>
      <c r="M3060" s="302"/>
      <c r="N3060" s="303" t="e">
        <f t="shared" si="274"/>
        <v>#N/A</v>
      </c>
      <c r="O3060" s="303" t="e">
        <f t="shared" si="275"/>
        <v>#N/A</v>
      </c>
      <c r="P3060" s="249" t="str">
        <f t="shared" si="277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364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2"/>
      <c r="BD3060" s="258"/>
      <c r="BE3060" s="258"/>
      <c r="BF3060" s="258"/>
      <c r="BG3060" s="258"/>
      <c r="BH3060" s="258"/>
    </row>
    <row r="3061" spans="1:60">
      <c r="A3061" s="298">
        <v>3060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6"/>
        <v/>
      </c>
      <c r="E3061" s="302"/>
      <c r="F3061" s="302"/>
      <c r="G3061" s="302"/>
      <c r="H3061" s="302"/>
      <c r="I3061" s="302"/>
      <c r="J3061" s="302"/>
      <c r="K3061" s="303" t="e">
        <f t="shared" si="273"/>
        <v>#N/A</v>
      </c>
      <c r="L3061" s="302"/>
      <c r="M3061" s="302"/>
      <c r="N3061" s="303" t="e">
        <f t="shared" si="274"/>
        <v>#N/A</v>
      </c>
      <c r="O3061" s="303" t="e">
        <f t="shared" si="275"/>
        <v>#N/A</v>
      </c>
      <c r="P3061" s="249" t="str">
        <f t="shared" si="277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364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2"/>
      <c r="BD3061" s="258"/>
      <c r="BE3061" s="258"/>
      <c r="BF3061" s="258"/>
      <c r="BG3061" s="258"/>
      <c r="BH3061" s="258"/>
    </row>
    <row r="3062" spans="1:60">
      <c r="A3062" s="333">
        <v>3061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6"/>
        <v/>
      </c>
      <c r="E3062" s="302"/>
      <c r="F3062" s="302"/>
      <c r="G3062" s="302"/>
      <c r="H3062" s="302"/>
      <c r="I3062" s="302"/>
      <c r="J3062" s="302"/>
      <c r="K3062" s="303" t="e">
        <f t="shared" si="273"/>
        <v>#N/A</v>
      </c>
      <c r="L3062" s="302"/>
      <c r="M3062" s="302"/>
      <c r="N3062" s="303" t="e">
        <f t="shared" si="274"/>
        <v>#N/A</v>
      </c>
      <c r="O3062" s="303" t="e">
        <f t="shared" si="275"/>
        <v>#N/A</v>
      </c>
      <c r="P3062" s="249" t="str">
        <f t="shared" si="277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364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2"/>
      <c r="BD3062" s="258"/>
      <c r="BE3062" s="258"/>
      <c r="BF3062" s="258"/>
      <c r="BG3062" s="258"/>
      <c r="BH3062" s="258"/>
    </row>
    <row r="3063" spans="1:60">
      <c r="A3063" s="298">
        <v>3062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6"/>
        <v/>
      </c>
      <c r="E3063" s="302"/>
      <c r="F3063" s="302"/>
      <c r="G3063" s="302"/>
      <c r="H3063" s="302"/>
      <c r="I3063" s="302"/>
      <c r="J3063" s="302"/>
      <c r="K3063" s="303" t="e">
        <f t="shared" si="273"/>
        <v>#N/A</v>
      </c>
      <c r="L3063" s="302"/>
      <c r="M3063" s="302"/>
      <c r="N3063" s="303" t="e">
        <f t="shared" si="274"/>
        <v>#N/A</v>
      </c>
      <c r="O3063" s="303" t="e">
        <f t="shared" si="275"/>
        <v>#N/A</v>
      </c>
      <c r="P3063" s="249" t="str">
        <f t="shared" si="277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364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2"/>
      <c r="BD3063" s="258"/>
      <c r="BE3063" s="258"/>
      <c r="BF3063" s="258"/>
      <c r="BG3063" s="258"/>
      <c r="BH3063" s="258"/>
    </row>
    <row r="3064" spans="1:60">
      <c r="A3064" s="333">
        <v>3063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6"/>
        <v/>
      </c>
      <c r="E3064" s="302"/>
      <c r="F3064" s="302"/>
      <c r="G3064" s="302"/>
      <c r="H3064" s="302"/>
      <c r="I3064" s="302"/>
      <c r="J3064" s="302"/>
      <c r="K3064" s="303" t="e">
        <f t="shared" si="273"/>
        <v>#N/A</v>
      </c>
      <c r="L3064" s="302"/>
      <c r="M3064" s="302"/>
      <c r="N3064" s="303" t="e">
        <f t="shared" si="274"/>
        <v>#N/A</v>
      </c>
      <c r="O3064" s="303" t="e">
        <f t="shared" si="275"/>
        <v>#N/A</v>
      </c>
      <c r="P3064" s="249" t="str">
        <f t="shared" si="277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364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2"/>
      <c r="BD3064" s="258"/>
      <c r="BE3064" s="258"/>
      <c r="BF3064" s="258"/>
      <c r="BG3064" s="258"/>
      <c r="BH3064" s="258"/>
    </row>
    <row r="3065" spans="1:60">
      <c r="A3065" s="298">
        <v>3064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6"/>
        <v/>
      </c>
      <c r="E3065" s="302"/>
      <c r="F3065" s="302"/>
      <c r="G3065" s="302"/>
      <c r="H3065" s="302"/>
      <c r="I3065" s="302"/>
      <c r="J3065" s="302"/>
      <c r="K3065" s="303" t="e">
        <f t="shared" si="273"/>
        <v>#N/A</v>
      </c>
      <c r="L3065" s="302"/>
      <c r="M3065" s="302"/>
      <c r="N3065" s="303" t="e">
        <f t="shared" si="274"/>
        <v>#N/A</v>
      </c>
      <c r="O3065" s="303" t="e">
        <f t="shared" si="275"/>
        <v>#N/A</v>
      </c>
      <c r="P3065" s="249" t="str">
        <f t="shared" si="277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364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2"/>
      <c r="BD3065" s="258"/>
      <c r="BE3065" s="258"/>
      <c r="BF3065" s="258"/>
      <c r="BG3065" s="258"/>
      <c r="BH3065" s="258"/>
    </row>
    <row r="3066" spans="1:60">
      <c r="A3066" s="333">
        <v>3065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6"/>
        <v/>
      </c>
      <c r="E3066" s="302"/>
      <c r="F3066" s="302"/>
      <c r="G3066" s="302"/>
      <c r="H3066" s="302"/>
      <c r="I3066" s="302"/>
      <c r="J3066" s="302"/>
      <c r="K3066" s="303" t="e">
        <f t="shared" si="273"/>
        <v>#N/A</v>
      </c>
      <c r="L3066" s="302"/>
      <c r="M3066" s="302"/>
      <c r="N3066" s="303" t="e">
        <f t="shared" si="274"/>
        <v>#N/A</v>
      </c>
      <c r="O3066" s="303" t="e">
        <f t="shared" si="275"/>
        <v>#N/A</v>
      </c>
      <c r="P3066" s="249" t="str">
        <f t="shared" si="277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364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2"/>
      <c r="BD3066" s="258"/>
      <c r="BE3066" s="258"/>
      <c r="BF3066" s="258"/>
      <c r="BG3066" s="258"/>
      <c r="BH3066" s="258"/>
    </row>
    <row r="3067" spans="1:60">
      <c r="A3067" s="298">
        <v>3066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6"/>
        <v/>
      </c>
      <c r="E3067" s="302"/>
      <c r="F3067" s="302"/>
      <c r="G3067" s="302"/>
      <c r="H3067" s="302"/>
      <c r="I3067" s="302"/>
      <c r="J3067" s="302"/>
      <c r="K3067" s="303" t="e">
        <f t="shared" si="273"/>
        <v>#N/A</v>
      </c>
      <c r="L3067" s="302"/>
      <c r="M3067" s="302"/>
      <c r="N3067" s="303" t="e">
        <f t="shared" si="274"/>
        <v>#N/A</v>
      </c>
      <c r="O3067" s="303" t="e">
        <f t="shared" si="275"/>
        <v>#N/A</v>
      </c>
      <c r="P3067" s="249" t="str">
        <f t="shared" si="277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364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2"/>
      <c r="BD3067" s="258"/>
      <c r="BE3067" s="258"/>
      <c r="BF3067" s="258"/>
      <c r="BG3067" s="258"/>
      <c r="BH3067" s="258"/>
    </row>
    <row r="3068" spans="1:60">
      <c r="A3068" s="333">
        <v>3067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6"/>
        <v/>
      </c>
      <c r="E3068" s="302"/>
      <c r="F3068" s="302"/>
      <c r="G3068" s="302"/>
      <c r="H3068" s="302"/>
      <c r="I3068" s="302"/>
      <c r="J3068" s="302"/>
      <c r="K3068" s="303" t="e">
        <f t="shared" si="273"/>
        <v>#N/A</v>
      </c>
      <c r="L3068" s="302"/>
      <c r="M3068" s="302"/>
      <c r="N3068" s="303" t="e">
        <f t="shared" si="274"/>
        <v>#N/A</v>
      </c>
      <c r="O3068" s="303" t="e">
        <f t="shared" si="275"/>
        <v>#N/A</v>
      </c>
      <c r="P3068" s="249" t="str">
        <f t="shared" si="277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364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2"/>
      <c r="BD3068" s="258"/>
      <c r="BE3068" s="258"/>
      <c r="BF3068" s="258"/>
      <c r="BG3068" s="258"/>
      <c r="BH3068" s="258"/>
    </row>
    <row r="3069" spans="1:60">
      <c r="A3069" s="298">
        <v>3068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6"/>
        <v/>
      </c>
      <c r="E3069" s="302"/>
      <c r="F3069" s="302"/>
      <c r="G3069" s="302"/>
      <c r="H3069" s="302"/>
      <c r="I3069" s="302"/>
      <c r="J3069" s="302"/>
      <c r="K3069" s="303" t="e">
        <f t="shared" si="273"/>
        <v>#N/A</v>
      </c>
      <c r="L3069" s="302"/>
      <c r="M3069" s="302"/>
      <c r="N3069" s="303" t="e">
        <f t="shared" si="274"/>
        <v>#N/A</v>
      </c>
      <c r="O3069" s="303" t="e">
        <f t="shared" si="275"/>
        <v>#N/A</v>
      </c>
      <c r="P3069" s="249" t="str">
        <f t="shared" si="277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364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2"/>
      <c r="BD3069" s="258"/>
      <c r="BE3069" s="258"/>
      <c r="BF3069" s="258"/>
      <c r="BG3069" s="258"/>
      <c r="BH3069" s="258"/>
    </row>
    <row r="3070" spans="1:60">
      <c r="A3070" s="333">
        <v>3069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6"/>
        <v/>
      </c>
      <c r="E3070" s="302"/>
      <c r="F3070" s="302"/>
      <c r="G3070" s="302"/>
      <c r="H3070" s="302"/>
      <c r="I3070" s="302"/>
      <c r="J3070" s="302"/>
      <c r="K3070" s="303" t="e">
        <f t="shared" si="273"/>
        <v>#N/A</v>
      </c>
      <c r="L3070" s="302"/>
      <c r="M3070" s="302"/>
      <c r="N3070" s="303" t="e">
        <f t="shared" si="274"/>
        <v>#N/A</v>
      </c>
      <c r="O3070" s="303" t="e">
        <f t="shared" si="275"/>
        <v>#N/A</v>
      </c>
      <c r="P3070" s="249" t="str">
        <f t="shared" si="277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364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2"/>
      <c r="BD3070" s="258"/>
      <c r="BE3070" s="258"/>
      <c r="BF3070" s="258"/>
      <c r="BG3070" s="258"/>
      <c r="BH3070" s="258"/>
    </row>
    <row r="3071" spans="1:60">
      <c r="A3071" s="298">
        <v>3070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6"/>
        <v/>
      </c>
      <c r="E3071" s="302"/>
      <c r="F3071" s="302"/>
      <c r="G3071" s="302"/>
      <c r="H3071" s="302"/>
      <c r="I3071" s="302"/>
      <c r="J3071" s="302"/>
      <c r="K3071" s="303" t="e">
        <f t="shared" si="273"/>
        <v>#N/A</v>
      </c>
      <c r="L3071" s="302"/>
      <c r="M3071" s="302"/>
      <c r="N3071" s="303" t="e">
        <f t="shared" si="274"/>
        <v>#N/A</v>
      </c>
      <c r="O3071" s="303" t="e">
        <f t="shared" si="275"/>
        <v>#N/A</v>
      </c>
      <c r="P3071" s="249" t="str">
        <f t="shared" si="277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364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2"/>
      <c r="BD3071" s="258"/>
      <c r="BE3071" s="258"/>
      <c r="BF3071" s="258"/>
      <c r="BG3071" s="258"/>
      <c r="BH3071" s="258"/>
    </row>
    <row r="3072" spans="1:60">
      <c r="A3072" s="333">
        <v>3071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6"/>
        <v/>
      </c>
      <c r="E3072" s="302"/>
      <c r="F3072" s="302"/>
      <c r="G3072" s="302"/>
      <c r="H3072" s="302"/>
      <c r="I3072" s="302"/>
      <c r="J3072" s="302"/>
      <c r="K3072" s="303" t="e">
        <f t="shared" si="273"/>
        <v>#N/A</v>
      </c>
      <c r="L3072" s="302"/>
      <c r="M3072" s="302"/>
      <c r="N3072" s="303" t="e">
        <f t="shared" si="274"/>
        <v>#N/A</v>
      </c>
      <c r="O3072" s="303" t="e">
        <f t="shared" si="275"/>
        <v>#N/A</v>
      </c>
      <c r="P3072" s="249" t="str">
        <f t="shared" si="277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364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2"/>
      <c r="BD3072" s="258"/>
      <c r="BE3072" s="258"/>
      <c r="BF3072" s="258"/>
      <c r="BG3072" s="258"/>
      <c r="BH3072" s="258"/>
    </row>
    <row r="3073" spans="1:60">
      <c r="A3073" s="298">
        <v>3072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6"/>
        <v/>
      </c>
      <c r="E3073" s="302"/>
      <c r="F3073" s="302"/>
      <c r="G3073" s="302"/>
      <c r="H3073" s="302"/>
      <c r="I3073" s="302"/>
      <c r="J3073" s="302"/>
      <c r="K3073" s="303" t="e">
        <f t="shared" si="273"/>
        <v>#N/A</v>
      </c>
      <c r="L3073" s="302"/>
      <c r="M3073" s="302"/>
      <c r="N3073" s="303" t="e">
        <f t="shared" si="274"/>
        <v>#N/A</v>
      </c>
      <c r="O3073" s="303" t="e">
        <f t="shared" si="275"/>
        <v>#N/A</v>
      </c>
      <c r="P3073" s="249" t="str">
        <f t="shared" si="277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364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2"/>
      <c r="BD3073" s="258"/>
      <c r="BE3073" s="258"/>
      <c r="BF3073" s="258"/>
      <c r="BG3073" s="258"/>
      <c r="BH3073" s="258"/>
    </row>
    <row r="3074" spans="1:60">
      <c r="A3074" s="333">
        <v>3073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6"/>
        <v/>
      </c>
      <c r="E3074" s="302"/>
      <c r="F3074" s="302"/>
      <c r="G3074" s="302"/>
      <c r="H3074" s="302"/>
      <c r="I3074" s="302"/>
      <c r="J3074" s="302"/>
      <c r="K3074" s="303" t="e">
        <f t="shared" si="273"/>
        <v>#N/A</v>
      </c>
      <c r="L3074" s="302"/>
      <c r="M3074" s="302"/>
      <c r="N3074" s="303" t="e">
        <f t="shared" si="274"/>
        <v>#N/A</v>
      </c>
      <c r="O3074" s="303" t="e">
        <f t="shared" si="275"/>
        <v>#N/A</v>
      </c>
      <c r="P3074" s="249" t="str">
        <f t="shared" si="277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364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2"/>
      <c r="BD3074" s="258"/>
      <c r="BE3074" s="258"/>
      <c r="BF3074" s="258"/>
      <c r="BG3074" s="258"/>
      <c r="BH3074" s="258"/>
    </row>
    <row r="3075" spans="1:60">
      <c r="A3075" s="298">
        <v>3074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6"/>
        <v/>
      </c>
      <c r="E3075" s="302"/>
      <c r="F3075" s="302"/>
      <c r="G3075" s="302"/>
      <c r="H3075" s="302"/>
      <c r="I3075" s="302"/>
      <c r="J3075" s="302"/>
      <c r="K3075" s="303" t="e">
        <f t="shared" si="273"/>
        <v>#N/A</v>
      </c>
      <c r="L3075" s="302"/>
      <c r="M3075" s="302"/>
      <c r="N3075" s="303" t="e">
        <f t="shared" si="274"/>
        <v>#N/A</v>
      </c>
      <c r="O3075" s="303" t="e">
        <f t="shared" si="275"/>
        <v>#N/A</v>
      </c>
      <c r="P3075" s="249" t="str">
        <f t="shared" si="277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364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2"/>
      <c r="BD3075" s="258"/>
      <c r="BE3075" s="258"/>
      <c r="BF3075" s="258"/>
      <c r="BG3075" s="258"/>
      <c r="BH3075" s="258"/>
    </row>
    <row r="3076" spans="1:60">
      <c r="A3076" s="333">
        <v>3075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6"/>
        <v/>
      </c>
      <c r="E3076" s="302"/>
      <c r="F3076" s="302"/>
      <c r="G3076" s="302"/>
      <c r="H3076" s="302"/>
      <c r="I3076" s="302"/>
      <c r="J3076" s="302"/>
      <c r="K3076" s="303" t="e">
        <f t="shared" ref="K3076:K3139" si="278">VLOOKUP(J3076,AY:BA,2,0)</f>
        <v>#N/A</v>
      </c>
      <c r="L3076" s="302"/>
      <c r="M3076" s="302"/>
      <c r="N3076" s="303" t="e">
        <f t="shared" ref="N3076:N3139" si="279">VLOOKUP(K3076,AZ:BB,2,0)</f>
        <v>#N/A</v>
      </c>
      <c r="O3076" s="303" t="e">
        <f t="shared" ref="O3076:O3139" si="280">VLOOKUP(K3076,AZ:BB,3,0)</f>
        <v>#N/A</v>
      </c>
      <c r="P3076" s="249" t="str">
        <f t="shared" si="277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364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2"/>
      <c r="BD3076" s="258"/>
      <c r="BE3076" s="258"/>
      <c r="BF3076" s="258"/>
      <c r="BG3076" s="258"/>
      <c r="BH3076" s="258"/>
    </row>
    <row r="3077" spans="1:60">
      <c r="A3077" s="298">
        <v>3076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6"/>
        <v/>
      </c>
      <c r="E3077" s="302"/>
      <c r="F3077" s="302"/>
      <c r="G3077" s="302"/>
      <c r="H3077" s="302"/>
      <c r="I3077" s="302"/>
      <c r="J3077" s="302"/>
      <c r="K3077" s="303" t="e">
        <f t="shared" si="278"/>
        <v>#N/A</v>
      </c>
      <c r="L3077" s="302"/>
      <c r="M3077" s="302"/>
      <c r="N3077" s="303" t="e">
        <f t="shared" si="279"/>
        <v>#N/A</v>
      </c>
      <c r="O3077" s="303" t="e">
        <f t="shared" si="280"/>
        <v>#N/A</v>
      </c>
      <c r="P3077" s="249" t="str">
        <f t="shared" si="277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364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2"/>
      <c r="BD3077" s="258"/>
      <c r="BE3077" s="258"/>
      <c r="BF3077" s="258"/>
      <c r="BG3077" s="258"/>
      <c r="BH3077" s="258"/>
    </row>
    <row r="3078" spans="1:60">
      <c r="A3078" s="333">
        <v>3077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6"/>
        <v/>
      </c>
      <c r="E3078" s="302"/>
      <c r="F3078" s="302"/>
      <c r="G3078" s="302"/>
      <c r="H3078" s="302"/>
      <c r="I3078" s="302"/>
      <c r="J3078" s="302"/>
      <c r="K3078" s="303" t="e">
        <f t="shared" si="278"/>
        <v>#N/A</v>
      </c>
      <c r="L3078" s="302"/>
      <c r="M3078" s="302"/>
      <c r="N3078" s="303" t="e">
        <f t="shared" si="279"/>
        <v>#N/A</v>
      </c>
      <c r="O3078" s="303" t="e">
        <f t="shared" si="280"/>
        <v>#N/A</v>
      </c>
      <c r="P3078" s="249" t="str">
        <f t="shared" si="277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364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2"/>
      <c r="BD3078" s="258"/>
      <c r="BE3078" s="258"/>
      <c r="BF3078" s="258"/>
      <c r="BG3078" s="258"/>
      <c r="BH3078" s="258"/>
    </row>
    <row r="3079" spans="1:60">
      <c r="A3079" s="298">
        <v>3078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6"/>
        <v/>
      </c>
      <c r="E3079" s="302"/>
      <c r="F3079" s="302"/>
      <c r="G3079" s="302"/>
      <c r="H3079" s="302"/>
      <c r="I3079" s="302"/>
      <c r="J3079" s="302"/>
      <c r="K3079" s="303" t="e">
        <f t="shared" si="278"/>
        <v>#N/A</v>
      </c>
      <c r="L3079" s="302"/>
      <c r="M3079" s="302"/>
      <c r="N3079" s="303" t="e">
        <f t="shared" si="279"/>
        <v>#N/A</v>
      </c>
      <c r="O3079" s="303" t="e">
        <f t="shared" si="280"/>
        <v>#N/A</v>
      </c>
      <c r="P3079" s="249" t="str">
        <f t="shared" si="277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364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2"/>
      <c r="BD3079" s="258"/>
      <c r="BE3079" s="258"/>
      <c r="BF3079" s="258"/>
      <c r="BG3079" s="258"/>
      <c r="BH3079" s="258"/>
    </row>
    <row r="3080" spans="1:60">
      <c r="A3080" s="333">
        <v>3079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6"/>
        <v/>
      </c>
      <c r="E3080" s="302"/>
      <c r="F3080" s="302"/>
      <c r="G3080" s="302"/>
      <c r="H3080" s="302"/>
      <c r="I3080" s="302"/>
      <c r="J3080" s="302"/>
      <c r="K3080" s="303" t="e">
        <f t="shared" si="278"/>
        <v>#N/A</v>
      </c>
      <c r="L3080" s="302"/>
      <c r="M3080" s="302"/>
      <c r="N3080" s="303" t="e">
        <f t="shared" si="279"/>
        <v>#N/A</v>
      </c>
      <c r="O3080" s="303" t="e">
        <f t="shared" si="280"/>
        <v>#N/A</v>
      </c>
      <c r="P3080" s="249" t="str">
        <f t="shared" si="277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364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2"/>
      <c r="BD3080" s="258"/>
      <c r="BE3080" s="258"/>
      <c r="BF3080" s="258"/>
      <c r="BG3080" s="258"/>
      <c r="BH3080" s="258"/>
    </row>
    <row r="3081" spans="1:60">
      <c r="A3081" s="298">
        <v>3080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6"/>
        <v/>
      </c>
      <c r="E3081" s="302"/>
      <c r="F3081" s="302"/>
      <c r="G3081" s="302"/>
      <c r="H3081" s="302"/>
      <c r="I3081" s="302"/>
      <c r="J3081" s="302"/>
      <c r="K3081" s="303" t="e">
        <f t="shared" si="278"/>
        <v>#N/A</v>
      </c>
      <c r="L3081" s="302"/>
      <c r="M3081" s="302"/>
      <c r="N3081" s="303" t="e">
        <f t="shared" si="279"/>
        <v>#N/A</v>
      </c>
      <c r="O3081" s="303" t="e">
        <f t="shared" si="280"/>
        <v>#N/A</v>
      </c>
      <c r="P3081" s="249" t="str">
        <f t="shared" si="277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364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2"/>
      <c r="BD3081" s="258"/>
      <c r="BE3081" s="258"/>
      <c r="BF3081" s="258"/>
      <c r="BG3081" s="258"/>
      <c r="BH3081" s="258"/>
    </row>
    <row r="3082" spans="1:60">
      <c r="A3082" s="333">
        <v>3081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6"/>
        <v/>
      </c>
      <c r="E3082" s="302"/>
      <c r="F3082" s="302"/>
      <c r="G3082" s="302"/>
      <c r="H3082" s="302"/>
      <c r="I3082" s="302"/>
      <c r="J3082" s="302"/>
      <c r="K3082" s="303" t="e">
        <f t="shared" si="278"/>
        <v>#N/A</v>
      </c>
      <c r="L3082" s="302"/>
      <c r="M3082" s="302"/>
      <c r="N3082" s="303" t="e">
        <f t="shared" si="279"/>
        <v>#N/A</v>
      </c>
      <c r="O3082" s="303" t="e">
        <f t="shared" si="280"/>
        <v>#N/A</v>
      </c>
      <c r="P3082" s="249" t="str">
        <f t="shared" si="277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364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2"/>
      <c r="BD3082" s="258"/>
      <c r="BE3082" s="258"/>
      <c r="BF3082" s="258"/>
      <c r="BG3082" s="258"/>
      <c r="BH3082" s="258"/>
    </row>
    <row r="3083" spans="1:60">
      <c r="A3083" s="298">
        <v>3082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6"/>
        <v/>
      </c>
      <c r="E3083" s="302"/>
      <c r="F3083" s="302"/>
      <c r="G3083" s="302"/>
      <c r="H3083" s="302"/>
      <c r="I3083" s="302"/>
      <c r="J3083" s="302"/>
      <c r="K3083" s="303" t="e">
        <f t="shared" si="278"/>
        <v>#N/A</v>
      </c>
      <c r="L3083" s="302"/>
      <c r="M3083" s="302"/>
      <c r="N3083" s="303" t="e">
        <f t="shared" si="279"/>
        <v>#N/A</v>
      </c>
      <c r="O3083" s="303" t="e">
        <f t="shared" si="280"/>
        <v>#N/A</v>
      </c>
      <c r="P3083" s="249" t="str">
        <f t="shared" si="277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364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2"/>
      <c r="BD3083" s="258"/>
      <c r="BE3083" s="258"/>
      <c r="BF3083" s="258"/>
      <c r="BG3083" s="258"/>
      <c r="BH3083" s="258"/>
    </row>
    <row r="3084" spans="1:60">
      <c r="A3084" s="333">
        <v>3083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6"/>
        <v/>
      </c>
      <c r="E3084" s="302"/>
      <c r="F3084" s="302"/>
      <c r="G3084" s="302"/>
      <c r="H3084" s="302"/>
      <c r="I3084" s="302"/>
      <c r="J3084" s="302"/>
      <c r="K3084" s="303" t="e">
        <f t="shared" si="278"/>
        <v>#N/A</v>
      </c>
      <c r="L3084" s="302"/>
      <c r="M3084" s="302"/>
      <c r="N3084" s="303" t="e">
        <f t="shared" si="279"/>
        <v>#N/A</v>
      </c>
      <c r="O3084" s="303" t="e">
        <f t="shared" si="280"/>
        <v>#N/A</v>
      </c>
      <c r="P3084" s="249" t="str">
        <f t="shared" si="277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364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2"/>
      <c r="BD3084" s="258"/>
      <c r="BE3084" s="258"/>
      <c r="BF3084" s="258"/>
      <c r="BG3084" s="258"/>
      <c r="BH3084" s="258"/>
    </row>
    <row r="3085" spans="1:60">
      <c r="A3085" s="298">
        <v>3084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6"/>
        <v/>
      </c>
      <c r="E3085" s="302"/>
      <c r="F3085" s="302"/>
      <c r="G3085" s="302"/>
      <c r="H3085" s="302"/>
      <c r="I3085" s="302"/>
      <c r="J3085" s="302"/>
      <c r="K3085" s="303" t="e">
        <f t="shared" si="278"/>
        <v>#N/A</v>
      </c>
      <c r="L3085" s="302"/>
      <c r="M3085" s="302"/>
      <c r="N3085" s="303" t="e">
        <f t="shared" si="279"/>
        <v>#N/A</v>
      </c>
      <c r="O3085" s="303" t="e">
        <f t="shared" si="280"/>
        <v>#N/A</v>
      </c>
      <c r="P3085" s="249" t="str">
        <f t="shared" si="277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364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2"/>
      <c r="BD3085" s="258"/>
      <c r="BE3085" s="258"/>
      <c r="BF3085" s="258"/>
      <c r="BG3085" s="258"/>
      <c r="BH3085" s="258"/>
    </row>
    <row r="3086" spans="1:60">
      <c r="A3086" s="333">
        <v>3085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6"/>
        <v/>
      </c>
      <c r="E3086" s="302"/>
      <c r="F3086" s="302"/>
      <c r="G3086" s="302"/>
      <c r="H3086" s="302"/>
      <c r="I3086" s="302"/>
      <c r="J3086" s="302"/>
      <c r="K3086" s="303" t="e">
        <f t="shared" si="278"/>
        <v>#N/A</v>
      </c>
      <c r="L3086" s="302"/>
      <c r="M3086" s="302"/>
      <c r="N3086" s="303" t="e">
        <f t="shared" si="279"/>
        <v>#N/A</v>
      </c>
      <c r="O3086" s="303" t="e">
        <f t="shared" si="280"/>
        <v>#N/A</v>
      </c>
      <c r="P3086" s="249" t="str">
        <f t="shared" si="277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364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2"/>
      <c r="BD3086" s="258"/>
      <c r="BE3086" s="258"/>
      <c r="BF3086" s="258"/>
      <c r="BG3086" s="258"/>
      <c r="BH3086" s="258"/>
    </row>
    <row r="3087" spans="1:60">
      <c r="A3087" s="298">
        <v>3086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6"/>
        <v/>
      </c>
      <c r="E3087" s="302"/>
      <c r="F3087" s="302"/>
      <c r="G3087" s="302"/>
      <c r="H3087" s="302"/>
      <c r="I3087" s="302"/>
      <c r="J3087" s="302"/>
      <c r="K3087" s="303" t="e">
        <f t="shared" si="278"/>
        <v>#N/A</v>
      </c>
      <c r="L3087" s="302"/>
      <c r="M3087" s="302"/>
      <c r="N3087" s="303" t="e">
        <f t="shared" si="279"/>
        <v>#N/A</v>
      </c>
      <c r="O3087" s="303" t="e">
        <f t="shared" si="280"/>
        <v>#N/A</v>
      </c>
      <c r="P3087" s="249" t="str">
        <f t="shared" si="277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364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2"/>
      <c r="BD3087" s="258"/>
      <c r="BE3087" s="258"/>
      <c r="BF3087" s="258"/>
      <c r="BG3087" s="258"/>
      <c r="BH3087" s="258"/>
    </row>
    <row r="3088" spans="1:60">
      <c r="A3088" s="333">
        <v>3087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6"/>
        <v/>
      </c>
      <c r="E3088" s="302"/>
      <c r="F3088" s="302"/>
      <c r="G3088" s="302"/>
      <c r="H3088" s="302"/>
      <c r="I3088" s="302"/>
      <c r="J3088" s="302"/>
      <c r="K3088" s="303" t="e">
        <f t="shared" si="278"/>
        <v>#N/A</v>
      </c>
      <c r="L3088" s="302"/>
      <c r="M3088" s="302"/>
      <c r="N3088" s="303" t="e">
        <f t="shared" si="279"/>
        <v>#N/A</v>
      </c>
      <c r="O3088" s="303" t="e">
        <f t="shared" si="280"/>
        <v>#N/A</v>
      </c>
      <c r="P3088" s="249" t="str">
        <f t="shared" si="277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364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2"/>
      <c r="BD3088" s="258"/>
      <c r="BE3088" s="258"/>
      <c r="BF3088" s="258"/>
      <c r="BG3088" s="258"/>
      <c r="BH3088" s="258"/>
    </row>
    <row r="3089" spans="1:60">
      <c r="A3089" s="298">
        <v>3088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6"/>
        <v/>
      </c>
      <c r="E3089" s="302"/>
      <c r="F3089" s="302"/>
      <c r="G3089" s="302"/>
      <c r="H3089" s="302"/>
      <c r="I3089" s="302"/>
      <c r="J3089" s="302"/>
      <c r="K3089" s="303" t="e">
        <f t="shared" si="278"/>
        <v>#N/A</v>
      </c>
      <c r="L3089" s="302"/>
      <c r="M3089" s="302"/>
      <c r="N3089" s="303" t="e">
        <f t="shared" si="279"/>
        <v>#N/A</v>
      </c>
      <c r="O3089" s="303" t="e">
        <f t="shared" si="280"/>
        <v>#N/A</v>
      </c>
      <c r="P3089" s="249" t="str">
        <f t="shared" si="277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364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2"/>
      <c r="BD3089" s="258"/>
      <c r="BE3089" s="258"/>
      <c r="BF3089" s="258"/>
      <c r="BG3089" s="258"/>
      <c r="BH3089" s="258"/>
    </row>
    <row r="3090" spans="1:60">
      <c r="A3090" s="333">
        <v>3089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6"/>
        <v/>
      </c>
      <c r="E3090" s="302"/>
      <c r="F3090" s="302"/>
      <c r="G3090" s="302"/>
      <c r="H3090" s="302"/>
      <c r="I3090" s="302"/>
      <c r="J3090" s="302"/>
      <c r="K3090" s="303" t="e">
        <f t="shared" si="278"/>
        <v>#N/A</v>
      </c>
      <c r="L3090" s="302"/>
      <c r="M3090" s="302"/>
      <c r="N3090" s="303" t="e">
        <f t="shared" si="279"/>
        <v>#N/A</v>
      </c>
      <c r="O3090" s="303" t="e">
        <f t="shared" si="280"/>
        <v>#N/A</v>
      </c>
      <c r="P3090" s="249" t="str">
        <f t="shared" si="277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364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2"/>
      <c r="BD3090" s="258"/>
      <c r="BE3090" s="258"/>
      <c r="BF3090" s="258"/>
      <c r="BG3090" s="258"/>
      <c r="BH3090" s="258"/>
    </row>
    <row r="3091" spans="1:60">
      <c r="A3091" s="298">
        <v>3090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6"/>
        <v/>
      </c>
      <c r="E3091" s="302"/>
      <c r="F3091" s="302"/>
      <c r="G3091" s="302"/>
      <c r="H3091" s="302"/>
      <c r="I3091" s="302"/>
      <c r="J3091" s="302"/>
      <c r="K3091" s="303" t="e">
        <f t="shared" si="278"/>
        <v>#N/A</v>
      </c>
      <c r="L3091" s="302"/>
      <c r="M3091" s="302"/>
      <c r="N3091" s="303" t="e">
        <f t="shared" si="279"/>
        <v>#N/A</v>
      </c>
      <c r="O3091" s="303" t="e">
        <f t="shared" si="280"/>
        <v>#N/A</v>
      </c>
      <c r="P3091" s="249" t="str">
        <f t="shared" si="277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364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2"/>
      <c r="BD3091" s="258"/>
      <c r="BE3091" s="258"/>
      <c r="BF3091" s="258"/>
      <c r="BG3091" s="258"/>
      <c r="BH3091" s="258"/>
    </row>
    <row r="3092" spans="1:60">
      <c r="A3092" s="333">
        <v>3091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6"/>
        <v/>
      </c>
      <c r="E3092" s="302"/>
      <c r="F3092" s="302"/>
      <c r="G3092" s="302"/>
      <c r="H3092" s="302"/>
      <c r="I3092" s="302"/>
      <c r="J3092" s="302"/>
      <c r="K3092" s="303" t="e">
        <f t="shared" si="278"/>
        <v>#N/A</v>
      </c>
      <c r="L3092" s="302"/>
      <c r="M3092" s="302"/>
      <c r="N3092" s="303" t="e">
        <f t="shared" si="279"/>
        <v>#N/A</v>
      </c>
      <c r="O3092" s="303" t="e">
        <f t="shared" si="280"/>
        <v>#N/A</v>
      </c>
      <c r="P3092" s="249" t="str">
        <f t="shared" si="277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364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2"/>
      <c r="BD3092" s="258"/>
      <c r="BE3092" s="258"/>
      <c r="BF3092" s="258"/>
      <c r="BG3092" s="258"/>
      <c r="BH3092" s="258"/>
    </row>
    <row r="3093" spans="1:60">
      <c r="A3093" s="298">
        <v>3092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6"/>
        <v/>
      </c>
      <c r="E3093" s="302"/>
      <c r="F3093" s="302"/>
      <c r="G3093" s="302"/>
      <c r="H3093" s="302"/>
      <c r="I3093" s="302"/>
      <c r="J3093" s="302"/>
      <c r="K3093" s="303" t="e">
        <f t="shared" si="278"/>
        <v>#N/A</v>
      </c>
      <c r="L3093" s="302"/>
      <c r="M3093" s="302"/>
      <c r="N3093" s="303" t="e">
        <f t="shared" si="279"/>
        <v>#N/A</v>
      </c>
      <c r="O3093" s="303" t="e">
        <f t="shared" si="280"/>
        <v>#N/A</v>
      </c>
      <c r="P3093" s="249" t="str">
        <f t="shared" si="277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364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2"/>
      <c r="BD3093" s="258"/>
      <c r="BE3093" s="258"/>
      <c r="BF3093" s="258"/>
      <c r="BG3093" s="258"/>
      <c r="BH3093" s="258"/>
    </row>
    <row r="3094" spans="1:60">
      <c r="A3094" s="333">
        <v>3093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6"/>
        <v/>
      </c>
      <c r="E3094" s="302"/>
      <c r="F3094" s="302"/>
      <c r="G3094" s="302"/>
      <c r="H3094" s="302"/>
      <c r="I3094" s="302"/>
      <c r="J3094" s="302"/>
      <c r="K3094" s="303" t="e">
        <f t="shared" si="278"/>
        <v>#N/A</v>
      </c>
      <c r="L3094" s="302"/>
      <c r="M3094" s="302"/>
      <c r="N3094" s="303" t="e">
        <f t="shared" si="279"/>
        <v>#N/A</v>
      </c>
      <c r="O3094" s="303" t="e">
        <f t="shared" si="280"/>
        <v>#N/A</v>
      </c>
      <c r="P3094" s="249" t="str">
        <f t="shared" si="277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364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2"/>
      <c r="BD3094" s="258"/>
      <c r="BE3094" s="258"/>
      <c r="BF3094" s="258"/>
      <c r="BG3094" s="258"/>
      <c r="BH3094" s="258"/>
    </row>
    <row r="3095" spans="1:60">
      <c r="A3095" s="298">
        <v>3094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6"/>
        <v/>
      </c>
      <c r="E3095" s="302"/>
      <c r="F3095" s="302"/>
      <c r="G3095" s="302"/>
      <c r="H3095" s="302"/>
      <c r="I3095" s="302"/>
      <c r="J3095" s="302"/>
      <c r="K3095" s="303" t="e">
        <f t="shared" si="278"/>
        <v>#N/A</v>
      </c>
      <c r="L3095" s="302"/>
      <c r="M3095" s="302"/>
      <c r="N3095" s="303" t="e">
        <f t="shared" si="279"/>
        <v>#N/A</v>
      </c>
      <c r="O3095" s="303" t="e">
        <f t="shared" si="280"/>
        <v>#N/A</v>
      </c>
      <c r="P3095" s="249" t="str">
        <f t="shared" si="277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364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2"/>
      <c r="BD3095" s="258"/>
      <c r="BE3095" s="258"/>
      <c r="BF3095" s="258"/>
      <c r="BG3095" s="258"/>
      <c r="BH3095" s="258"/>
    </row>
    <row r="3096" spans="1:60">
      <c r="A3096" s="333">
        <v>3095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6"/>
        <v/>
      </c>
      <c r="E3096" s="302"/>
      <c r="F3096" s="302"/>
      <c r="G3096" s="302"/>
      <c r="H3096" s="302"/>
      <c r="I3096" s="302"/>
      <c r="J3096" s="302"/>
      <c r="K3096" s="303" t="e">
        <f t="shared" si="278"/>
        <v>#N/A</v>
      </c>
      <c r="L3096" s="302"/>
      <c r="M3096" s="302"/>
      <c r="N3096" s="303" t="e">
        <f t="shared" si="279"/>
        <v>#N/A</v>
      </c>
      <c r="O3096" s="303" t="e">
        <f t="shared" si="280"/>
        <v>#N/A</v>
      </c>
      <c r="P3096" s="249" t="str">
        <f t="shared" si="277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364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2"/>
      <c r="BD3096" s="258"/>
      <c r="BE3096" s="258"/>
      <c r="BF3096" s="258"/>
      <c r="BG3096" s="258"/>
      <c r="BH3096" s="258"/>
    </row>
    <row r="3097" spans="1:60">
      <c r="A3097" s="298">
        <v>3096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6"/>
        <v/>
      </c>
      <c r="E3097" s="302"/>
      <c r="F3097" s="302"/>
      <c r="G3097" s="302"/>
      <c r="H3097" s="302"/>
      <c r="I3097" s="302"/>
      <c r="J3097" s="302"/>
      <c r="K3097" s="303" t="e">
        <f t="shared" si="278"/>
        <v>#N/A</v>
      </c>
      <c r="L3097" s="302"/>
      <c r="M3097" s="302"/>
      <c r="N3097" s="303" t="e">
        <f t="shared" si="279"/>
        <v>#N/A</v>
      </c>
      <c r="O3097" s="303" t="e">
        <f t="shared" si="280"/>
        <v>#N/A</v>
      </c>
      <c r="P3097" s="249" t="str">
        <f t="shared" si="277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364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2"/>
      <c r="BD3097" s="258"/>
      <c r="BE3097" s="258"/>
      <c r="BF3097" s="258"/>
      <c r="BG3097" s="258"/>
      <c r="BH3097" s="258"/>
    </row>
    <row r="3098" spans="1:60">
      <c r="A3098" s="333">
        <v>3097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6"/>
        <v/>
      </c>
      <c r="E3098" s="302"/>
      <c r="F3098" s="302"/>
      <c r="G3098" s="302"/>
      <c r="H3098" s="302"/>
      <c r="I3098" s="302"/>
      <c r="J3098" s="302"/>
      <c r="K3098" s="303" t="e">
        <f t="shared" si="278"/>
        <v>#N/A</v>
      </c>
      <c r="L3098" s="302"/>
      <c r="M3098" s="302"/>
      <c r="N3098" s="303" t="e">
        <f t="shared" si="279"/>
        <v>#N/A</v>
      </c>
      <c r="O3098" s="303" t="e">
        <f t="shared" si="280"/>
        <v>#N/A</v>
      </c>
      <c r="P3098" s="249" t="str">
        <f t="shared" si="277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364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2"/>
      <c r="BD3098" s="258"/>
      <c r="BE3098" s="258"/>
      <c r="BF3098" s="258"/>
      <c r="BG3098" s="258"/>
      <c r="BH3098" s="258"/>
    </row>
    <row r="3099" spans="1:60">
      <c r="A3099" s="298">
        <v>3098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6"/>
        <v/>
      </c>
      <c r="E3099" s="302"/>
      <c r="F3099" s="302"/>
      <c r="G3099" s="302"/>
      <c r="H3099" s="302"/>
      <c r="I3099" s="302"/>
      <c r="J3099" s="302"/>
      <c r="K3099" s="303" t="e">
        <f t="shared" si="278"/>
        <v>#N/A</v>
      </c>
      <c r="L3099" s="302"/>
      <c r="M3099" s="302"/>
      <c r="N3099" s="303" t="e">
        <f t="shared" si="279"/>
        <v>#N/A</v>
      </c>
      <c r="O3099" s="303" t="e">
        <f t="shared" si="280"/>
        <v>#N/A</v>
      </c>
      <c r="P3099" s="249" t="str">
        <f t="shared" si="277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364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2"/>
      <c r="BD3099" s="258"/>
      <c r="BE3099" s="258"/>
      <c r="BF3099" s="258"/>
      <c r="BG3099" s="258"/>
      <c r="BH3099" s="258"/>
    </row>
    <row r="3100" spans="1:60">
      <c r="A3100" s="333">
        <v>3099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6"/>
        <v/>
      </c>
      <c r="E3100" s="302"/>
      <c r="F3100" s="302"/>
      <c r="G3100" s="302"/>
      <c r="H3100" s="302"/>
      <c r="I3100" s="302"/>
      <c r="J3100" s="302"/>
      <c r="K3100" s="303" t="e">
        <f t="shared" si="278"/>
        <v>#N/A</v>
      </c>
      <c r="L3100" s="302"/>
      <c r="M3100" s="302"/>
      <c r="N3100" s="303" t="e">
        <f t="shared" si="279"/>
        <v>#N/A</v>
      </c>
      <c r="O3100" s="303" t="e">
        <f t="shared" si="280"/>
        <v>#N/A</v>
      </c>
      <c r="P3100" s="249" t="str">
        <f t="shared" si="277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364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2"/>
      <c r="BD3100" s="258"/>
      <c r="BE3100" s="258"/>
      <c r="BF3100" s="258"/>
      <c r="BG3100" s="258"/>
      <c r="BH3100" s="258"/>
    </row>
    <row r="3101" spans="1:60">
      <c r="A3101" s="298">
        <v>3100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6"/>
        <v/>
      </c>
      <c r="E3101" s="302"/>
      <c r="F3101" s="302"/>
      <c r="G3101" s="302"/>
      <c r="H3101" s="302"/>
      <c r="I3101" s="302"/>
      <c r="J3101" s="302"/>
      <c r="K3101" s="303" t="e">
        <f t="shared" si="278"/>
        <v>#N/A</v>
      </c>
      <c r="L3101" s="302"/>
      <c r="M3101" s="302"/>
      <c r="N3101" s="303" t="e">
        <f t="shared" si="279"/>
        <v>#N/A</v>
      </c>
      <c r="O3101" s="303" t="e">
        <f t="shared" si="280"/>
        <v>#N/A</v>
      </c>
      <c r="P3101" s="249" t="str">
        <f t="shared" si="277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364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2"/>
      <c r="BD3101" s="258"/>
      <c r="BE3101" s="258"/>
      <c r="BF3101" s="258"/>
      <c r="BG3101" s="258"/>
      <c r="BH3101" s="258"/>
    </row>
    <row r="3102" spans="1:60">
      <c r="A3102" s="333">
        <v>3101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6"/>
        <v/>
      </c>
      <c r="E3102" s="302"/>
      <c r="F3102" s="302"/>
      <c r="G3102" s="302"/>
      <c r="H3102" s="302"/>
      <c r="I3102" s="302"/>
      <c r="J3102" s="302"/>
      <c r="K3102" s="303" t="e">
        <f t="shared" si="278"/>
        <v>#N/A</v>
      </c>
      <c r="L3102" s="302"/>
      <c r="M3102" s="302"/>
      <c r="N3102" s="303" t="e">
        <f t="shared" si="279"/>
        <v>#N/A</v>
      </c>
      <c r="O3102" s="303" t="e">
        <f t="shared" si="280"/>
        <v>#N/A</v>
      </c>
      <c r="P3102" s="249" t="str">
        <f t="shared" si="277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364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2"/>
      <c r="BD3102" s="258"/>
      <c r="BE3102" s="258"/>
      <c r="BF3102" s="258"/>
      <c r="BG3102" s="258"/>
      <c r="BH3102" s="258"/>
    </row>
    <row r="3103" spans="1:60">
      <c r="A3103" s="298">
        <v>3102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si="276"/>
        <v/>
      </c>
      <c r="E3103" s="302"/>
      <c r="F3103" s="302"/>
      <c r="G3103" s="302"/>
      <c r="H3103" s="302"/>
      <c r="I3103" s="302"/>
      <c r="J3103" s="302"/>
      <c r="K3103" s="303" t="e">
        <f t="shared" si="278"/>
        <v>#N/A</v>
      </c>
      <c r="L3103" s="302"/>
      <c r="M3103" s="302"/>
      <c r="N3103" s="303" t="e">
        <f t="shared" si="279"/>
        <v>#N/A</v>
      </c>
      <c r="O3103" s="303" t="e">
        <f t="shared" si="280"/>
        <v>#N/A</v>
      </c>
      <c r="P3103" s="249" t="str">
        <f t="shared" si="277"/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364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2"/>
      <c r="BD3103" s="258"/>
      <c r="BE3103" s="258"/>
      <c r="BF3103" s="258"/>
      <c r="BG3103" s="258"/>
      <c r="BH3103" s="258"/>
    </row>
    <row r="3104" spans="1:60">
      <c r="A3104" s="333">
        <v>3103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6"/>
        <v/>
      </c>
      <c r="E3104" s="302"/>
      <c r="F3104" s="302"/>
      <c r="G3104" s="302"/>
      <c r="H3104" s="302"/>
      <c r="I3104" s="302"/>
      <c r="J3104" s="302"/>
      <c r="K3104" s="303" t="e">
        <f t="shared" si="278"/>
        <v>#N/A</v>
      </c>
      <c r="L3104" s="302"/>
      <c r="M3104" s="302"/>
      <c r="N3104" s="303" t="e">
        <f t="shared" si="279"/>
        <v>#N/A</v>
      </c>
      <c r="O3104" s="303" t="e">
        <f t="shared" si="280"/>
        <v>#N/A</v>
      </c>
      <c r="P3104" s="249" t="str">
        <f t="shared" si="277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364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2"/>
      <c r="BD3104" s="258"/>
      <c r="BE3104" s="258"/>
      <c r="BF3104" s="258"/>
      <c r="BG3104" s="258"/>
      <c r="BH3104" s="258"/>
    </row>
    <row r="3105" spans="1:60">
      <c r="A3105" s="298">
        <v>3104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ref="D3105:D3168" si="281">IF(LEFT(I3105,1)="L","Inprocess",IF(LEFT(I3105,3)="IQC","Inprocess",IF(LEFT(I3105,2)="QA","QA",IF(LEFT(I3105,3)="TV","TV",""))))</f>
        <v/>
      </c>
      <c r="E3105" s="302"/>
      <c r="F3105" s="302"/>
      <c r="G3105" s="302"/>
      <c r="H3105" s="302"/>
      <c r="I3105" s="302"/>
      <c r="J3105" s="302"/>
      <c r="K3105" s="303" t="e">
        <f t="shared" si="278"/>
        <v>#N/A</v>
      </c>
      <c r="L3105" s="302"/>
      <c r="M3105" s="302"/>
      <c r="N3105" s="303" t="e">
        <f t="shared" si="279"/>
        <v>#N/A</v>
      </c>
      <c r="O3105" s="303" t="e">
        <f t="shared" si="280"/>
        <v>#N/A</v>
      </c>
      <c r="P3105" s="249" t="str">
        <f t="shared" ref="P3105:P3168" si="282">MID(M3105,7,2)</f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364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2"/>
      <c r="BD3105" s="258"/>
      <c r="BE3105" s="258"/>
      <c r="BF3105" s="258"/>
      <c r="BG3105" s="258"/>
      <c r="BH3105" s="258"/>
    </row>
    <row r="3106" spans="1:60">
      <c r="A3106" s="333">
        <v>3105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81"/>
        <v/>
      </c>
      <c r="E3106" s="302"/>
      <c r="F3106" s="302"/>
      <c r="G3106" s="302"/>
      <c r="H3106" s="302"/>
      <c r="I3106" s="302"/>
      <c r="J3106" s="302"/>
      <c r="K3106" s="303" t="e">
        <f t="shared" si="278"/>
        <v>#N/A</v>
      </c>
      <c r="L3106" s="302"/>
      <c r="M3106" s="302"/>
      <c r="N3106" s="303" t="e">
        <f t="shared" si="279"/>
        <v>#N/A</v>
      </c>
      <c r="O3106" s="303" t="e">
        <f t="shared" si="280"/>
        <v>#N/A</v>
      </c>
      <c r="P3106" s="249" t="str">
        <f t="shared" si="282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364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2"/>
      <c r="BD3106" s="258"/>
      <c r="BE3106" s="258"/>
      <c r="BF3106" s="258"/>
      <c r="BG3106" s="258"/>
      <c r="BH3106" s="258"/>
    </row>
    <row r="3107" spans="1:60">
      <c r="A3107" s="298">
        <v>3106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81"/>
        <v/>
      </c>
      <c r="E3107" s="302"/>
      <c r="F3107" s="302"/>
      <c r="G3107" s="302"/>
      <c r="H3107" s="302"/>
      <c r="I3107" s="302"/>
      <c r="J3107" s="302"/>
      <c r="K3107" s="303" t="e">
        <f t="shared" si="278"/>
        <v>#N/A</v>
      </c>
      <c r="L3107" s="302"/>
      <c r="M3107" s="302"/>
      <c r="N3107" s="303" t="e">
        <f t="shared" si="279"/>
        <v>#N/A</v>
      </c>
      <c r="O3107" s="303" t="e">
        <f t="shared" si="280"/>
        <v>#N/A</v>
      </c>
      <c r="P3107" s="249" t="str">
        <f t="shared" si="282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364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2"/>
      <c r="BD3107" s="258"/>
      <c r="BE3107" s="258"/>
      <c r="BF3107" s="258"/>
      <c r="BG3107" s="258"/>
      <c r="BH3107" s="258"/>
    </row>
    <row r="3108" spans="1:60">
      <c r="A3108" s="333">
        <v>3107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81"/>
        <v/>
      </c>
      <c r="E3108" s="302"/>
      <c r="F3108" s="302"/>
      <c r="G3108" s="302"/>
      <c r="H3108" s="302"/>
      <c r="I3108" s="302"/>
      <c r="J3108" s="302"/>
      <c r="K3108" s="303" t="e">
        <f t="shared" si="278"/>
        <v>#N/A</v>
      </c>
      <c r="L3108" s="302"/>
      <c r="M3108" s="302"/>
      <c r="N3108" s="303" t="e">
        <f t="shared" si="279"/>
        <v>#N/A</v>
      </c>
      <c r="O3108" s="303" t="e">
        <f t="shared" si="280"/>
        <v>#N/A</v>
      </c>
      <c r="P3108" s="249" t="str">
        <f t="shared" si="282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364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2"/>
      <c r="BD3108" s="258"/>
      <c r="BE3108" s="258"/>
      <c r="BF3108" s="258"/>
      <c r="BG3108" s="258"/>
      <c r="BH3108" s="258"/>
    </row>
    <row r="3109" spans="1:60">
      <c r="A3109" s="298">
        <v>3108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81"/>
        <v/>
      </c>
      <c r="E3109" s="302"/>
      <c r="F3109" s="302"/>
      <c r="G3109" s="302"/>
      <c r="H3109" s="302"/>
      <c r="I3109" s="302"/>
      <c r="J3109" s="302"/>
      <c r="K3109" s="303" t="e">
        <f t="shared" si="278"/>
        <v>#N/A</v>
      </c>
      <c r="L3109" s="302"/>
      <c r="M3109" s="302"/>
      <c r="N3109" s="303" t="e">
        <f t="shared" si="279"/>
        <v>#N/A</v>
      </c>
      <c r="O3109" s="303" t="e">
        <f t="shared" si="280"/>
        <v>#N/A</v>
      </c>
      <c r="P3109" s="249" t="str">
        <f t="shared" si="282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364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2"/>
      <c r="BD3109" s="258"/>
      <c r="BE3109" s="258"/>
      <c r="BF3109" s="258"/>
      <c r="BG3109" s="258"/>
      <c r="BH3109" s="258"/>
    </row>
    <row r="3110" spans="1:60">
      <c r="A3110" s="333">
        <v>3109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81"/>
        <v/>
      </c>
      <c r="E3110" s="302"/>
      <c r="F3110" s="302"/>
      <c r="G3110" s="302"/>
      <c r="H3110" s="302"/>
      <c r="I3110" s="302"/>
      <c r="J3110" s="302"/>
      <c r="K3110" s="303" t="e">
        <f t="shared" si="278"/>
        <v>#N/A</v>
      </c>
      <c r="L3110" s="302"/>
      <c r="M3110" s="302"/>
      <c r="N3110" s="303" t="e">
        <f t="shared" si="279"/>
        <v>#N/A</v>
      </c>
      <c r="O3110" s="303" t="e">
        <f t="shared" si="280"/>
        <v>#N/A</v>
      </c>
      <c r="P3110" s="249" t="str">
        <f t="shared" si="282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364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2"/>
      <c r="BD3110" s="258"/>
      <c r="BE3110" s="258"/>
      <c r="BF3110" s="258"/>
      <c r="BG3110" s="258"/>
      <c r="BH3110" s="258"/>
    </row>
    <row r="3111" spans="1:60">
      <c r="A3111" s="298">
        <v>3110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81"/>
        <v/>
      </c>
      <c r="E3111" s="302"/>
      <c r="F3111" s="302"/>
      <c r="G3111" s="302"/>
      <c r="H3111" s="302"/>
      <c r="I3111" s="302"/>
      <c r="J3111" s="302"/>
      <c r="K3111" s="303" t="e">
        <f t="shared" si="278"/>
        <v>#N/A</v>
      </c>
      <c r="L3111" s="302"/>
      <c r="M3111" s="302"/>
      <c r="N3111" s="303" t="e">
        <f t="shared" si="279"/>
        <v>#N/A</v>
      </c>
      <c r="O3111" s="303" t="e">
        <f t="shared" si="280"/>
        <v>#N/A</v>
      </c>
      <c r="P3111" s="249" t="str">
        <f t="shared" si="282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364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2"/>
      <c r="BD3111" s="258"/>
      <c r="BE3111" s="258"/>
      <c r="BF3111" s="258"/>
      <c r="BG3111" s="258"/>
      <c r="BH3111" s="258"/>
    </row>
    <row r="3112" spans="1:60">
      <c r="A3112" s="333">
        <v>3111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81"/>
        <v/>
      </c>
      <c r="E3112" s="302"/>
      <c r="F3112" s="302"/>
      <c r="G3112" s="302"/>
      <c r="H3112" s="302"/>
      <c r="I3112" s="302"/>
      <c r="J3112" s="302"/>
      <c r="K3112" s="303" t="e">
        <f t="shared" si="278"/>
        <v>#N/A</v>
      </c>
      <c r="L3112" s="302"/>
      <c r="M3112" s="302"/>
      <c r="N3112" s="303" t="e">
        <f t="shared" si="279"/>
        <v>#N/A</v>
      </c>
      <c r="O3112" s="303" t="e">
        <f t="shared" si="280"/>
        <v>#N/A</v>
      </c>
      <c r="P3112" s="249" t="str">
        <f t="shared" si="282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364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2"/>
      <c r="BD3112" s="258"/>
      <c r="BE3112" s="258"/>
      <c r="BF3112" s="258"/>
      <c r="BG3112" s="258"/>
      <c r="BH3112" s="258"/>
    </row>
    <row r="3113" spans="1:60">
      <c r="A3113" s="298">
        <v>3112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81"/>
        <v/>
      </c>
      <c r="E3113" s="302"/>
      <c r="F3113" s="302"/>
      <c r="G3113" s="302"/>
      <c r="H3113" s="302"/>
      <c r="I3113" s="302"/>
      <c r="J3113" s="302"/>
      <c r="K3113" s="303" t="e">
        <f t="shared" si="278"/>
        <v>#N/A</v>
      </c>
      <c r="L3113" s="302"/>
      <c r="M3113" s="302"/>
      <c r="N3113" s="303" t="e">
        <f t="shared" si="279"/>
        <v>#N/A</v>
      </c>
      <c r="O3113" s="303" t="e">
        <f t="shared" si="280"/>
        <v>#N/A</v>
      </c>
      <c r="P3113" s="249" t="str">
        <f t="shared" si="282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364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2"/>
      <c r="BD3113" s="258"/>
      <c r="BE3113" s="258"/>
      <c r="BF3113" s="258"/>
      <c r="BG3113" s="258"/>
      <c r="BH3113" s="258"/>
    </row>
    <row r="3114" spans="1:60">
      <c r="A3114" s="333">
        <v>3113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81"/>
        <v/>
      </c>
      <c r="E3114" s="302"/>
      <c r="F3114" s="302"/>
      <c r="G3114" s="302"/>
      <c r="H3114" s="302"/>
      <c r="I3114" s="302"/>
      <c r="J3114" s="302"/>
      <c r="K3114" s="303" t="e">
        <f t="shared" si="278"/>
        <v>#N/A</v>
      </c>
      <c r="L3114" s="302"/>
      <c r="M3114" s="302"/>
      <c r="N3114" s="303" t="e">
        <f t="shared" si="279"/>
        <v>#N/A</v>
      </c>
      <c r="O3114" s="303" t="e">
        <f t="shared" si="280"/>
        <v>#N/A</v>
      </c>
      <c r="P3114" s="249" t="str">
        <f t="shared" si="282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364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2"/>
      <c r="BD3114" s="258"/>
      <c r="BE3114" s="258"/>
      <c r="BF3114" s="258"/>
      <c r="BG3114" s="258"/>
      <c r="BH3114" s="258"/>
    </row>
    <row r="3115" spans="1:60">
      <c r="A3115" s="298">
        <v>3114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81"/>
        <v/>
      </c>
      <c r="E3115" s="302"/>
      <c r="F3115" s="302"/>
      <c r="G3115" s="302"/>
      <c r="H3115" s="302"/>
      <c r="I3115" s="302"/>
      <c r="J3115" s="302"/>
      <c r="K3115" s="303" t="e">
        <f t="shared" si="278"/>
        <v>#N/A</v>
      </c>
      <c r="L3115" s="302"/>
      <c r="M3115" s="302"/>
      <c r="N3115" s="303" t="e">
        <f t="shared" si="279"/>
        <v>#N/A</v>
      </c>
      <c r="O3115" s="303" t="e">
        <f t="shared" si="280"/>
        <v>#N/A</v>
      </c>
      <c r="P3115" s="249" t="str">
        <f t="shared" si="282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364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2"/>
      <c r="BD3115" s="258"/>
      <c r="BE3115" s="258"/>
      <c r="BF3115" s="258"/>
      <c r="BG3115" s="258"/>
      <c r="BH3115" s="258"/>
    </row>
    <row r="3116" spans="1:60">
      <c r="A3116" s="333">
        <v>3115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81"/>
        <v/>
      </c>
      <c r="E3116" s="302"/>
      <c r="F3116" s="302"/>
      <c r="G3116" s="302"/>
      <c r="H3116" s="302"/>
      <c r="I3116" s="302"/>
      <c r="J3116" s="302"/>
      <c r="K3116" s="303" t="e">
        <f t="shared" si="278"/>
        <v>#N/A</v>
      </c>
      <c r="L3116" s="302"/>
      <c r="M3116" s="302"/>
      <c r="N3116" s="303" t="e">
        <f t="shared" si="279"/>
        <v>#N/A</v>
      </c>
      <c r="O3116" s="303" t="e">
        <f t="shared" si="280"/>
        <v>#N/A</v>
      </c>
      <c r="P3116" s="249" t="str">
        <f t="shared" si="282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364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2"/>
      <c r="BD3116" s="258"/>
      <c r="BE3116" s="258"/>
      <c r="BF3116" s="258"/>
      <c r="BG3116" s="258"/>
      <c r="BH3116" s="258"/>
    </row>
    <row r="3117" spans="1:60">
      <c r="A3117" s="298">
        <v>3116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81"/>
        <v/>
      </c>
      <c r="E3117" s="302"/>
      <c r="F3117" s="302"/>
      <c r="G3117" s="302"/>
      <c r="H3117" s="302"/>
      <c r="I3117" s="302"/>
      <c r="J3117" s="302"/>
      <c r="K3117" s="303" t="e">
        <f t="shared" si="278"/>
        <v>#N/A</v>
      </c>
      <c r="L3117" s="302"/>
      <c r="M3117" s="302"/>
      <c r="N3117" s="303" t="e">
        <f t="shared" si="279"/>
        <v>#N/A</v>
      </c>
      <c r="O3117" s="303" t="e">
        <f t="shared" si="280"/>
        <v>#N/A</v>
      </c>
      <c r="P3117" s="249" t="str">
        <f t="shared" si="282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364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2"/>
      <c r="BD3117" s="258"/>
      <c r="BE3117" s="258"/>
      <c r="BF3117" s="258"/>
      <c r="BG3117" s="258"/>
      <c r="BH3117" s="258"/>
    </row>
    <row r="3118" spans="1:60">
      <c r="A3118" s="333">
        <v>3117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81"/>
        <v/>
      </c>
      <c r="E3118" s="302"/>
      <c r="F3118" s="302"/>
      <c r="G3118" s="302"/>
      <c r="H3118" s="302"/>
      <c r="I3118" s="302"/>
      <c r="J3118" s="302"/>
      <c r="K3118" s="303" t="e">
        <f t="shared" si="278"/>
        <v>#N/A</v>
      </c>
      <c r="L3118" s="302"/>
      <c r="M3118" s="302"/>
      <c r="N3118" s="303" t="e">
        <f t="shared" si="279"/>
        <v>#N/A</v>
      </c>
      <c r="O3118" s="303" t="e">
        <f t="shared" si="280"/>
        <v>#N/A</v>
      </c>
      <c r="P3118" s="249" t="str">
        <f t="shared" si="282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364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2"/>
      <c r="BD3118" s="258"/>
      <c r="BE3118" s="258"/>
      <c r="BF3118" s="258"/>
      <c r="BG3118" s="258"/>
      <c r="BH3118" s="258"/>
    </row>
    <row r="3119" spans="1:60">
      <c r="A3119" s="298">
        <v>3118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81"/>
        <v/>
      </c>
      <c r="E3119" s="302"/>
      <c r="F3119" s="302"/>
      <c r="G3119" s="302"/>
      <c r="H3119" s="302"/>
      <c r="I3119" s="302"/>
      <c r="J3119" s="302"/>
      <c r="K3119" s="303" t="e">
        <f t="shared" si="278"/>
        <v>#N/A</v>
      </c>
      <c r="L3119" s="302"/>
      <c r="M3119" s="302"/>
      <c r="N3119" s="303" t="e">
        <f t="shared" si="279"/>
        <v>#N/A</v>
      </c>
      <c r="O3119" s="303" t="e">
        <f t="shared" si="280"/>
        <v>#N/A</v>
      </c>
      <c r="P3119" s="249" t="str">
        <f t="shared" si="282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364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2"/>
      <c r="BD3119" s="258"/>
      <c r="BE3119" s="258"/>
      <c r="BF3119" s="258"/>
      <c r="BG3119" s="258"/>
      <c r="BH3119" s="258"/>
    </row>
    <row r="3120" spans="1:60">
      <c r="A3120" s="333">
        <v>3119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81"/>
        <v/>
      </c>
      <c r="E3120" s="302"/>
      <c r="F3120" s="302"/>
      <c r="G3120" s="302"/>
      <c r="H3120" s="302"/>
      <c r="I3120" s="302"/>
      <c r="J3120" s="302"/>
      <c r="K3120" s="303" t="e">
        <f t="shared" si="278"/>
        <v>#N/A</v>
      </c>
      <c r="L3120" s="302"/>
      <c r="M3120" s="302"/>
      <c r="N3120" s="303" t="e">
        <f t="shared" si="279"/>
        <v>#N/A</v>
      </c>
      <c r="O3120" s="303" t="e">
        <f t="shared" si="280"/>
        <v>#N/A</v>
      </c>
      <c r="P3120" s="249" t="str">
        <f t="shared" si="282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364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2"/>
      <c r="BD3120" s="258"/>
      <c r="BE3120" s="258"/>
      <c r="BF3120" s="258"/>
      <c r="BG3120" s="258"/>
      <c r="BH3120" s="258"/>
    </row>
    <row r="3121" spans="1:60">
      <c r="A3121" s="298">
        <v>3120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81"/>
        <v/>
      </c>
      <c r="E3121" s="302"/>
      <c r="F3121" s="302"/>
      <c r="G3121" s="302"/>
      <c r="H3121" s="302"/>
      <c r="I3121" s="302"/>
      <c r="J3121" s="302"/>
      <c r="K3121" s="303" t="e">
        <f t="shared" si="278"/>
        <v>#N/A</v>
      </c>
      <c r="L3121" s="302"/>
      <c r="M3121" s="302"/>
      <c r="N3121" s="303" t="e">
        <f t="shared" si="279"/>
        <v>#N/A</v>
      </c>
      <c r="O3121" s="303" t="e">
        <f t="shared" si="280"/>
        <v>#N/A</v>
      </c>
      <c r="P3121" s="249" t="str">
        <f t="shared" si="282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364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2"/>
      <c r="BD3121" s="258"/>
      <c r="BE3121" s="258"/>
      <c r="BF3121" s="258"/>
      <c r="BG3121" s="258"/>
      <c r="BH3121" s="258"/>
    </row>
    <row r="3122" spans="1:60">
      <c r="A3122" s="333">
        <v>3121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81"/>
        <v/>
      </c>
      <c r="E3122" s="302"/>
      <c r="F3122" s="302"/>
      <c r="G3122" s="302"/>
      <c r="H3122" s="302"/>
      <c r="I3122" s="302"/>
      <c r="J3122" s="302"/>
      <c r="K3122" s="303" t="e">
        <f t="shared" si="278"/>
        <v>#N/A</v>
      </c>
      <c r="L3122" s="302"/>
      <c r="M3122" s="302"/>
      <c r="N3122" s="303" t="e">
        <f t="shared" si="279"/>
        <v>#N/A</v>
      </c>
      <c r="O3122" s="303" t="e">
        <f t="shared" si="280"/>
        <v>#N/A</v>
      </c>
      <c r="P3122" s="249" t="str">
        <f t="shared" si="282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364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2"/>
      <c r="BD3122" s="258"/>
      <c r="BE3122" s="258"/>
      <c r="BF3122" s="258"/>
      <c r="BG3122" s="258"/>
      <c r="BH3122" s="258"/>
    </row>
    <row r="3123" spans="1:60">
      <c r="A3123" s="298">
        <v>3122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81"/>
        <v/>
      </c>
      <c r="E3123" s="302"/>
      <c r="F3123" s="302"/>
      <c r="G3123" s="302"/>
      <c r="H3123" s="302"/>
      <c r="I3123" s="302"/>
      <c r="J3123" s="302"/>
      <c r="K3123" s="303" t="e">
        <f t="shared" si="278"/>
        <v>#N/A</v>
      </c>
      <c r="L3123" s="302"/>
      <c r="M3123" s="302"/>
      <c r="N3123" s="303" t="e">
        <f t="shared" si="279"/>
        <v>#N/A</v>
      </c>
      <c r="O3123" s="303" t="e">
        <f t="shared" si="280"/>
        <v>#N/A</v>
      </c>
      <c r="P3123" s="249" t="str">
        <f t="shared" si="282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364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2"/>
      <c r="BD3123" s="258"/>
      <c r="BE3123" s="258"/>
      <c r="BF3123" s="258"/>
      <c r="BG3123" s="258"/>
      <c r="BH3123" s="258"/>
    </row>
    <row r="3124" spans="1:60">
      <c r="A3124" s="333">
        <v>3123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81"/>
        <v/>
      </c>
      <c r="E3124" s="302"/>
      <c r="F3124" s="302"/>
      <c r="G3124" s="302"/>
      <c r="H3124" s="302"/>
      <c r="I3124" s="302"/>
      <c r="J3124" s="302"/>
      <c r="K3124" s="303" t="e">
        <f t="shared" si="278"/>
        <v>#N/A</v>
      </c>
      <c r="L3124" s="302"/>
      <c r="M3124" s="302"/>
      <c r="N3124" s="303" t="e">
        <f t="shared" si="279"/>
        <v>#N/A</v>
      </c>
      <c r="O3124" s="303" t="e">
        <f t="shared" si="280"/>
        <v>#N/A</v>
      </c>
      <c r="P3124" s="249" t="str">
        <f t="shared" si="282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364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2"/>
      <c r="BD3124" s="258"/>
      <c r="BE3124" s="258"/>
      <c r="BF3124" s="258"/>
      <c r="BG3124" s="258"/>
      <c r="BH3124" s="258"/>
    </row>
    <row r="3125" spans="1:60">
      <c r="A3125" s="298">
        <v>3124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81"/>
        <v/>
      </c>
      <c r="E3125" s="302"/>
      <c r="F3125" s="302"/>
      <c r="G3125" s="302"/>
      <c r="H3125" s="302"/>
      <c r="I3125" s="302"/>
      <c r="J3125" s="302"/>
      <c r="K3125" s="303" t="e">
        <f t="shared" si="278"/>
        <v>#N/A</v>
      </c>
      <c r="L3125" s="302"/>
      <c r="M3125" s="302"/>
      <c r="N3125" s="303" t="e">
        <f t="shared" si="279"/>
        <v>#N/A</v>
      </c>
      <c r="O3125" s="303" t="e">
        <f t="shared" si="280"/>
        <v>#N/A</v>
      </c>
      <c r="P3125" s="249" t="str">
        <f t="shared" si="282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364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2"/>
      <c r="BD3125" s="258"/>
      <c r="BE3125" s="258"/>
      <c r="BF3125" s="258"/>
      <c r="BG3125" s="258"/>
      <c r="BH3125" s="258"/>
    </row>
    <row r="3126" spans="1:60">
      <c r="A3126" s="333">
        <v>3125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81"/>
        <v/>
      </c>
      <c r="E3126" s="302"/>
      <c r="F3126" s="302"/>
      <c r="G3126" s="302"/>
      <c r="H3126" s="302"/>
      <c r="I3126" s="302"/>
      <c r="J3126" s="302"/>
      <c r="K3126" s="303" t="e">
        <f t="shared" si="278"/>
        <v>#N/A</v>
      </c>
      <c r="L3126" s="302"/>
      <c r="M3126" s="302"/>
      <c r="N3126" s="303" t="e">
        <f t="shared" si="279"/>
        <v>#N/A</v>
      </c>
      <c r="O3126" s="303" t="e">
        <f t="shared" si="280"/>
        <v>#N/A</v>
      </c>
      <c r="P3126" s="249" t="str">
        <f t="shared" si="282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364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2"/>
      <c r="BD3126" s="258"/>
      <c r="BE3126" s="258"/>
      <c r="BF3126" s="258"/>
      <c r="BG3126" s="258"/>
      <c r="BH3126" s="258"/>
    </row>
    <row r="3127" spans="1:60">
      <c r="A3127" s="298">
        <v>3126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81"/>
        <v/>
      </c>
      <c r="E3127" s="302"/>
      <c r="F3127" s="302"/>
      <c r="G3127" s="302"/>
      <c r="H3127" s="302"/>
      <c r="I3127" s="302"/>
      <c r="J3127" s="302"/>
      <c r="K3127" s="303" t="e">
        <f t="shared" si="278"/>
        <v>#N/A</v>
      </c>
      <c r="L3127" s="302"/>
      <c r="M3127" s="302"/>
      <c r="N3127" s="303" t="e">
        <f t="shared" si="279"/>
        <v>#N/A</v>
      </c>
      <c r="O3127" s="303" t="e">
        <f t="shared" si="280"/>
        <v>#N/A</v>
      </c>
      <c r="P3127" s="249" t="str">
        <f t="shared" si="282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364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2"/>
      <c r="BD3127" s="258"/>
      <c r="BE3127" s="258"/>
      <c r="BF3127" s="258"/>
      <c r="BG3127" s="258"/>
      <c r="BH3127" s="258"/>
    </row>
    <row r="3128" spans="1:60">
      <c r="A3128" s="333">
        <v>3127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81"/>
        <v/>
      </c>
      <c r="E3128" s="302"/>
      <c r="F3128" s="302"/>
      <c r="G3128" s="302"/>
      <c r="H3128" s="302"/>
      <c r="I3128" s="302"/>
      <c r="J3128" s="302"/>
      <c r="K3128" s="303" t="e">
        <f t="shared" si="278"/>
        <v>#N/A</v>
      </c>
      <c r="L3128" s="302"/>
      <c r="M3128" s="302"/>
      <c r="N3128" s="303" t="e">
        <f t="shared" si="279"/>
        <v>#N/A</v>
      </c>
      <c r="O3128" s="303" t="e">
        <f t="shared" si="280"/>
        <v>#N/A</v>
      </c>
      <c r="P3128" s="249" t="str">
        <f t="shared" si="282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364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2"/>
      <c r="BD3128" s="258"/>
      <c r="BE3128" s="258"/>
      <c r="BF3128" s="258"/>
      <c r="BG3128" s="258"/>
      <c r="BH3128" s="258"/>
    </row>
    <row r="3129" spans="1:60">
      <c r="A3129" s="298">
        <v>3128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81"/>
        <v/>
      </c>
      <c r="E3129" s="302"/>
      <c r="F3129" s="302"/>
      <c r="G3129" s="302"/>
      <c r="H3129" s="302"/>
      <c r="I3129" s="302"/>
      <c r="J3129" s="302"/>
      <c r="K3129" s="303" t="e">
        <f t="shared" si="278"/>
        <v>#N/A</v>
      </c>
      <c r="L3129" s="302"/>
      <c r="M3129" s="302"/>
      <c r="N3129" s="303" t="e">
        <f t="shared" si="279"/>
        <v>#N/A</v>
      </c>
      <c r="O3129" s="303" t="e">
        <f t="shared" si="280"/>
        <v>#N/A</v>
      </c>
      <c r="P3129" s="249" t="str">
        <f t="shared" si="282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364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2"/>
      <c r="BD3129" s="258"/>
      <c r="BE3129" s="258"/>
      <c r="BF3129" s="258"/>
      <c r="BG3129" s="258"/>
      <c r="BH3129" s="258"/>
    </row>
    <row r="3130" spans="1:60">
      <c r="A3130" s="333">
        <v>3129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81"/>
        <v/>
      </c>
      <c r="E3130" s="302"/>
      <c r="F3130" s="302"/>
      <c r="G3130" s="302"/>
      <c r="H3130" s="302"/>
      <c r="I3130" s="302"/>
      <c r="J3130" s="302"/>
      <c r="K3130" s="303" t="e">
        <f t="shared" si="278"/>
        <v>#N/A</v>
      </c>
      <c r="L3130" s="302"/>
      <c r="M3130" s="302"/>
      <c r="N3130" s="303" t="e">
        <f t="shared" si="279"/>
        <v>#N/A</v>
      </c>
      <c r="O3130" s="303" t="e">
        <f t="shared" si="280"/>
        <v>#N/A</v>
      </c>
      <c r="P3130" s="249" t="str">
        <f t="shared" si="282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364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2"/>
      <c r="BD3130" s="258"/>
      <c r="BE3130" s="258"/>
      <c r="BF3130" s="258"/>
      <c r="BG3130" s="258"/>
      <c r="BH3130" s="258"/>
    </row>
    <row r="3131" spans="1:60">
      <c r="A3131" s="298">
        <v>3130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81"/>
        <v/>
      </c>
      <c r="E3131" s="302"/>
      <c r="F3131" s="302"/>
      <c r="G3131" s="302"/>
      <c r="H3131" s="302"/>
      <c r="I3131" s="302"/>
      <c r="J3131" s="302"/>
      <c r="K3131" s="303" t="e">
        <f t="shared" si="278"/>
        <v>#N/A</v>
      </c>
      <c r="L3131" s="302"/>
      <c r="M3131" s="302"/>
      <c r="N3131" s="303" t="e">
        <f t="shared" si="279"/>
        <v>#N/A</v>
      </c>
      <c r="O3131" s="303" t="e">
        <f t="shared" si="280"/>
        <v>#N/A</v>
      </c>
      <c r="P3131" s="249" t="str">
        <f t="shared" si="282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364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2"/>
      <c r="BD3131" s="258"/>
      <c r="BE3131" s="258"/>
      <c r="BF3131" s="258"/>
      <c r="BG3131" s="258"/>
      <c r="BH3131" s="258"/>
    </row>
    <row r="3132" spans="1:60">
      <c r="A3132" s="333">
        <v>3131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81"/>
        <v/>
      </c>
      <c r="E3132" s="302"/>
      <c r="F3132" s="302"/>
      <c r="G3132" s="302"/>
      <c r="H3132" s="302"/>
      <c r="I3132" s="302"/>
      <c r="J3132" s="302"/>
      <c r="K3132" s="303" t="e">
        <f t="shared" si="278"/>
        <v>#N/A</v>
      </c>
      <c r="L3132" s="302"/>
      <c r="M3132" s="302"/>
      <c r="N3132" s="303" t="e">
        <f t="shared" si="279"/>
        <v>#N/A</v>
      </c>
      <c r="O3132" s="303" t="e">
        <f t="shared" si="280"/>
        <v>#N/A</v>
      </c>
      <c r="P3132" s="249" t="str">
        <f t="shared" si="282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364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2"/>
      <c r="BD3132" s="258"/>
      <c r="BE3132" s="258"/>
      <c r="BF3132" s="258"/>
      <c r="BG3132" s="258"/>
      <c r="BH3132" s="258"/>
    </row>
    <row r="3133" spans="1:60">
      <c r="A3133" s="298">
        <v>3132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81"/>
        <v/>
      </c>
      <c r="E3133" s="302"/>
      <c r="F3133" s="302"/>
      <c r="G3133" s="302"/>
      <c r="H3133" s="302"/>
      <c r="I3133" s="302"/>
      <c r="J3133" s="302"/>
      <c r="K3133" s="303" t="e">
        <f t="shared" si="278"/>
        <v>#N/A</v>
      </c>
      <c r="L3133" s="302"/>
      <c r="M3133" s="302"/>
      <c r="N3133" s="303" t="e">
        <f t="shared" si="279"/>
        <v>#N/A</v>
      </c>
      <c r="O3133" s="303" t="e">
        <f t="shared" si="280"/>
        <v>#N/A</v>
      </c>
      <c r="P3133" s="249" t="str">
        <f t="shared" si="282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364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2"/>
      <c r="BD3133" s="258"/>
      <c r="BE3133" s="258"/>
      <c r="BF3133" s="258"/>
      <c r="BG3133" s="258"/>
      <c r="BH3133" s="258"/>
    </row>
    <row r="3134" spans="1:60">
      <c r="A3134" s="333">
        <v>3133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81"/>
        <v/>
      </c>
      <c r="E3134" s="302"/>
      <c r="F3134" s="302"/>
      <c r="G3134" s="302"/>
      <c r="H3134" s="302"/>
      <c r="I3134" s="302"/>
      <c r="J3134" s="302"/>
      <c r="K3134" s="303" t="e">
        <f t="shared" si="278"/>
        <v>#N/A</v>
      </c>
      <c r="L3134" s="302"/>
      <c r="M3134" s="302"/>
      <c r="N3134" s="303" t="e">
        <f t="shared" si="279"/>
        <v>#N/A</v>
      </c>
      <c r="O3134" s="303" t="e">
        <f t="shared" si="280"/>
        <v>#N/A</v>
      </c>
      <c r="P3134" s="249" t="str">
        <f t="shared" si="282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364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2"/>
      <c r="BD3134" s="258"/>
      <c r="BE3134" s="258"/>
      <c r="BF3134" s="258"/>
      <c r="BG3134" s="258"/>
      <c r="BH3134" s="258"/>
    </row>
    <row r="3135" spans="1:60">
      <c r="A3135" s="298">
        <v>3134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81"/>
        <v/>
      </c>
      <c r="E3135" s="302"/>
      <c r="F3135" s="302"/>
      <c r="G3135" s="302"/>
      <c r="H3135" s="302"/>
      <c r="I3135" s="302"/>
      <c r="J3135" s="302"/>
      <c r="K3135" s="303" t="e">
        <f t="shared" si="278"/>
        <v>#N/A</v>
      </c>
      <c r="L3135" s="302"/>
      <c r="M3135" s="302"/>
      <c r="N3135" s="303" t="e">
        <f t="shared" si="279"/>
        <v>#N/A</v>
      </c>
      <c r="O3135" s="303" t="e">
        <f t="shared" si="280"/>
        <v>#N/A</v>
      </c>
      <c r="P3135" s="249" t="str">
        <f t="shared" si="282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364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2"/>
      <c r="BD3135" s="258"/>
      <c r="BE3135" s="258"/>
      <c r="BF3135" s="258"/>
      <c r="BG3135" s="258"/>
      <c r="BH3135" s="258"/>
    </row>
    <row r="3136" spans="1:60">
      <c r="A3136" s="333">
        <v>3135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81"/>
        <v/>
      </c>
      <c r="E3136" s="302"/>
      <c r="F3136" s="302"/>
      <c r="G3136" s="302"/>
      <c r="H3136" s="302"/>
      <c r="I3136" s="302"/>
      <c r="J3136" s="302"/>
      <c r="K3136" s="303" t="e">
        <f t="shared" si="278"/>
        <v>#N/A</v>
      </c>
      <c r="L3136" s="302"/>
      <c r="M3136" s="302"/>
      <c r="N3136" s="303" t="e">
        <f t="shared" si="279"/>
        <v>#N/A</v>
      </c>
      <c r="O3136" s="303" t="e">
        <f t="shared" si="280"/>
        <v>#N/A</v>
      </c>
      <c r="P3136" s="249" t="str">
        <f t="shared" si="282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364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2"/>
      <c r="BD3136" s="258"/>
      <c r="BE3136" s="258"/>
      <c r="BF3136" s="258"/>
      <c r="BG3136" s="258"/>
      <c r="BH3136" s="258"/>
    </row>
    <row r="3137" spans="1:60">
      <c r="A3137" s="298">
        <v>3136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81"/>
        <v/>
      </c>
      <c r="E3137" s="302"/>
      <c r="F3137" s="302"/>
      <c r="G3137" s="302"/>
      <c r="H3137" s="302"/>
      <c r="I3137" s="302"/>
      <c r="J3137" s="302"/>
      <c r="K3137" s="303" t="e">
        <f t="shared" si="278"/>
        <v>#N/A</v>
      </c>
      <c r="L3137" s="302"/>
      <c r="M3137" s="302"/>
      <c r="N3137" s="303" t="e">
        <f t="shared" si="279"/>
        <v>#N/A</v>
      </c>
      <c r="O3137" s="303" t="e">
        <f t="shared" si="280"/>
        <v>#N/A</v>
      </c>
      <c r="P3137" s="249" t="str">
        <f t="shared" si="282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364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2"/>
      <c r="BD3137" s="258"/>
      <c r="BE3137" s="258"/>
      <c r="BF3137" s="258"/>
      <c r="BG3137" s="258"/>
      <c r="BH3137" s="258"/>
    </row>
    <row r="3138" spans="1:60">
      <c r="A3138" s="333">
        <v>3137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81"/>
        <v/>
      </c>
      <c r="E3138" s="302"/>
      <c r="F3138" s="302"/>
      <c r="G3138" s="302"/>
      <c r="H3138" s="302"/>
      <c r="I3138" s="302"/>
      <c r="J3138" s="302"/>
      <c r="K3138" s="303" t="e">
        <f t="shared" si="278"/>
        <v>#N/A</v>
      </c>
      <c r="L3138" s="302"/>
      <c r="M3138" s="302"/>
      <c r="N3138" s="303" t="e">
        <f t="shared" si="279"/>
        <v>#N/A</v>
      </c>
      <c r="O3138" s="303" t="e">
        <f t="shared" si="280"/>
        <v>#N/A</v>
      </c>
      <c r="P3138" s="249" t="str">
        <f t="shared" si="282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364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2"/>
      <c r="BD3138" s="258"/>
      <c r="BE3138" s="258"/>
      <c r="BF3138" s="258"/>
      <c r="BG3138" s="258"/>
      <c r="BH3138" s="258"/>
    </row>
    <row r="3139" spans="1:60">
      <c r="A3139" s="298">
        <v>3138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81"/>
        <v/>
      </c>
      <c r="E3139" s="302"/>
      <c r="F3139" s="302"/>
      <c r="G3139" s="302"/>
      <c r="H3139" s="302"/>
      <c r="I3139" s="302"/>
      <c r="J3139" s="302"/>
      <c r="K3139" s="303" t="e">
        <f t="shared" si="278"/>
        <v>#N/A</v>
      </c>
      <c r="L3139" s="302"/>
      <c r="M3139" s="302"/>
      <c r="N3139" s="303" t="e">
        <f t="shared" si="279"/>
        <v>#N/A</v>
      </c>
      <c r="O3139" s="303" t="e">
        <f t="shared" si="280"/>
        <v>#N/A</v>
      </c>
      <c r="P3139" s="249" t="str">
        <f t="shared" si="282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364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2"/>
      <c r="BD3139" s="258"/>
      <c r="BE3139" s="258"/>
      <c r="BF3139" s="258"/>
      <c r="BG3139" s="258"/>
      <c r="BH3139" s="258"/>
    </row>
    <row r="3140" spans="1:60">
      <c r="A3140" s="333">
        <v>3139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81"/>
        <v/>
      </c>
      <c r="E3140" s="302"/>
      <c r="F3140" s="302"/>
      <c r="G3140" s="302"/>
      <c r="H3140" s="302"/>
      <c r="I3140" s="302"/>
      <c r="J3140" s="302"/>
      <c r="K3140" s="303" t="e">
        <f t="shared" ref="K3140:K3203" si="283">VLOOKUP(J3140,AY:BA,2,0)</f>
        <v>#N/A</v>
      </c>
      <c r="L3140" s="302"/>
      <c r="M3140" s="302"/>
      <c r="N3140" s="303" t="e">
        <f t="shared" ref="N3140:N3203" si="284">VLOOKUP(K3140,AZ:BB,2,0)</f>
        <v>#N/A</v>
      </c>
      <c r="O3140" s="303" t="e">
        <f t="shared" ref="O3140:O3203" si="285">VLOOKUP(K3140,AZ:BB,3,0)</f>
        <v>#N/A</v>
      </c>
      <c r="P3140" s="249" t="str">
        <f t="shared" si="282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364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2"/>
      <c r="BD3140" s="258"/>
      <c r="BE3140" s="258"/>
      <c r="BF3140" s="258"/>
      <c r="BG3140" s="258"/>
      <c r="BH3140" s="258"/>
    </row>
    <row r="3141" spans="1:60">
      <c r="A3141" s="298">
        <v>3140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81"/>
        <v/>
      </c>
      <c r="E3141" s="302"/>
      <c r="F3141" s="302"/>
      <c r="G3141" s="302"/>
      <c r="H3141" s="302"/>
      <c r="I3141" s="302"/>
      <c r="J3141" s="302"/>
      <c r="K3141" s="303" t="e">
        <f t="shared" si="283"/>
        <v>#N/A</v>
      </c>
      <c r="L3141" s="302"/>
      <c r="M3141" s="302"/>
      <c r="N3141" s="303" t="e">
        <f t="shared" si="284"/>
        <v>#N/A</v>
      </c>
      <c r="O3141" s="303" t="e">
        <f t="shared" si="285"/>
        <v>#N/A</v>
      </c>
      <c r="P3141" s="249" t="str">
        <f t="shared" si="282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364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2"/>
      <c r="BD3141" s="258"/>
      <c r="BE3141" s="258"/>
      <c r="BF3141" s="258"/>
      <c r="BG3141" s="258"/>
      <c r="BH3141" s="258"/>
    </row>
    <row r="3142" spans="1:60">
      <c r="A3142" s="333">
        <v>3141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81"/>
        <v/>
      </c>
      <c r="E3142" s="302"/>
      <c r="F3142" s="302"/>
      <c r="G3142" s="302"/>
      <c r="H3142" s="302"/>
      <c r="I3142" s="302"/>
      <c r="J3142" s="302"/>
      <c r="K3142" s="303" t="e">
        <f t="shared" si="283"/>
        <v>#N/A</v>
      </c>
      <c r="L3142" s="302"/>
      <c r="M3142" s="302"/>
      <c r="N3142" s="303" t="e">
        <f t="shared" si="284"/>
        <v>#N/A</v>
      </c>
      <c r="O3142" s="303" t="e">
        <f t="shared" si="285"/>
        <v>#N/A</v>
      </c>
      <c r="P3142" s="249" t="str">
        <f t="shared" si="282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364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2"/>
      <c r="BD3142" s="258"/>
      <c r="BE3142" s="258"/>
      <c r="BF3142" s="258"/>
      <c r="BG3142" s="258"/>
      <c r="BH3142" s="258"/>
    </row>
    <row r="3143" spans="1:60">
      <c r="A3143" s="298">
        <v>3142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81"/>
        <v/>
      </c>
      <c r="E3143" s="302"/>
      <c r="F3143" s="302"/>
      <c r="G3143" s="302"/>
      <c r="H3143" s="302"/>
      <c r="I3143" s="302"/>
      <c r="J3143" s="302"/>
      <c r="K3143" s="303" t="e">
        <f t="shared" si="283"/>
        <v>#N/A</v>
      </c>
      <c r="L3143" s="302"/>
      <c r="M3143" s="302"/>
      <c r="N3143" s="303" t="e">
        <f t="shared" si="284"/>
        <v>#N/A</v>
      </c>
      <c r="O3143" s="303" t="e">
        <f t="shared" si="285"/>
        <v>#N/A</v>
      </c>
      <c r="P3143" s="249" t="str">
        <f t="shared" si="282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364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2"/>
      <c r="BD3143" s="258"/>
      <c r="BE3143" s="258"/>
      <c r="BF3143" s="258"/>
      <c r="BG3143" s="258"/>
      <c r="BH3143" s="258"/>
    </row>
    <row r="3144" spans="1:60">
      <c r="A3144" s="333">
        <v>3143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81"/>
        <v/>
      </c>
      <c r="E3144" s="302"/>
      <c r="F3144" s="302"/>
      <c r="G3144" s="302"/>
      <c r="H3144" s="302"/>
      <c r="I3144" s="302"/>
      <c r="J3144" s="302"/>
      <c r="K3144" s="303" t="e">
        <f t="shared" si="283"/>
        <v>#N/A</v>
      </c>
      <c r="L3144" s="302"/>
      <c r="M3144" s="302"/>
      <c r="N3144" s="303" t="e">
        <f t="shared" si="284"/>
        <v>#N/A</v>
      </c>
      <c r="O3144" s="303" t="e">
        <f t="shared" si="285"/>
        <v>#N/A</v>
      </c>
      <c r="P3144" s="249" t="str">
        <f t="shared" si="282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364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2"/>
      <c r="BD3144" s="258"/>
      <c r="BE3144" s="258"/>
      <c r="BF3144" s="258"/>
      <c r="BG3144" s="258"/>
      <c r="BH3144" s="258"/>
    </row>
    <row r="3145" spans="1:60">
      <c r="A3145" s="298">
        <v>3144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81"/>
        <v/>
      </c>
      <c r="E3145" s="302"/>
      <c r="F3145" s="302"/>
      <c r="G3145" s="302"/>
      <c r="H3145" s="302"/>
      <c r="I3145" s="302"/>
      <c r="J3145" s="302"/>
      <c r="K3145" s="303" t="e">
        <f t="shared" si="283"/>
        <v>#N/A</v>
      </c>
      <c r="L3145" s="302"/>
      <c r="M3145" s="302"/>
      <c r="N3145" s="303" t="e">
        <f t="shared" si="284"/>
        <v>#N/A</v>
      </c>
      <c r="O3145" s="303" t="e">
        <f t="shared" si="285"/>
        <v>#N/A</v>
      </c>
      <c r="P3145" s="249" t="str">
        <f t="shared" si="282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364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2"/>
      <c r="BD3145" s="258"/>
      <c r="BE3145" s="258"/>
      <c r="BF3145" s="258"/>
      <c r="BG3145" s="258"/>
      <c r="BH3145" s="258"/>
    </row>
    <row r="3146" spans="1:60">
      <c r="A3146" s="333">
        <v>3145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81"/>
        <v/>
      </c>
      <c r="E3146" s="302"/>
      <c r="F3146" s="302"/>
      <c r="G3146" s="302"/>
      <c r="H3146" s="302"/>
      <c r="I3146" s="302"/>
      <c r="J3146" s="302"/>
      <c r="K3146" s="303" t="e">
        <f t="shared" si="283"/>
        <v>#N/A</v>
      </c>
      <c r="L3146" s="302"/>
      <c r="M3146" s="302"/>
      <c r="N3146" s="303" t="e">
        <f t="shared" si="284"/>
        <v>#N/A</v>
      </c>
      <c r="O3146" s="303" t="e">
        <f t="shared" si="285"/>
        <v>#N/A</v>
      </c>
      <c r="P3146" s="249" t="str">
        <f t="shared" si="282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364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2"/>
      <c r="BD3146" s="258"/>
      <c r="BE3146" s="258"/>
      <c r="BF3146" s="258"/>
      <c r="BG3146" s="258"/>
      <c r="BH3146" s="258"/>
    </row>
    <row r="3147" spans="1:60">
      <c r="A3147" s="298">
        <v>3146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81"/>
        <v/>
      </c>
      <c r="E3147" s="302"/>
      <c r="F3147" s="302"/>
      <c r="G3147" s="302"/>
      <c r="H3147" s="302"/>
      <c r="I3147" s="302"/>
      <c r="J3147" s="302"/>
      <c r="K3147" s="303" t="e">
        <f t="shared" si="283"/>
        <v>#N/A</v>
      </c>
      <c r="L3147" s="302"/>
      <c r="M3147" s="302"/>
      <c r="N3147" s="303" t="e">
        <f t="shared" si="284"/>
        <v>#N/A</v>
      </c>
      <c r="O3147" s="303" t="e">
        <f t="shared" si="285"/>
        <v>#N/A</v>
      </c>
      <c r="P3147" s="249" t="str">
        <f t="shared" si="282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364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2"/>
      <c r="BD3147" s="258"/>
      <c r="BE3147" s="258"/>
      <c r="BF3147" s="258"/>
      <c r="BG3147" s="258"/>
      <c r="BH3147" s="258"/>
    </row>
    <row r="3148" spans="1:60">
      <c r="A3148" s="333">
        <v>3147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81"/>
        <v/>
      </c>
      <c r="E3148" s="302"/>
      <c r="F3148" s="302"/>
      <c r="G3148" s="302"/>
      <c r="H3148" s="302"/>
      <c r="I3148" s="302"/>
      <c r="J3148" s="302"/>
      <c r="K3148" s="303" t="e">
        <f t="shared" si="283"/>
        <v>#N/A</v>
      </c>
      <c r="L3148" s="302"/>
      <c r="M3148" s="302"/>
      <c r="N3148" s="303" t="e">
        <f t="shared" si="284"/>
        <v>#N/A</v>
      </c>
      <c r="O3148" s="303" t="e">
        <f t="shared" si="285"/>
        <v>#N/A</v>
      </c>
      <c r="P3148" s="249" t="str">
        <f t="shared" si="282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364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2"/>
      <c r="BD3148" s="258"/>
      <c r="BE3148" s="258"/>
      <c r="BF3148" s="258"/>
      <c r="BG3148" s="258"/>
      <c r="BH3148" s="258"/>
    </row>
    <row r="3149" spans="1:60">
      <c r="A3149" s="298">
        <v>3148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81"/>
        <v/>
      </c>
      <c r="E3149" s="302"/>
      <c r="F3149" s="302"/>
      <c r="G3149" s="302"/>
      <c r="H3149" s="302"/>
      <c r="I3149" s="302"/>
      <c r="J3149" s="302"/>
      <c r="K3149" s="303" t="e">
        <f t="shared" si="283"/>
        <v>#N/A</v>
      </c>
      <c r="L3149" s="302"/>
      <c r="M3149" s="302"/>
      <c r="N3149" s="303" t="e">
        <f t="shared" si="284"/>
        <v>#N/A</v>
      </c>
      <c r="O3149" s="303" t="e">
        <f t="shared" si="285"/>
        <v>#N/A</v>
      </c>
      <c r="P3149" s="249" t="str">
        <f t="shared" si="282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364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2"/>
      <c r="BD3149" s="258"/>
      <c r="BE3149" s="258"/>
      <c r="BF3149" s="258"/>
      <c r="BG3149" s="258"/>
      <c r="BH3149" s="258"/>
    </row>
    <row r="3150" spans="1:60">
      <c r="A3150" s="333">
        <v>3149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81"/>
        <v/>
      </c>
      <c r="E3150" s="302"/>
      <c r="F3150" s="302"/>
      <c r="G3150" s="302"/>
      <c r="H3150" s="302"/>
      <c r="I3150" s="302"/>
      <c r="J3150" s="302"/>
      <c r="K3150" s="303" t="e">
        <f t="shared" si="283"/>
        <v>#N/A</v>
      </c>
      <c r="L3150" s="302"/>
      <c r="M3150" s="302"/>
      <c r="N3150" s="303" t="e">
        <f t="shared" si="284"/>
        <v>#N/A</v>
      </c>
      <c r="O3150" s="303" t="e">
        <f t="shared" si="285"/>
        <v>#N/A</v>
      </c>
      <c r="P3150" s="249" t="str">
        <f t="shared" si="282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364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2"/>
      <c r="BD3150" s="258"/>
      <c r="BE3150" s="258"/>
      <c r="BF3150" s="258"/>
      <c r="BG3150" s="258"/>
      <c r="BH3150" s="258"/>
    </row>
    <row r="3151" spans="1:60">
      <c r="A3151" s="298">
        <v>3150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81"/>
        <v/>
      </c>
      <c r="E3151" s="302"/>
      <c r="F3151" s="302"/>
      <c r="G3151" s="302"/>
      <c r="H3151" s="302"/>
      <c r="I3151" s="302"/>
      <c r="J3151" s="302"/>
      <c r="K3151" s="303" t="e">
        <f t="shared" si="283"/>
        <v>#N/A</v>
      </c>
      <c r="L3151" s="302"/>
      <c r="M3151" s="302"/>
      <c r="N3151" s="303" t="e">
        <f t="shared" si="284"/>
        <v>#N/A</v>
      </c>
      <c r="O3151" s="303" t="e">
        <f t="shared" si="285"/>
        <v>#N/A</v>
      </c>
      <c r="P3151" s="249" t="str">
        <f t="shared" si="282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364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2"/>
      <c r="BD3151" s="258"/>
      <c r="BE3151" s="258"/>
      <c r="BF3151" s="258"/>
      <c r="BG3151" s="258"/>
      <c r="BH3151" s="258"/>
    </row>
    <row r="3152" spans="1:60">
      <c r="A3152" s="333">
        <v>3151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81"/>
        <v/>
      </c>
      <c r="E3152" s="302"/>
      <c r="F3152" s="302"/>
      <c r="G3152" s="302"/>
      <c r="H3152" s="302"/>
      <c r="I3152" s="302"/>
      <c r="J3152" s="302"/>
      <c r="K3152" s="303" t="e">
        <f t="shared" si="283"/>
        <v>#N/A</v>
      </c>
      <c r="L3152" s="302"/>
      <c r="M3152" s="302"/>
      <c r="N3152" s="303" t="e">
        <f t="shared" si="284"/>
        <v>#N/A</v>
      </c>
      <c r="O3152" s="303" t="e">
        <f t="shared" si="285"/>
        <v>#N/A</v>
      </c>
      <c r="P3152" s="249" t="str">
        <f t="shared" si="282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364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2"/>
      <c r="BD3152" s="258"/>
      <c r="BE3152" s="258"/>
      <c r="BF3152" s="258"/>
      <c r="BG3152" s="258"/>
      <c r="BH3152" s="258"/>
    </row>
    <row r="3153" spans="1:60">
      <c r="A3153" s="298">
        <v>3152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81"/>
        <v/>
      </c>
      <c r="E3153" s="302"/>
      <c r="F3153" s="302"/>
      <c r="G3153" s="302"/>
      <c r="H3153" s="302"/>
      <c r="I3153" s="302"/>
      <c r="J3153" s="302"/>
      <c r="K3153" s="303" t="e">
        <f t="shared" si="283"/>
        <v>#N/A</v>
      </c>
      <c r="L3153" s="302"/>
      <c r="M3153" s="302"/>
      <c r="N3153" s="303" t="e">
        <f t="shared" si="284"/>
        <v>#N/A</v>
      </c>
      <c r="O3153" s="303" t="e">
        <f t="shared" si="285"/>
        <v>#N/A</v>
      </c>
      <c r="P3153" s="249" t="str">
        <f t="shared" si="282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364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2"/>
      <c r="BD3153" s="258"/>
      <c r="BE3153" s="258"/>
      <c r="BF3153" s="258"/>
      <c r="BG3153" s="258"/>
      <c r="BH3153" s="258"/>
    </row>
    <row r="3154" spans="1:60">
      <c r="A3154" s="333">
        <v>3153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81"/>
        <v/>
      </c>
      <c r="E3154" s="302"/>
      <c r="F3154" s="302"/>
      <c r="G3154" s="302"/>
      <c r="H3154" s="302"/>
      <c r="I3154" s="302"/>
      <c r="J3154" s="302"/>
      <c r="K3154" s="303" t="e">
        <f t="shared" si="283"/>
        <v>#N/A</v>
      </c>
      <c r="L3154" s="302"/>
      <c r="M3154" s="302"/>
      <c r="N3154" s="303" t="e">
        <f t="shared" si="284"/>
        <v>#N/A</v>
      </c>
      <c r="O3154" s="303" t="e">
        <f t="shared" si="285"/>
        <v>#N/A</v>
      </c>
      <c r="P3154" s="249" t="str">
        <f t="shared" si="282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364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2"/>
      <c r="BD3154" s="258"/>
      <c r="BE3154" s="258"/>
      <c r="BF3154" s="258"/>
      <c r="BG3154" s="258"/>
      <c r="BH3154" s="258"/>
    </row>
    <row r="3155" spans="1:60">
      <c r="A3155" s="298">
        <v>3154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81"/>
        <v/>
      </c>
      <c r="E3155" s="302"/>
      <c r="F3155" s="302"/>
      <c r="G3155" s="302"/>
      <c r="H3155" s="302"/>
      <c r="I3155" s="302"/>
      <c r="J3155" s="302"/>
      <c r="K3155" s="303" t="e">
        <f t="shared" si="283"/>
        <v>#N/A</v>
      </c>
      <c r="L3155" s="302"/>
      <c r="M3155" s="302"/>
      <c r="N3155" s="303" t="e">
        <f t="shared" si="284"/>
        <v>#N/A</v>
      </c>
      <c r="O3155" s="303" t="e">
        <f t="shared" si="285"/>
        <v>#N/A</v>
      </c>
      <c r="P3155" s="249" t="str">
        <f t="shared" si="282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364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2"/>
      <c r="BD3155" s="258"/>
      <c r="BE3155" s="258"/>
      <c r="BF3155" s="258"/>
      <c r="BG3155" s="258"/>
      <c r="BH3155" s="258"/>
    </row>
    <row r="3156" spans="1:60">
      <c r="A3156" s="333">
        <v>3155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81"/>
        <v/>
      </c>
      <c r="E3156" s="302"/>
      <c r="F3156" s="302"/>
      <c r="G3156" s="302"/>
      <c r="H3156" s="302"/>
      <c r="I3156" s="302"/>
      <c r="J3156" s="302"/>
      <c r="K3156" s="303" t="e">
        <f t="shared" si="283"/>
        <v>#N/A</v>
      </c>
      <c r="L3156" s="302"/>
      <c r="M3156" s="302"/>
      <c r="N3156" s="303" t="e">
        <f t="shared" si="284"/>
        <v>#N/A</v>
      </c>
      <c r="O3156" s="303" t="e">
        <f t="shared" si="285"/>
        <v>#N/A</v>
      </c>
      <c r="P3156" s="249" t="str">
        <f t="shared" si="282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364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2"/>
      <c r="BD3156" s="258"/>
      <c r="BE3156" s="258"/>
      <c r="BF3156" s="258"/>
      <c r="BG3156" s="258"/>
      <c r="BH3156" s="258"/>
    </row>
    <row r="3157" spans="1:60">
      <c r="A3157" s="298">
        <v>3156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81"/>
        <v/>
      </c>
      <c r="E3157" s="302"/>
      <c r="F3157" s="302"/>
      <c r="G3157" s="302"/>
      <c r="H3157" s="302"/>
      <c r="I3157" s="302"/>
      <c r="J3157" s="302"/>
      <c r="K3157" s="303" t="e">
        <f t="shared" si="283"/>
        <v>#N/A</v>
      </c>
      <c r="L3157" s="302"/>
      <c r="M3157" s="302"/>
      <c r="N3157" s="303" t="e">
        <f t="shared" si="284"/>
        <v>#N/A</v>
      </c>
      <c r="O3157" s="303" t="e">
        <f t="shared" si="285"/>
        <v>#N/A</v>
      </c>
      <c r="P3157" s="249" t="str">
        <f t="shared" si="282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364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2"/>
      <c r="BD3157" s="258"/>
      <c r="BE3157" s="258"/>
      <c r="BF3157" s="258"/>
      <c r="BG3157" s="258"/>
      <c r="BH3157" s="258"/>
    </row>
    <row r="3158" spans="1:60">
      <c r="A3158" s="333">
        <v>3157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81"/>
        <v/>
      </c>
      <c r="E3158" s="302"/>
      <c r="F3158" s="302"/>
      <c r="G3158" s="302"/>
      <c r="H3158" s="302"/>
      <c r="I3158" s="302"/>
      <c r="J3158" s="302"/>
      <c r="K3158" s="303" t="e">
        <f t="shared" si="283"/>
        <v>#N/A</v>
      </c>
      <c r="L3158" s="302"/>
      <c r="M3158" s="302"/>
      <c r="N3158" s="303" t="e">
        <f t="shared" si="284"/>
        <v>#N/A</v>
      </c>
      <c r="O3158" s="303" t="e">
        <f t="shared" si="285"/>
        <v>#N/A</v>
      </c>
      <c r="P3158" s="249" t="str">
        <f t="shared" si="282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364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2"/>
      <c r="BD3158" s="258"/>
      <c r="BE3158" s="258"/>
      <c r="BF3158" s="258"/>
      <c r="BG3158" s="258"/>
      <c r="BH3158" s="258"/>
    </row>
    <row r="3159" spans="1:60">
      <c r="A3159" s="298">
        <v>3158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81"/>
        <v/>
      </c>
      <c r="E3159" s="302"/>
      <c r="F3159" s="302"/>
      <c r="G3159" s="302"/>
      <c r="H3159" s="302"/>
      <c r="I3159" s="302"/>
      <c r="J3159" s="302"/>
      <c r="K3159" s="303" t="e">
        <f t="shared" si="283"/>
        <v>#N/A</v>
      </c>
      <c r="L3159" s="302"/>
      <c r="M3159" s="302"/>
      <c r="N3159" s="303" t="e">
        <f t="shared" si="284"/>
        <v>#N/A</v>
      </c>
      <c r="O3159" s="303" t="e">
        <f t="shared" si="285"/>
        <v>#N/A</v>
      </c>
      <c r="P3159" s="249" t="str">
        <f t="shared" si="282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364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2"/>
      <c r="BD3159" s="258"/>
      <c r="BE3159" s="258"/>
      <c r="BF3159" s="258"/>
      <c r="BG3159" s="258"/>
      <c r="BH3159" s="258"/>
    </row>
    <row r="3160" spans="1:60">
      <c r="A3160" s="333">
        <v>3159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81"/>
        <v/>
      </c>
      <c r="E3160" s="302"/>
      <c r="F3160" s="302"/>
      <c r="G3160" s="302"/>
      <c r="H3160" s="302"/>
      <c r="I3160" s="302"/>
      <c r="J3160" s="302"/>
      <c r="K3160" s="303" t="e">
        <f t="shared" si="283"/>
        <v>#N/A</v>
      </c>
      <c r="L3160" s="302"/>
      <c r="M3160" s="302"/>
      <c r="N3160" s="303" t="e">
        <f t="shared" si="284"/>
        <v>#N/A</v>
      </c>
      <c r="O3160" s="303" t="e">
        <f t="shared" si="285"/>
        <v>#N/A</v>
      </c>
      <c r="P3160" s="249" t="str">
        <f t="shared" si="282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364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2"/>
      <c r="BD3160" s="258"/>
      <c r="BE3160" s="258"/>
      <c r="BF3160" s="258"/>
      <c r="BG3160" s="258"/>
      <c r="BH3160" s="258"/>
    </row>
    <row r="3161" spans="1:60">
      <c r="A3161" s="298">
        <v>3160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81"/>
        <v/>
      </c>
      <c r="E3161" s="302"/>
      <c r="F3161" s="302"/>
      <c r="G3161" s="302"/>
      <c r="H3161" s="302"/>
      <c r="I3161" s="302"/>
      <c r="J3161" s="302"/>
      <c r="K3161" s="303" t="e">
        <f t="shared" si="283"/>
        <v>#N/A</v>
      </c>
      <c r="L3161" s="302"/>
      <c r="M3161" s="302"/>
      <c r="N3161" s="303" t="e">
        <f t="shared" si="284"/>
        <v>#N/A</v>
      </c>
      <c r="O3161" s="303" t="e">
        <f t="shared" si="285"/>
        <v>#N/A</v>
      </c>
      <c r="P3161" s="249" t="str">
        <f t="shared" si="282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364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2"/>
      <c r="BD3161" s="258"/>
      <c r="BE3161" s="258"/>
      <c r="BF3161" s="258"/>
      <c r="BG3161" s="258"/>
      <c r="BH3161" s="258"/>
    </row>
    <row r="3162" spans="1:60">
      <c r="A3162" s="333">
        <v>3161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81"/>
        <v/>
      </c>
      <c r="E3162" s="302"/>
      <c r="F3162" s="302"/>
      <c r="G3162" s="302"/>
      <c r="H3162" s="302"/>
      <c r="I3162" s="302"/>
      <c r="J3162" s="302"/>
      <c r="K3162" s="303" t="e">
        <f t="shared" si="283"/>
        <v>#N/A</v>
      </c>
      <c r="L3162" s="302"/>
      <c r="M3162" s="302"/>
      <c r="N3162" s="303" t="e">
        <f t="shared" si="284"/>
        <v>#N/A</v>
      </c>
      <c r="O3162" s="303" t="e">
        <f t="shared" si="285"/>
        <v>#N/A</v>
      </c>
      <c r="P3162" s="249" t="str">
        <f t="shared" si="282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364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2"/>
      <c r="BD3162" s="258"/>
      <c r="BE3162" s="258"/>
      <c r="BF3162" s="258"/>
      <c r="BG3162" s="258"/>
      <c r="BH3162" s="258"/>
    </row>
    <row r="3163" spans="1:60">
      <c r="A3163" s="298">
        <v>3162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81"/>
        <v/>
      </c>
      <c r="E3163" s="302"/>
      <c r="F3163" s="302"/>
      <c r="G3163" s="302"/>
      <c r="H3163" s="302"/>
      <c r="I3163" s="302"/>
      <c r="J3163" s="302"/>
      <c r="K3163" s="303" t="e">
        <f t="shared" si="283"/>
        <v>#N/A</v>
      </c>
      <c r="L3163" s="302"/>
      <c r="M3163" s="302"/>
      <c r="N3163" s="303" t="e">
        <f t="shared" si="284"/>
        <v>#N/A</v>
      </c>
      <c r="O3163" s="303" t="e">
        <f t="shared" si="285"/>
        <v>#N/A</v>
      </c>
      <c r="P3163" s="249" t="str">
        <f t="shared" si="282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364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2"/>
      <c r="BD3163" s="258"/>
      <c r="BE3163" s="258"/>
      <c r="BF3163" s="258"/>
      <c r="BG3163" s="258"/>
      <c r="BH3163" s="258"/>
    </row>
    <row r="3164" spans="1:60">
      <c r="A3164" s="333">
        <v>3163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81"/>
        <v/>
      </c>
      <c r="E3164" s="302"/>
      <c r="F3164" s="302"/>
      <c r="G3164" s="302"/>
      <c r="H3164" s="302"/>
      <c r="I3164" s="302"/>
      <c r="J3164" s="302"/>
      <c r="K3164" s="303" t="e">
        <f t="shared" si="283"/>
        <v>#N/A</v>
      </c>
      <c r="L3164" s="302"/>
      <c r="M3164" s="302"/>
      <c r="N3164" s="303" t="e">
        <f t="shared" si="284"/>
        <v>#N/A</v>
      </c>
      <c r="O3164" s="303" t="e">
        <f t="shared" si="285"/>
        <v>#N/A</v>
      </c>
      <c r="P3164" s="249" t="str">
        <f t="shared" si="282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364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2"/>
      <c r="BD3164" s="258"/>
      <c r="BE3164" s="258"/>
      <c r="BF3164" s="258"/>
      <c r="BG3164" s="258"/>
      <c r="BH3164" s="258"/>
    </row>
    <row r="3165" spans="1:60">
      <c r="A3165" s="298">
        <v>3164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81"/>
        <v/>
      </c>
      <c r="E3165" s="302"/>
      <c r="F3165" s="302"/>
      <c r="G3165" s="302"/>
      <c r="H3165" s="302"/>
      <c r="I3165" s="302"/>
      <c r="J3165" s="302"/>
      <c r="K3165" s="303" t="e">
        <f t="shared" si="283"/>
        <v>#N/A</v>
      </c>
      <c r="L3165" s="302"/>
      <c r="M3165" s="302"/>
      <c r="N3165" s="303" t="e">
        <f t="shared" si="284"/>
        <v>#N/A</v>
      </c>
      <c r="O3165" s="303" t="e">
        <f t="shared" si="285"/>
        <v>#N/A</v>
      </c>
      <c r="P3165" s="249" t="str">
        <f t="shared" si="282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364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2"/>
      <c r="BD3165" s="258"/>
      <c r="BE3165" s="258"/>
      <c r="BF3165" s="258"/>
      <c r="BG3165" s="258"/>
      <c r="BH3165" s="258"/>
    </row>
    <row r="3166" spans="1:60">
      <c r="A3166" s="333">
        <v>3165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81"/>
        <v/>
      </c>
      <c r="E3166" s="302"/>
      <c r="F3166" s="302"/>
      <c r="G3166" s="302"/>
      <c r="H3166" s="302"/>
      <c r="I3166" s="302"/>
      <c r="J3166" s="302"/>
      <c r="K3166" s="303" t="e">
        <f t="shared" si="283"/>
        <v>#N/A</v>
      </c>
      <c r="L3166" s="302"/>
      <c r="M3166" s="302"/>
      <c r="N3166" s="303" t="e">
        <f t="shared" si="284"/>
        <v>#N/A</v>
      </c>
      <c r="O3166" s="303" t="e">
        <f t="shared" si="285"/>
        <v>#N/A</v>
      </c>
      <c r="P3166" s="249" t="str">
        <f t="shared" si="282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364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2"/>
      <c r="BD3166" s="258"/>
      <c r="BE3166" s="258"/>
      <c r="BF3166" s="258"/>
      <c r="BG3166" s="258"/>
      <c r="BH3166" s="258"/>
    </row>
    <row r="3167" spans="1:60">
      <c r="A3167" s="298">
        <v>3166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si="281"/>
        <v/>
      </c>
      <c r="E3167" s="302"/>
      <c r="F3167" s="302"/>
      <c r="G3167" s="302"/>
      <c r="H3167" s="302"/>
      <c r="I3167" s="302"/>
      <c r="J3167" s="302"/>
      <c r="K3167" s="303" t="e">
        <f t="shared" si="283"/>
        <v>#N/A</v>
      </c>
      <c r="L3167" s="302"/>
      <c r="M3167" s="302"/>
      <c r="N3167" s="303" t="e">
        <f t="shared" si="284"/>
        <v>#N/A</v>
      </c>
      <c r="O3167" s="303" t="e">
        <f t="shared" si="285"/>
        <v>#N/A</v>
      </c>
      <c r="P3167" s="249" t="str">
        <f t="shared" si="282"/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364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2"/>
      <c r="BD3167" s="258"/>
      <c r="BE3167" s="258"/>
      <c r="BF3167" s="258"/>
      <c r="BG3167" s="258"/>
      <c r="BH3167" s="258"/>
    </row>
    <row r="3168" spans="1:60">
      <c r="A3168" s="333">
        <v>3167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1"/>
        <v/>
      </c>
      <c r="E3168" s="302"/>
      <c r="F3168" s="302"/>
      <c r="G3168" s="302"/>
      <c r="H3168" s="302"/>
      <c r="I3168" s="302"/>
      <c r="J3168" s="302"/>
      <c r="K3168" s="303" t="e">
        <f t="shared" si="283"/>
        <v>#N/A</v>
      </c>
      <c r="L3168" s="302"/>
      <c r="M3168" s="302"/>
      <c r="N3168" s="303" t="e">
        <f t="shared" si="284"/>
        <v>#N/A</v>
      </c>
      <c r="O3168" s="303" t="e">
        <f t="shared" si="285"/>
        <v>#N/A</v>
      </c>
      <c r="P3168" s="249" t="str">
        <f t="shared" si="282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364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2"/>
      <c r="BD3168" s="258"/>
      <c r="BE3168" s="258"/>
      <c r="BF3168" s="258"/>
      <c r="BG3168" s="258"/>
      <c r="BH3168" s="258"/>
    </row>
    <row r="3169" spans="1:60">
      <c r="A3169" s="298">
        <v>3168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ref="D3169:D3227" si="286">IF(LEFT(I3169,1)="L","Inprocess",IF(LEFT(I3169,3)="IQC","Inprocess",IF(LEFT(I3169,2)="QA","QA",IF(LEFT(I3169,3)="TV","TV",""))))</f>
        <v/>
      </c>
      <c r="E3169" s="302"/>
      <c r="F3169" s="302"/>
      <c r="G3169" s="302"/>
      <c r="H3169" s="302"/>
      <c r="I3169" s="302"/>
      <c r="J3169" s="302"/>
      <c r="K3169" s="303" t="e">
        <f t="shared" si="283"/>
        <v>#N/A</v>
      </c>
      <c r="L3169" s="302"/>
      <c r="M3169" s="302"/>
      <c r="N3169" s="303" t="e">
        <f t="shared" si="284"/>
        <v>#N/A</v>
      </c>
      <c r="O3169" s="303" t="e">
        <f t="shared" si="285"/>
        <v>#N/A</v>
      </c>
      <c r="P3169" s="249" t="str">
        <f t="shared" ref="P3169:P3227" si="287">MID(M3169,7,2)</f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364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2"/>
      <c r="BD3169" s="258"/>
      <c r="BE3169" s="258"/>
      <c r="BF3169" s="258"/>
      <c r="BG3169" s="258"/>
      <c r="BH3169" s="258"/>
    </row>
    <row r="3170" spans="1:60">
      <c r="A3170" s="333">
        <v>3169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6"/>
        <v/>
      </c>
      <c r="E3170" s="302"/>
      <c r="F3170" s="302"/>
      <c r="G3170" s="302"/>
      <c r="H3170" s="302"/>
      <c r="I3170" s="302"/>
      <c r="J3170" s="302"/>
      <c r="K3170" s="303" t="e">
        <f t="shared" si="283"/>
        <v>#N/A</v>
      </c>
      <c r="L3170" s="302"/>
      <c r="M3170" s="302"/>
      <c r="N3170" s="303" t="e">
        <f t="shared" si="284"/>
        <v>#N/A</v>
      </c>
      <c r="O3170" s="303" t="e">
        <f t="shared" si="285"/>
        <v>#N/A</v>
      </c>
      <c r="P3170" s="249" t="str">
        <f t="shared" si="287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364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2"/>
      <c r="BD3170" s="258"/>
      <c r="BE3170" s="258"/>
      <c r="BF3170" s="258"/>
      <c r="BG3170" s="258"/>
      <c r="BH3170" s="258"/>
    </row>
    <row r="3171" spans="1:60">
      <c r="A3171" s="298">
        <v>3170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6"/>
        <v/>
      </c>
      <c r="E3171" s="302"/>
      <c r="F3171" s="302"/>
      <c r="G3171" s="302"/>
      <c r="H3171" s="302"/>
      <c r="I3171" s="302"/>
      <c r="J3171" s="302"/>
      <c r="K3171" s="303" t="e">
        <f t="shared" si="283"/>
        <v>#N/A</v>
      </c>
      <c r="L3171" s="302"/>
      <c r="M3171" s="302"/>
      <c r="N3171" s="303" t="e">
        <f t="shared" si="284"/>
        <v>#N/A</v>
      </c>
      <c r="O3171" s="303" t="e">
        <f t="shared" si="285"/>
        <v>#N/A</v>
      </c>
      <c r="P3171" s="249" t="str">
        <f t="shared" si="287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364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2"/>
      <c r="BD3171" s="258"/>
      <c r="BE3171" s="258"/>
      <c r="BF3171" s="258"/>
      <c r="BG3171" s="258"/>
      <c r="BH3171" s="258"/>
    </row>
    <row r="3172" spans="1:60">
      <c r="A3172" s="333">
        <v>3171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6"/>
        <v/>
      </c>
      <c r="E3172" s="302"/>
      <c r="F3172" s="302"/>
      <c r="G3172" s="302"/>
      <c r="H3172" s="302"/>
      <c r="I3172" s="302"/>
      <c r="J3172" s="302"/>
      <c r="K3172" s="303" t="e">
        <f t="shared" si="283"/>
        <v>#N/A</v>
      </c>
      <c r="L3172" s="302"/>
      <c r="M3172" s="302"/>
      <c r="N3172" s="303" t="e">
        <f t="shared" si="284"/>
        <v>#N/A</v>
      </c>
      <c r="O3172" s="303" t="e">
        <f t="shared" si="285"/>
        <v>#N/A</v>
      </c>
      <c r="P3172" s="249" t="str">
        <f t="shared" si="287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364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2"/>
      <c r="BD3172" s="258"/>
      <c r="BE3172" s="258"/>
      <c r="BF3172" s="258"/>
      <c r="BG3172" s="258"/>
      <c r="BH3172" s="258"/>
    </row>
    <row r="3173" spans="1:60">
      <c r="A3173" s="298">
        <v>3172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6"/>
        <v/>
      </c>
      <c r="E3173" s="302"/>
      <c r="F3173" s="302"/>
      <c r="G3173" s="302"/>
      <c r="H3173" s="302"/>
      <c r="I3173" s="302"/>
      <c r="J3173" s="302"/>
      <c r="K3173" s="303" t="e">
        <f t="shared" si="283"/>
        <v>#N/A</v>
      </c>
      <c r="L3173" s="302"/>
      <c r="M3173" s="302"/>
      <c r="N3173" s="303" t="e">
        <f t="shared" si="284"/>
        <v>#N/A</v>
      </c>
      <c r="O3173" s="303" t="e">
        <f t="shared" si="285"/>
        <v>#N/A</v>
      </c>
      <c r="P3173" s="249" t="str">
        <f t="shared" si="287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364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2"/>
      <c r="BD3173" s="258"/>
      <c r="BE3173" s="258"/>
      <c r="BF3173" s="258"/>
      <c r="BG3173" s="258"/>
      <c r="BH3173" s="258"/>
    </row>
    <row r="3174" spans="1:60">
      <c r="A3174" s="333">
        <v>3173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6"/>
        <v/>
      </c>
      <c r="E3174" s="302"/>
      <c r="F3174" s="302"/>
      <c r="G3174" s="302"/>
      <c r="H3174" s="302"/>
      <c r="I3174" s="302"/>
      <c r="J3174" s="302"/>
      <c r="K3174" s="303" t="e">
        <f t="shared" si="283"/>
        <v>#N/A</v>
      </c>
      <c r="L3174" s="302"/>
      <c r="M3174" s="302"/>
      <c r="N3174" s="303" t="e">
        <f t="shared" si="284"/>
        <v>#N/A</v>
      </c>
      <c r="O3174" s="303" t="e">
        <f t="shared" si="285"/>
        <v>#N/A</v>
      </c>
      <c r="P3174" s="249" t="str">
        <f t="shared" si="287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364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2"/>
      <c r="BD3174" s="258"/>
      <c r="BE3174" s="258"/>
      <c r="BF3174" s="258"/>
      <c r="BG3174" s="258"/>
      <c r="BH3174" s="258"/>
    </row>
    <row r="3175" spans="1:60">
      <c r="A3175" s="298">
        <v>3174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6"/>
        <v/>
      </c>
      <c r="E3175" s="302"/>
      <c r="F3175" s="302"/>
      <c r="G3175" s="302"/>
      <c r="H3175" s="302"/>
      <c r="I3175" s="302"/>
      <c r="J3175" s="302"/>
      <c r="K3175" s="303" t="e">
        <f t="shared" si="283"/>
        <v>#N/A</v>
      </c>
      <c r="L3175" s="302"/>
      <c r="M3175" s="302"/>
      <c r="N3175" s="303" t="e">
        <f t="shared" si="284"/>
        <v>#N/A</v>
      </c>
      <c r="O3175" s="303" t="e">
        <f t="shared" si="285"/>
        <v>#N/A</v>
      </c>
      <c r="P3175" s="249" t="str">
        <f t="shared" si="287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364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2"/>
      <c r="BD3175" s="258"/>
      <c r="BE3175" s="258"/>
      <c r="BF3175" s="258"/>
      <c r="BG3175" s="258"/>
      <c r="BH3175" s="258"/>
    </row>
    <row r="3176" spans="1:60">
      <c r="A3176" s="333">
        <v>3175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6"/>
        <v/>
      </c>
      <c r="E3176" s="302"/>
      <c r="F3176" s="302"/>
      <c r="G3176" s="302"/>
      <c r="H3176" s="302"/>
      <c r="I3176" s="302"/>
      <c r="J3176" s="302"/>
      <c r="K3176" s="303" t="e">
        <f t="shared" si="283"/>
        <v>#N/A</v>
      </c>
      <c r="L3176" s="302"/>
      <c r="M3176" s="302"/>
      <c r="N3176" s="303" t="e">
        <f t="shared" si="284"/>
        <v>#N/A</v>
      </c>
      <c r="O3176" s="303" t="e">
        <f t="shared" si="285"/>
        <v>#N/A</v>
      </c>
      <c r="P3176" s="249" t="str">
        <f t="shared" si="287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364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2"/>
      <c r="BD3176" s="258"/>
      <c r="BE3176" s="258"/>
      <c r="BF3176" s="258"/>
      <c r="BG3176" s="258"/>
      <c r="BH3176" s="258"/>
    </row>
    <row r="3177" spans="1:60">
      <c r="A3177" s="298">
        <v>3176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6"/>
        <v/>
      </c>
      <c r="E3177" s="302"/>
      <c r="F3177" s="302"/>
      <c r="G3177" s="302"/>
      <c r="H3177" s="302"/>
      <c r="I3177" s="302"/>
      <c r="J3177" s="302"/>
      <c r="K3177" s="303" t="e">
        <f t="shared" si="283"/>
        <v>#N/A</v>
      </c>
      <c r="L3177" s="302"/>
      <c r="M3177" s="302"/>
      <c r="N3177" s="303" t="e">
        <f t="shared" si="284"/>
        <v>#N/A</v>
      </c>
      <c r="O3177" s="303" t="e">
        <f t="shared" si="285"/>
        <v>#N/A</v>
      </c>
      <c r="P3177" s="249" t="str">
        <f t="shared" si="287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364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2"/>
      <c r="BD3177" s="258"/>
      <c r="BE3177" s="258"/>
      <c r="BF3177" s="258"/>
      <c r="BG3177" s="258"/>
      <c r="BH3177" s="258"/>
    </row>
    <row r="3178" spans="1:60">
      <c r="A3178" s="333">
        <v>3177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6"/>
        <v/>
      </c>
      <c r="E3178" s="302"/>
      <c r="F3178" s="302"/>
      <c r="G3178" s="302"/>
      <c r="H3178" s="302"/>
      <c r="I3178" s="302"/>
      <c r="J3178" s="302"/>
      <c r="K3178" s="303" t="e">
        <f t="shared" si="283"/>
        <v>#N/A</v>
      </c>
      <c r="L3178" s="302"/>
      <c r="M3178" s="302"/>
      <c r="N3178" s="303" t="e">
        <f t="shared" si="284"/>
        <v>#N/A</v>
      </c>
      <c r="O3178" s="303" t="e">
        <f t="shared" si="285"/>
        <v>#N/A</v>
      </c>
      <c r="P3178" s="249" t="str">
        <f t="shared" si="287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364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2"/>
      <c r="BD3178" s="258"/>
      <c r="BE3178" s="258"/>
      <c r="BF3178" s="258"/>
      <c r="BG3178" s="258"/>
      <c r="BH3178" s="258"/>
    </row>
    <row r="3179" spans="1:60">
      <c r="A3179" s="298">
        <v>3178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6"/>
        <v/>
      </c>
      <c r="E3179" s="302"/>
      <c r="F3179" s="302"/>
      <c r="G3179" s="302"/>
      <c r="H3179" s="302"/>
      <c r="I3179" s="302"/>
      <c r="J3179" s="302"/>
      <c r="K3179" s="303" t="e">
        <f t="shared" si="283"/>
        <v>#N/A</v>
      </c>
      <c r="L3179" s="302"/>
      <c r="M3179" s="302"/>
      <c r="N3179" s="303" t="e">
        <f t="shared" si="284"/>
        <v>#N/A</v>
      </c>
      <c r="O3179" s="303" t="e">
        <f t="shared" si="285"/>
        <v>#N/A</v>
      </c>
      <c r="P3179" s="249" t="str">
        <f t="shared" si="287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364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2"/>
      <c r="BD3179" s="258"/>
      <c r="BE3179" s="258"/>
      <c r="BF3179" s="258"/>
      <c r="BG3179" s="258"/>
      <c r="BH3179" s="258"/>
    </row>
    <row r="3180" spans="1:60">
      <c r="A3180" s="333">
        <v>3179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6"/>
        <v/>
      </c>
      <c r="E3180" s="302"/>
      <c r="F3180" s="302"/>
      <c r="G3180" s="302"/>
      <c r="H3180" s="302"/>
      <c r="I3180" s="302"/>
      <c r="J3180" s="302"/>
      <c r="K3180" s="303" t="e">
        <f t="shared" si="283"/>
        <v>#N/A</v>
      </c>
      <c r="L3180" s="302"/>
      <c r="M3180" s="302"/>
      <c r="N3180" s="303" t="e">
        <f t="shared" si="284"/>
        <v>#N/A</v>
      </c>
      <c r="O3180" s="303" t="e">
        <f t="shared" si="285"/>
        <v>#N/A</v>
      </c>
      <c r="P3180" s="249" t="str">
        <f t="shared" si="287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364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2"/>
      <c r="BD3180" s="258"/>
      <c r="BE3180" s="258"/>
      <c r="BF3180" s="258"/>
      <c r="BG3180" s="258"/>
      <c r="BH3180" s="258"/>
    </row>
    <row r="3181" spans="1:60">
      <c r="A3181" s="298">
        <v>3180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6"/>
        <v/>
      </c>
      <c r="E3181" s="302"/>
      <c r="F3181" s="302"/>
      <c r="G3181" s="302"/>
      <c r="H3181" s="302"/>
      <c r="I3181" s="302"/>
      <c r="J3181" s="302"/>
      <c r="K3181" s="303" t="e">
        <f t="shared" si="283"/>
        <v>#N/A</v>
      </c>
      <c r="L3181" s="302"/>
      <c r="M3181" s="302"/>
      <c r="N3181" s="303" t="e">
        <f t="shared" si="284"/>
        <v>#N/A</v>
      </c>
      <c r="O3181" s="303" t="e">
        <f t="shared" si="285"/>
        <v>#N/A</v>
      </c>
      <c r="P3181" s="249" t="str">
        <f t="shared" si="287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364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2"/>
      <c r="BD3181" s="258"/>
      <c r="BE3181" s="258"/>
      <c r="BF3181" s="258"/>
      <c r="BG3181" s="258"/>
      <c r="BH3181" s="258"/>
    </row>
    <row r="3182" spans="1:60">
      <c r="A3182" s="333">
        <v>3181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6"/>
        <v/>
      </c>
      <c r="E3182" s="302"/>
      <c r="F3182" s="302"/>
      <c r="G3182" s="302"/>
      <c r="H3182" s="302"/>
      <c r="I3182" s="302"/>
      <c r="J3182" s="302"/>
      <c r="K3182" s="303" t="e">
        <f t="shared" si="283"/>
        <v>#N/A</v>
      </c>
      <c r="L3182" s="302"/>
      <c r="M3182" s="302"/>
      <c r="N3182" s="303" t="e">
        <f t="shared" si="284"/>
        <v>#N/A</v>
      </c>
      <c r="O3182" s="303" t="e">
        <f t="shared" si="285"/>
        <v>#N/A</v>
      </c>
      <c r="P3182" s="249" t="str">
        <f t="shared" si="287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364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2"/>
      <c r="BD3182" s="258"/>
      <c r="BE3182" s="258"/>
      <c r="BF3182" s="258"/>
      <c r="BG3182" s="258"/>
      <c r="BH3182" s="258"/>
    </row>
    <row r="3183" spans="1:60">
      <c r="A3183" s="298">
        <v>3182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6"/>
        <v/>
      </c>
      <c r="E3183" s="302"/>
      <c r="F3183" s="302"/>
      <c r="G3183" s="302"/>
      <c r="H3183" s="302"/>
      <c r="I3183" s="302"/>
      <c r="J3183" s="302"/>
      <c r="K3183" s="303" t="e">
        <f t="shared" si="283"/>
        <v>#N/A</v>
      </c>
      <c r="L3183" s="302"/>
      <c r="M3183" s="302"/>
      <c r="N3183" s="303" t="e">
        <f t="shared" si="284"/>
        <v>#N/A</v>
      </c>
      <c r="O3183" s="303" t="e">
        <f t="shared" si="285"/>
        <v>#N/A</v>
      </c>
      <c r="P3183" s="249" t="str">
        <f t="shared" si="287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364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2"/>
      <c r="BD3183" s="258"/>
      <c r="BE3183" s="258"/>
      <c r="BF3183" s="258"/>
      <c r="BG3183" s="258"/>
      <c r="BH3183" s="258"/>
    </row>
    <row r="3184" spans="1:60">
      <c r="A3184" s="333">
        <v>3183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6"/>
        <v/>
      </c>
      <c r="E3184" s="302"/>
      <c r="F3184" s="302"/>
      <c r="G3184" s="302"/>
      <c r="H3184" s="302"/>
      <c r="I3184" s="302"/>
      <c r="J3184" s="302"/>
      <c r="K3184" s="303" t="e">
        <f t="shared" si="283"/>
        <v>#N/A</v>
      </c>
      <c r="L3184" s="302"/>
      <c r="M3184" s="302"/>
      <c r="N3184" s="303" t="e">
        <f t="shared" si="284"/>
        <v>#N/A</v>
      </c>
      <c r="O3184" s="303" t="e">
        <f t="shared" si="285"/>
        <v>#N/A</v>
      </c>
      <c r="P3184" s="249" t="str">
        <f t="shared" si="287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364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2"/>
      <c r="BD3184" s="258"/>
      <c r="BE3184" s="258"/>
      <c r="BF3184" s="258"/>
      <c r="BG3184" s="258"/>
      <c r="BH3184" s="258"/>
    </row>
    <row r="3185" spans="1:60">
      <c r="A3185" s="298">
        <v>3184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6"/>
        <v/>
      </c>
      <c r="E3185" s="302"/>
      <c r="F3185" s="302"/>
      <c r="G3185" s="302"/>
      <c r="H3185" s="302"/>
      <c r="I3185" s="302"/>
      <c r="J3185" s="302"/>
      <c r="K3185" s="303" t="e">
        <f t="shared" si="283"/>
        <v>#N/A</v>
      </c>
      <c r="L3185" s="302"/>
      <c r="M3185" s="302"/>
      <c r="N3185" s="303" t="e">
        <f t="shared" si="284"/>
        <v>#N/A</v>
      </c>
      <c r="O3185" s="303" t="e">
        <f t="shared" si="285"/>
        <v>#N/A</v>
      </c>
      <c r="P3185" s="249" t="str">
        <f t="shared" si="287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364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2"/>
      <c r="BD3185" s="258"/>
      <c r="BE3185" s="258"/>
      <c r="BF3185" s="258"/>
      <c r="BG3185" s="258"/>
      <c r="BH3185" s="258"/>
    </row>
    <row r="3186" spans="1:60">
      <c r="A3186" s="333">
        <v>3185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6"/>
        <v/>
      </c>
      <c r="E3186" s="302"/>
      <c r="F3186" s="302"/>
      <c r="G3186" s="302"/>
      <c r="H3186" s="302"/>
      <c r="I3186" s="302"/>
      <c r="J3186" s="302"/>
      <c r="K3186" s="303" t="e">
        <f t="shared" si="283"/>
        <v>#N/A</v>
      </c>
      <c r="L3186" s="302"/>
      <c r="M3186" s="302"/>
      <c r="N3186" s="303" t="e">
        <f t="shared" si="284"/>
        <v>#N/A</v>
      </c>
      <c r="O3186" s="303" t="e">
        <f t="shared" si="285"/>
        <v>#N/A</v>
      </c>
      <c r="P3186" s="249" t="str">
        <f t="shared" si="287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364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2"/>
      <c r="BD3186" s="258"/>
      <c r="BE3186" s="258"/>
      <c r="BF3186" s="258"/>
      <c r="BG3186" s="258"/>
      <c r="BH3186" s="258"/>
    </row>
    <row r="3187" spans="1:60">
      <c r="A3187" s="298">
        <v>3186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6"/>
        <v/>
      </c>
      <c r="E3187" s="302"/>
      <c r="F3187" s="302"/>
      <c r="G3187" s="302"/>
      <c r="H3187" s="302"/>
      <c r="I3187" s="302"/>
      <c r="J3187" s="302"/>
      <c r="K3187" s="303" t="e">
        <f t="shared" si="283"/>
        <v>#N/A</v>
      </c>
      <c r="L3187" s="302"/>
      <c r="M3187" s="302"/>
      <c r="N3187" s="303" t="e">
        <f t="shared" si="284"/>
        <v>#N/A</v>
      </c>
      <c r="O3187" s="303" t="e">
        <f t="shared" si="285"/>
        <v>#N/A</v>
      </c>
      <c r="P3187" s="249" t="str">
        <f t="shared" si="287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364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2"/>
      <c r="BD3187" s="258"/>
      <c r="BE3187" s="258"/>
      <c r="BF3187" s="258"/>
      <c r="BG3187" s="258"/>
      <c r="BH3187" s="258"/>
    </row>
    <row r="3188" spans="1:60">
      <c r="A3188" s="333">
        <v>3187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6"/>
        <v/>
      </c>
      <c r="E3188" s="302"/>
      <c r="F3188" s="302"/>
      <c r="G3188" s="302"/>
      <c r="H3188" s="302"/>
      <c r="I3188" s="302"/>
      <c r="J3188" s="302"/>
      <c r="K3188" s="303" t="e">
        <f t="shared" si="283"/>
        <v>#N/A</v>
      </c>
      <c r="L3188" s="302"/>
      <c r="M3188" s="302"/>
      <c r="N3188" s="303" t="e">
        <f t="shared" si="284"/>
        <v>#N/A</v>
      </c>
      <c r="O3188" s="303" t="e">
        <f t="shared" si="285"/>
        <v>#N/A</v>
      </c>
      <c r="P3188" s="249" t="str">
        <f t="shared" si="287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364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2"/>
      <c r="BD3188" s="258"/>
      <c r="BE3188" s="258"/>
      <c r="BF3188" s="258"/>
      <c r="BG3188" s="258"/>
      <c r="BH3188" s="258"/>
    </row>
    <row r="3189" spans="1:60">
      <c r="A3189" s="298">
        <v>3188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6"/>
        <v/>
      </c>
      <c r="E3189" s="302"/>
      <c r="F3189" s="302"/>
      <c r="G3189" s="302"/>
      <c r="H3189" s="302"/>
      <c r="I3189" s="302"/>
      <c r="J3189" s="302"/>
      <c r="K3189" s="303" t="e">
        <f t="shared" si="283"/>
        <v>#N/A</v>
      </c>
      <c r="L3189" s="302"/>
      <c r="M3189" s="302"/>
      <c r="N3189" s="303" t="e">
        <f t="shared" si="284"/>
        <v>#N/A</v>
      </c>
      <c r="O3189" s="303" t="e">
        <f t="shared" si="285"/>
        <v>#N/A</v>
      </c>
      <c r="P3189" s="249" t="str">
        <f t="shared" si="287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364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2"/>
      <c r="BD3189" s="258"/>
      <c r="BE3189" s="258"/>
      <c r="BF3189" s="258"/>
      <c r="BG3189" s="258"/>
      <c r="BH3189" s="258"/>
    </row>
    <row r="3190" spans="1:60">
      <c r="A3190" s="333">
        <v>3189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6"/>
        <v/>
      </c>
      <c r="E3190" s="302"/>
      <c r="F3190" s="302"/>
      <c r="G3190" s="302"/>
      <c r="H3190" s="302"/>
      <c r="I3190" s="302"/>
      <c r="J3190" s="302"/>
      <c r="K3190" s="303" t="e">
        <f t="shared" si="283"/>
        <v>#N/A</v>
      </c>
      <c r="L3190" s="302"/>
      <c r="M3190" s="302"/>
      <c r="N3190" s="303" t="e">
        <f t="shared" si="284"/>
        <v>#N/A</v>
      </c>
      <c r="O3190" s="303" t="e">
        <f t="shared" si="285"/>
        <v>#N/A</v>
      </c>
      <c r="P3190" s="249" t="str">
        <f t="shared" si="287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364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2"/>
      <c r="BD3190" s="258"/>
      <c r="BE3190" s="258"/>
      <c r="BF3190" s="258"/>
      <c r="BG3190" s="258"/>
      <c r="BH3190" s="258"/>
    </row>
    <row r="3191" spans="1:60">
      <c r="A3191" s="298">
        <v>3190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6"/>
        <v/>
      </c>
      <c r="E3191" s="302"/>
      <c r="F3191" s="302"/>
      <c r="G3191" s="302"/>
      <c r="H3191" s="302"/>
      <c r="I3191" s="302"/>
      <c r="J3191" s="302"/>
      <c r="K3191" s="303" t="e">
        <f t="shared" si="283"/>
        <v>#N/A</v>
      </c>
      <c r="L3191" s="302"/>
      <c r="M3191" s="302"/>
      <c r="N3191" s="303" t="e">
        <f t="shared" si="284"/>
        <v>#N/A</v>
      </c>
      <c r="O3191" s="303" t="e">
        <f t="shared" si="285"/>
        <v>#N/A</v>
      </c>
      <c r="P3191" s="249" t="str">
        <f t="shared" si="287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364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2"/>
      <c r="BD3191" s="258"/>
      <c r="BE3191" s="258"/>
      <c r="BF3191" s="258"/>
      <c r="BG3191" s="258"/>
      <c r="BH3191" s="258"/>
    </row>
    <row r="3192" spans="1:60">
      <c r="A3192" s="333">
        <v>3191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6"/>
        <v/>
      </c>
      <c r="E3192" s="302"/>
      <c r="F3192" s="302"/>
      <c r="G3192" s="302"/>
      <c r="H3192" s="302"/>
      <c r="I3192" s="302"/>
      <c r="J3192" s="302"/>
      <c r="K3192" s="303" t="e">
        <f t="shared" si="283"/>
        <v>#N/A</v>
      </c>
      <c r="L3192" s="302"/>
      <c r="M3192" s="302"/>
      <c r="N3192" s="303" t="e">
        <f t="shared" si="284"/>
        <v>#N/A</v>
      </c>
      <c r="O3192" s="303" t="e">
        <f t="shared" si="285"/>
        <v>#N/A</v>
      </c>
      <c r="P3192" s="249" t="str">
        <f t="shared" si="287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364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2"/>
      <c r="BD3192" s="258"/>
      <c r="BE3192" s="258"/>
      <c r="BF3192" s="258"/>
      <c r="BG3192" s="258"/>
      <c r="BH3192" s="258"/>
    </row>
    <row r="3193" spans="1:60">
      <c r="A3193" s="298">
        <v>3192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6"/>
        <v/>
      </c>
      <c r="E3193" s="302"/>
      <c r="F3193" s="302"/>
      <c r="G3193" s="302"/>
      <c r="H3193" s="302"/>
      <c r="I3193" s="302"/>
      <c r="J3193" s="302"/>
      <c r="K3193" s="303" t="e">
        <f t="shared" si="283"/>
        <v>#N/A</v>
      </c>
      <c r="L3193" s="302"/>
      <c r="M3193" s="302"/>
      <c r="N3193" s="303" t="e">
        <f t="shared" si="284"/>
        <v>#N/A</v>
      </c>
      <c r="O3193" s="303" t="e">
        <f t="shared" si="285"/>
        <v>#N/A</v>
      </c>
      <c r="P3193" s="249" t="str">
        <f t="shared" si="287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364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2"/>
      <c r="BD3193" s="258"/>
      <c r="BE3193" s="258"/>
      <c r="BF3193" s="258"/>
      <c r="BG3193" s="258"/>
      <c r="BH3193" s="258"/>
    </row>
    <row r="3194" spans="1:60">
      <c r="A3194" s="333">
        <v>3193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6"/>
        <v/>
      </c>
      <c r="E3194" s="302"/>
      <c r="F3194" s="302"/>
      <c r="G3194" s="302"/>
      <c r="H3194" s="302"/>
      <c r="I3194" s="302"/>
      <c r="J3194" s="302"/>
      <c r="K3194" s="303" t="e">
        <f t="shared" si="283"/>
        <v>#N/A</v>
      </c>
      <c r="L3194" s="302"/>
      <c r="M3194" s="302"/>
      <c r="N3194" s="303" t="e">
        <f t="shared" si="284"/>
        <v>#N/A</v>
      </c>
      <c r="O3194" s="303" t="e">
        <f t="shared" si="285"/>
        <v>#N/A</v>
      </c>
      <c r="P3194" s="249" t="str">
        <f t="shared" si="287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364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2"/>
      <c r="BD3194" s="258"/>
      <c r="BE3194" s="258"/>
      <c r="BF3194" s="258"/>
      <c r="BG3194" s="258"/>
      <c r="BH3194" s="258"/>
    </row>
    <row r="3195" spans="1:60">
      <c r="A3195" s="298">
        <v>3194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6"/>
        <v/>
      </c>
      <c r="E3195" s="302"/>
      <c r="F3195" s="302"/>
      <c r="G3195" s="302"/>
      <c r="H3195" s="302"/>
      <c r="I3195" s="302"/>
      <c r="J3195" s="302"/>
      <c r="K3195" s="303" t="e">
        <f t="shared" si="283"/>
        <v>#N/A</v>
      </c>
      <c r="L3195" s="302"/>
      <c r="M3195" s="302"/>
      <c r="N3195" s="303" t="e">
        <f t="shared" si="284"/>
        <v>#N/A</v>
      </c>
      <c r="O3195" s="303" t="e">
        <f t="shared" si="285"/>
        <v>#N/A</v>
      </c>
      <c r="P3195" s="249" t="str">
        <f t="shared" si="287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364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2"/>
      <c r="BD3195" s="258"/>
      <c r="BE3195" s="258"/>
      <c r="BF3195" s="258"/>
      <c r="BG3195" s="258"/>
      <c r="BH3195" s="258"/>
    </row>
    <row r="3196" spans="1:60">
      <c r="A3196" s="333">
        <v>3195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6"/>
        <v/>
      </c>
      <c r="E3196" s="302"/>
      <c r="F3196" s="302"/>
      <c r="G3196" s="302"/>
      <c r="H3196" s="302"/>
      <c r="I3196" s="302"/>
      <c r="J3196" s="302"/>
      <c r="K3196" s="303" t="e">
        <f t="shared" si="283"/>
        <v>#N/A</v>
      </c>
      <c r="L3196" s="302"/>
      <c r="M3196" s="302"/>
      <c r="N3196" s="303" t="e">
        <f t="shared" si="284"/>
        <v>#N/A</v>
      </c>
      <c r="O3196" s="303" t="e">
        <f t="shared" si="285"/>
        <v>#N/A</v>
      </c>
      <c r="P3196" s="249" t="str">
        <f t="shared" si="287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364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2"/>
      <c r="BD3196" s="258"/>
      <c r="BE3196" s="258"/>
      <c r="BF3196" s="258"/>
      <c r="BG3196" s="258"/>
      <c r="BH3196" s="258"/>
    </row>
    <row r="3197" spans="1:60">
      <c r="A3197" s="298">
        <v>3196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6"/>
        <v/>
      </c>
      <c r="E3197" s="302"/>
      <c r="F3197" s="302"/>
      <c r="G3197" s="302"/>
      <c r="H3197" s="302"/>
      <c r="I3197" s="302"/>
      <c r="J3197" s="302"/>
      <c r="K3197" s="303" t="e">
        <f t="shared" si="283"/>
        <v>#N/A</v>
      </c>
      <c r="L3197" s="302"/>
      <c r="M3197" s="302"/>
      <c r="N3197" s="303" t="e">
        <f t="shared" si="284"/>
        <v>#N/A</v>
      </c>
      <c r="O3197" s="303" t="e">
        <f t="shared" si="285"/>
        <v>#N/A</v>
      </c>
      <c r="P3197" s="249" t="str">
        <f t="shared" si="287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364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2"/>
      <c r="BD3197" s="258"/>
      <c r="BE3197" s="258"/>
      <c r="BF3197" s="258"/>
      <c r="BG3197" s="258"/>
      <c r="BH3197" s="258"/>
    </row>
    <row r="3198" spans="1:60">
      <c r="A3198" s="333">
        <v>3197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6"/>
        <v/>
      </c>
      <c r="E3198" s="302"/>
      <c r="F3198" s="302"/>
      <c r="G3198" s="302"/>
      <c r="H3198" s="302"/>
      <c r="I3198" s="302"/>
      <c r="J3198" s="302"/>
      <c r="K3198" s="303" t="e">
        <f t="shared" si="283"/>
        <v>#N/A</v>
      </c>
      <c r="L3198" s="302"/>
      <c r="M3198" s="302"/>
      <c r="N3198" s="303" t="e">
        <f t="shared" si="284"/>
        <v>#N/A</v>
      </c>
      <c r="O3198" s="303" t="e">
        <f t="shared" si="285"/>
        <v>#N/A</v>
      </c>
      <c r="P3198" s="249" t="str">
        <f t="shared" si="287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364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2"/>
      <c r="BD3198" s="258"/>
      <c r="BE3198" s="258"/>
      <c r="BF3198" s="258"/>
      <c r="BG3198" s="258"/>
      <c r="BH3198" s="258"/>
    </row>
    <row r="3199" spans="1:60">
      <c r="A3199" s="298">
        <v>3198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6"/>
        <v/>
      </c>
      <c r="E3199" s="302"/>
      <c r="F3199" s="302"/>
      <c r="G3199" s="302"/>
      <c r="H3199" s="302"/>
      <c r="I3199" s="302"/>
      <c r="J3199" s="302"/>
      <c r="K3199" s="303" t="e">
        <f t="shared" si="283"/>
        <v>#N/A</v>
      </c>
      <c r="L3199" s="302"/>
      <c r="M3199" s="302"/>
      <c r="N3199" s="303" t="e">
        <f t="shared" si="284"/>
        <v>#N/A</v>
      </c>
      <c r="O3199" s="303" t="e">
        <f t="shared" si="285"/>
        <v>#N/A</v>
      </c>
      <c r="P3199" s="249" t="str">
        <f t="shared" si="287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364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2"/>
      <c r="BD3199" s="258"/>
      <c r="BE3199" s="258"/>
      <c r="BF3199" s="258"/>
      <c r="BG3199" s="258"/>
      <c r="BH3199" s="258"/>
    </row>
    <row r="3200" spans="1:60">
      <c r="A3200" s="333">
        <v>3199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6"/>
        <v/>
      </c>
      <c r="E3200" s="302"/>
      <c r="F3200" s="302"/>
      <c r="G3200" s="302"/>
      <c r="H3200" s="302"/>
      <c r="I3200" s="302"/>
      <c r="J3200" s="302"/>
      <c r="K3200" s="303" t="e">
        <f t="shared" si="283"/>
        <v>#N/A</v>
      </c>
      <c r="L3200" s="302"/>
      <c r="M3200" s="302"/>
      <c r="N3200" s="303" t="e">
        <f t="shared" si="284"/>
        <v>#N/A</v>
      </c>
      <c r="O3200" s="303" t="e">
        <f t="shared" si="285"/>
        <v>#N/A</v>
      </c>
      <c r="P3200" s="249" t="str">
        <f t="shared" si="287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364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2"/>
      <c r="BD3200" s="258"/>
      <c r="BE3200" s="258"/>
      <c r="BF3200" s="258"/>
      <c r="BG3200" s="258"/>
      <c r="BH3200" s="258"/>
    </row>
    <row r="3201" spans="1:60">
      <c r="A3201" s="298">
        <v>3200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6"/>
        <v/>
      </c>
      <c r="E3201" s="302"/>
      <c r="F3201" s="302"/>
      <c r="G3201" s="302"/>
      <c r="H3201" s="302"/>
      <c r="I3201" s="302"/>
      <c r="J3201" s="302"/>
      <c r="K3201" s="303" t="e">
        <f t="shared" si="283"/>
        <v>#N/A</v>
      </c>
      <c r="L3201" s="302"/>
      <c r="M3201" s="302"/>
      <c r="N3201" s="303" t="e">
        <f t="shared" si="284"/>
        <v>#N/A</v>
      </c>
      <c r="O3201" s="303" t="e">
        <f t="shared" si="285"/>
        <v>#N/A</v>
      </c>
      <c r="P3201" s="249" t="str">
        <f t="shared" si="287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364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2"/>
      <c r="BD3201" s="258"/>
      <c r="BE3201" s="258"/>
      <c r="BF3201" s="258"/>
      <c r="BG3201" s="258"/>
      <c r="BH3201" s="258"/>
    </row>
    <row r="3202" spans="1:60">
      <c r="A3202" s="333">
        <v>3201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6"/>
        <v/>
      </c>
      <c r="E3202" s="302"/>
      <c r="F3202" s="302"/>
      <c r="G3202" s="302"/>
      <c r="H3202" s="302"/>
      <c r="I3202" s="302"/>
      <c r="J3202" s="302"/>
      <c r="K3202" s="303" t="e">
        <f t="shared" si="283"/>
        <v>#N/A</v>
      </c>
      <c r="L3202" s="302"/>
      <c r="M3202" s="302"/>
      <c r="N3202" s="303" t="e">
        <f t="shared" si="284"/>
        <v>#N/A</v>
      </c>
      <c r="O3202" s="303" t="e">
        <f t="shared" si="285"/>
        <v>#N/A</v>
      </c>
      <c r="P3202" s="249" t="str">
        <f t="shared" si="287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364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2"/>
      <c r="BD3202" s="258"/>
      <c r="BE3202" s="258"/>
      <c r="BF3202" s="258"/>
      <c r="BG3202" s="258"/>
      <c r="BH3202" s="258"/>
    </row>
    <row r="3203" spans="1:60">
      <c r="A3203" s="298">
        <v>3202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6"/>
        <v/>
      </c>
      <c r="E3203" s="302"/>
      <c r="F3203" s="302"/>
      <c r="G3203" s="302"/>
      <c r="H3203" s="302"/>
      <c r="I3203" s="302"/>
      <c r="J3203" s="302"/>
      <c r="K3203" s="303" t="e">
        <f t="shared" si="283"/>
        <v>#N/A</v>
      </c>
      <c r="L3203" s="302"/>
      <c r="M3203" s="302"/>
      <c r="N3203" s="303" t="e">
        <f t="shared" si="284"/>
        <v>#N/A</v>
      </c>
      <c r="O3203" s="303" t="e">
        <f t="shared" si="285"/>
        <v>#N/A</v>
      </c>
      <c r="P3203" s="249" t="str">
        <f t="shared" si="287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364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2"/>
      <c r="BD3203" s="258"/>
      <c r="BE3203" s="258"/>
      <c r="BF3203" s="258"/>
      <c r="BG3203" s="258"/>
      <c r="BH3203" s="258"/>
    </row>
    <row r="3204" spans="1:60">
      <c r="A3204" s="333">
        <v>3203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6"/>
        <v/>
      </c>
      <c r="E3204" s="302"/>
      <c r="F3204" s="302"/>
      <c r="G3204" s="302"/>
      <c r="H3204" s="302"/>
      <c r="I3204" s="302"/>
      <c r="J3204" s="302"/>
      <c r="K3204" s="303" t="e">
        <f t="shared" ref="K3204:K3227" si="288">VLOOKUP(J3204,AY:BA,2,0)</f>
        <v>#N/A</v>
      </c>
      <c r="L3204" s="302"/>
      <c r="M3204" s="302"/>
      <c r="N3204" s="303" t="e">
        <f t="shared" ref="N3204:N3227" si="289">VLOOKUP(K3204,AZ:BB,2,0)</f>
        <v>#N/A</v>
      </c>
      <c r="O3204" s="303" t="e">
        <f t="shared" ref="O3204:O3227" si="290">VLOOKUP(K3204,AZ:BB,3,0)</f>
        <v>#N/A</v>
      </c>
      <c r="P3204" s="249" t="str">
        <f t="shared" si="287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364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2"/>
      <c r="BD3204" s="258"/>
      <c r="BE3204" s="258"/>
      <c r="BF3204" s="258"/>
      <c r="BG3204" s="258"/>
      <c r="BH3204" s="258"/>
    </row>
    <row r="3205" spans="1:60">
      <c r="A3205" s="298">
        <v>3204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6"/>
        <v/>
      </c>
      <c r="E3205" s="302"/>
      <c r="F3205" s="302"/>
      <c r="G3205" s="302"/>
      <c r="H3205" s="302"/>
      <c r="I3205" s="302"/>
      <c r="J3205" s="302"/>
      <c r="K3205" s="303" t="e">
        <f t="shared" si="288"/>
        <v>#N/A</v>
      </c>
      <c r="L3205" s="302"/>
      <c r="M3205" s="302"/>
      <c r="N3205" s="303" t="e">
        <f t="shared" si="289"/>
        <v>#N/A</v>
      </c>
      <c r="O3205" s="303" t="e">
        <f t="shared" si="290"/>
        <v>#N/A</v>
      </c>
      <c r="P3205" s="249" t="str">
        <f t="shared" si="287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364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2"/>
      <c r="BD3205" s="258"/>
      <c r="BE3205" s="258"/>
      <c r="BF3205" s="258"/>
      <c r="BG3205" s="258"/>
      <c r="BH3205" s="258"/>
    </row>
    <row r="3206" spans="1:60">
      <c r="A3206" s="333">
        <v>3205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6"/>
        <v/>
      </c>
      <c r="E3206" s="302"/>
      <c r="F3206" s="302"/>
      <c r="G3206" s="302"/>
      <c r="H3206" s="302"/>
      <c r="I3206" s="302"/>
      <c r="J3206" s="302"/>
      <c r="K3206" s="303" t="e">
        <f t="shared" si="288"/>
        <v>#N/A</v>
      </c>
      <c r="L3206" s="302"/>
      <c r="M3206" s="302"/>
      <c r="N3206" s="303" t="e">
        <f t="shared" si="289"/>
        <v>#N/A</v>
      </c>
      <c r="O3206" s="303" t="e">
        <f t="shared" si="290"/>
        <v>#N/A</v>
      </c>
      <c r="P3206" s="249" t="str">
        <f t="shared" si="287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364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2"/>
      <c r="BD3206" s="258"/>
      <c r="BE3206" s="258"/>
      <c r="BF3206" s="258"/>
      <c r="BG3206" s="258"/>
      <c r="BH3206" s="258"/>
    </row>
    <row r="3207" spans="1:60">
      <c r="A3207" s="298">
        <v>3206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6"/>
        <v/>
      </c>
      <c r="E3207" s="302"/>
      <c r="F3207" s="302"/>
      <c r="G3207" s="302"/>
      <c r="H3207" s="302"/>
      <c r="I3207" s="302"/>
      <c r="J3207" s="302"/>
      <c r="K3207" s="303" t="e">
        <f t="shared" si="288"/>
        <v>#N/A</v>
      </c>
      <c r="L3207" s="302"/>
      <c r="M3207" s="302"/>
      <c r="N3207" s="303" t="e">
        <f t="shared" si="289"/>
        <v>#N/A</v>
      </c>
      <c r="O3207" s="303" t="e">
        <f t="shared" si="290"/>
        <v>#N/A</v>
      </c>
      <c r="P3207" s="249" t="str">
        <f t="shared" si="287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364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2"/>
      <c r="BD3207" s="258"/>
      <c r="BE3207" s="258"/>
      <c r="BF3207" s="258"/>
      <c r="BG3207" s="258"/>
      <c r="BH3207" s="258"/>
    </row>
    <row r="3208" spans="1:60">
      <c r="A3208" s="333">
        <v>3207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6"/>
        <v/>
      </c>
      <c r="E3208" s="302"/>
      <c r="F3208" s="302"/>
      <c r="G3208" s="302"/>
      <c r="H3208" s="302"/>
      <c r="I3208" s="302"/>
      <c r="J3208" s="302"/>
      <c r="K3208" s="303" t="e">
        <f t="shared" si="288"/>
        <v>#N/A</v>
      </c>
      <c r="L3208" s="302"/>
      <c r="M3208" s="302"/>
      <c r="N3208" s="303" t="e">
        <f t="shared" si="289"/>
        <v>#N/A</v>
      </c>
      <c r="O3208" s="303" t="e">
        <f t="shared" si="290"/>
        <v>#N/A</v>
      </c>
      <c r="P3208" s="249" t="str">
        <f t="shared" si="287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364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2"/>
      <c r="BD3208" s="258"/>
      <c r="BE3208" s="258"/>
      <c r="BF3208" s="258"/>
      <c r="BG3208" s="258"/>
      <c r="BH3208" s="258"/>
    </row>
    <row r="3209" spans="1:60">
      <c r="A3209" s="298">
        <v>3208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6"/>
        <v/>
      </c>
      <c r="E3209" s="302"/>
      <c r="F3209" s="302"/>
      <c r="G3209" s="302"/>
      <c r="H3209" s="302"/>
      <c r="I3209" s="302"/>
      <c r="J3209" s="302"/>
      <c r="K3209" s="303" t="e">
        <f t="shared" si="288"/>
        <v>#N/A</v>
      </c>
      <c r="L3209" s="302"/>
      <c r="M3209" s="302"/>
      <c r="N3209" s="303" t="e">
        <f t="shared" si="289"/>
        <v>#N/A</v>
      </c>
      <c r="O3209" s="303" t="e">
        <f t="shared" si="290"/>
        <v>#N/A</v>
      </c>
      <c r="P3209" s="249" t="str">
        <f t="shared" si="287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364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2"/>
      <c r="BD3209" s="258"/>
      <c r="BE3209" s="258"/>
      <c r="BF3209" s="258"/>
      <c r="BG3209" s="258"/>
      <c r="BH3209" s="258"/>
    </row>
    <row r="3210" spans="1:60">
      <c r="A3210" s="333">
        <v>3209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6"/>
        <v/>
      </c>
      <c r="E3210" s="302"/>
      <c r="F3210" s="302"/>
      <c r="G3210" s="302"/>
      <c r="H3210" s="302"/>
      <c r="I3210" s="302"/>
      <c r="J3210" s="302"/>
      <c r="K3210" s="303" t="e">
        <f t="shared" si="288"/>
        <v>#N/A</v>
      </c>
      <c r="L3210" s="302"/>
      <c r="M3210" s="302"/>
      <c r="N3210" s="303" t="e">
        <f t="shared" si="289"/>
        <v>#N/A</v>
      </c>
      <c r="O3210" s="303" t="e">
        <f t="shared" si="290"/>
        <v>#N/A</v>
      </c>
      <c r="P3210" s="249" t="str">
        <f t="shared" si="287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364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2"/>
      <c r="BD3210" s="258"/>
      <c r="BE3210" s="258"/>
      <c r="BF3210" s="258"/>
      <c r="BG3210" s="258"/>
      <c r="BH3210" s="258"/>
    </row>
    <row r="3211" spans="1:60">
      <c r="A3211" s="298">
        <v>3210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6"/>
        <v/>
      </c>
      <c r="E3211" s="302"/>
      <c r="F3211" s="302"/>
      <c r="G3211" s="302"/>
      <c r="H3211" s="302"/>
      <c r="I3211" s="302"/>
      <c r="J3211" s="302"/>
      <c r="K3211" s="303" t="e">
        <f t="shared" si="288"/>
        <v>#N/A</v>
      </c>
      <c r="L3211" s="302"/>
      <c r="M3211" s="302"/>
      <c r="N3211" s="303" t="e">
        <f t="shared" si="289"/>
        <v>#N/A</v>
      </c>
      <c r="O3211" s="303" t="e">
        <f t="shared" si="290"/>
        <v>#N/A</v>
      </c>
      <c r="P3211" s="249" t="str">
        <f t="shared" si="287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364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2"/>
      <c r="BD3211" s="258"/>
      <c r="BE3211" s="258"/>
      <c r="BF3211" s="258"/>
      <c r="BG3211" s="258"/>
      <c r="BH3211" s="258"/>
    </row>
    <row r="3212" spans="1:60">
      <c r="A3212" s="333">
        <v>3211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6"/>
        <v/>
      </c>
      <c r="E3212" s="302"/>
      <c r="F3212" s="302"/>
      <c r="G3212" s="302"/>
      <c r="H3212" s="302"/>
      <c r="I3212" s="302"/>
      <c r="J3212" s="302"/>
      <c r="K3212" s="303" t="e">
        <f t="shared" si="288"/>
        <v>#N/A</v>
      </c>
      <c r="L3212" s="302"/>
      <c r="M3212" s="302"/>
      <c r="N3212" s="303" t="e">
        <f t="shared" si="289"/>
        <v>#N/A</v>
      </c>
      <c r="O3212" s="303" t="e">
        <f t="shared" si="290"/>
        <v>#N/A</v>
      </c>
      <c r="P3212" s="249" t="str">
        <f t="shared" si="287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364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2"/>
      <c r="BD3212" s="258"/>
      <c r="BE3212" s="258"/>
      <c r="BF3212" s="258"/>
      <c r="BG3212" s="258"/>
      <c r="BH3212" s="258"/>
    </row>
    <row r="3213" spans="1:60">
      <c r="A3213" s="298">
        <v>3212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6"/>
        <v/>
      </c>
      <c r="E3213" s="302"/>
      <c r="F3213" s="302"/>
      <c r="G3213" s="302"/>
      <c r="H3213" s="302"/>
      <c r="I3213" s="302"/>
      <c r="J3213" s="302"/>
      <c r="K3213" s="303" t="e">
        <f t="shared" si="288"/>
        <v>#N/A</v>
      </c>
      <c r="L3213" s="302"/>
      <c r="M3213" s="302"/>
      <c r="N3213" s="303" t="e">
        <f t="shared" si="289"/>
        <v>#N/A</v>
      </c>
      <c r="O3213" s="303" t="e">
        <f t="shared" si="290"/>
        <v>#N/A</v>
      </c>
      <c r="P3213" s="249" t="str">
        <f t="shared" si="287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364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2"/>
      <c r="BD3213" s="258"/>
      <c r="BE3213" s="258"/>
      <c r="BF3213" s="258"/>
      <c r="BG3213" s="258"/>
      <c r="BH3213" s="258"/>
    </row>
    <row r="3214" spans="1:60">
      <c r="A3214" s="333">
        <v>3213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6"/>
        <v/>
      </c>
      <c r="E3214" s="302"/>
      <c r="F3214" s="302"/>
      <c r="G3214" s="302"/>
      <c r="H3214" s="302"/>
      <c r="I3214" s="302"/>
      <c r="J3214" s="302"/>
      <c r="K3214" s="303" t="e">
        <f t="shared" si="288"/>
        <v>#N/A</v>
      </c>
      <c r="L3214" s="302"/>
      <c r="M3214" s="302"/>
      <c r="N3214" s="303" t="e">
        <f t="shared" si="289"/>
        <v>#N/A</v>
      </c>
      <c r="O3214" s="303" t="e">
        <f t="shared" si="290"/>
        <v>#N/A</v>
      </c>
      <c r="P3214" s="249" t="str">
        <f t="shared" si="287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364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2"/>
      <c r="BD3214" s="258"/>
      <c r="BE3214" s="258"/>
      <c r="BF3214" s="258"/>
      <c r="BG3214" s="258"/>
      <c r="BH3214" s="258"/>
    </row>
    <row r="3215" spans="1:60">
      <c r="A3215" s="298">
        <v>3214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6"/>
        <v/>
      </c>
      <c r="E3215" s="302"/>
      <c r="F3215" s="302"/>
      <c r="G3215" s="302"/>
      <c r="H3215" s="302"/>
      <c r="I3215" s="302"/>
      <c r="J3215" s="302"/>
      <c r="K3215" s="303" t="e">
        <f t="shared" si="288"/>
        <v>#N/A</v>
      </c>
      <c r="L3215" s="302"/>
      <c r="M3215" s="302"/>
      <c r="N3215" s="303" t="e">
        <f t="shared" si="289"/>
        <v>#N/A</v>
      </c>
      <c r="O3215" s="303" t="e">
        <f t="shared" si="290"/>
        <v>#N/A</v>
      </c>
      <c r="P3215" s="249" t="str">
        <f t="shared" si="287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364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2"/>
      <c r="BD3215" s="258"/>
      <c r="BE3215" s="258"/>
      <c r="BF3215" s="258"/>
      <c r="BG3215" s="258"/>
      <c r="BH3215" s="258"/>
    </row>
    <row r="3216" spans="1:60">
      <c r="A3216" s="333">
        <v>3215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6"/>
        <v/>
      </c>
      <c r="E3216" s="302"/>
      <c r="F3216" s="302"/>
      <c r="G3216" s="302"/>
      <c r="H3216" s="302"/>
      <c r="I3216" s="302"/>
      <c r="J3216" s="302"/>
      <c r="K3216" s="303" t="e">
        <f t="shared" si="288"/>
        <v>#N/A</v>
      </c>
      <c r="L3216" s="302"/>
      <c r="M3216" s="302"/>
      <c r="N3216" s="303" t="e">
        <f t="shared" si="289"/>
        <v>#N/A</v>
      </c>
      <c r="O3216" s="303" t="e">
        <f t="shared" si="290"/>
        <v>#N/A</v>
      </c>
      <c r="P3216" s="249" t="str">
        <f t="shared" si="287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364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2"/>
      <c r="BD3216" s="258"/>
      <c r="BE3216" s="258"/>
      <c r="BF3216" s="258"/>
      <c r="BG3216" s="258"/>
      <c r="BH3216" s="258"/>
    </row>
    <row r="3217" spans="1:60">
      <c r="A3217" s="298">
        <v>3216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6"/>
        <v/>
      </c>
      <c r="E3217" s="302"/>
      <c r="F3217" s="302"/>
      <c r="G3217" s="302"/>
      <c r="H3217" s="302"/>
      <c r="I3217" s="302"/>
      <c r="J3217" s="302"/>
      <c r="K3217" s="303" t="e">
        <f t="shared" si="288"/>
        <v>#N/A</v>
      </c>
      <c r="L3217" s="302"/>
      <c r="M3217" s="302"/>
      <c r="N3217" s="303" t="e">
        <f t="shared" si="289"/>
        <v>#N/A</v>
      </c>
      <c r="O3217" s="303" t="e">
        <f t="shared" si="290"/>
        <v>#N/A</v>
      </c>
      <c r="P3217" s="249" t="str">
        <f t="shared" si="287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364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2"/>
      <c r="BD3217" s="258"/>
      <c r="BE3217" s="258"/>
      <c r="BF3217" s="258"/>
      <c r="BG3217" s="258"/>
      <c r="BH3217" s="258"/>
    </row>
    <row r="3218" spans="1:60">
      <c r="A3218" s="333">
        <v>3217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6"/>
        <v/>
      </c>
      <c r="E3218" s="302"/>
      <c r="F3218" s="302"/>
      <c r="G3218" s="302"/>
      <c r="H3218" s="302"/>
      <c r="I3218" s="302"/>
      <c r="J3218" s="302"/>
      <c r="K3218" s="303" t="e">
        <f t="shared" si="288"/>
        <v>#N/A</v>
      </c>
      <c r="L3218" s="302"/>
      <c r="M3218" s="302"/>
      <c r="N3218" s="303" t="e">
        <f t="shared" si="289"/>
        <v>#N/A</v>
      </c>
      <c r="O3218" s="303" t="e">
        <f t="shared" si="290"/>
        <v>#N/A</v>
      </c>
      <c r="P3218" s="249" t="str">
        <f t="shared" si="287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364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2"/>
      <c r="BD3218" s="258"/>
      <c r="BE3218" s="258"/>
      <c r="BF3218" s="258"/>
      <c r="BG3218" s="258"/>
      <c r="BH3218" s="258"/>
    </row>
    <row r="3219" spans="1:60">
      <c r="A3219" s="298">
        <v>3218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6"/>
        <v/>
      </c>
      <c r="E3219" s="302"/>
      <c r="F3219" s="302"/>
      <c r="G3219" s="302"/>
      <c r="H3219" s="302"/>
      <c r="I3219" s="302"/>
      <c r="J3219" s="302"/>
      <c r="K3219" s="303" t="e">
        <f t="shared" si="288"/>
        <v>#N/A</v>
      </c>
      <c r="L3219" s="302"/>
      <c r="M3219" s="302"/>
      <c r="N3219" s="303" t="e">
        <f t="shared" si="289"/>
        <v>#N/A</v>
      </c>
      <c r="O3219" s="303" t="e">
        <f t="shared" si="290"/>
        <v>#N/A</v>
      </c>
      <c r="P3219" s="249" t="str">
        <f t="shared" si="287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364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2"/>
      <c r="BD3219" s="258"/>
      <c r="BE3219" s="258"/>
      <c r="BF3219" s="258"/>
      <c r="BG3219" s="258"/>
      <c r="BH3219" s="258"/>
    </row>
    <row r="3220" spans="1:60">
      <c r="A3220" s="333">
        <v>3219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6"/>
        <v/>
      </c>
      <c r="E3220" s="302"/>
      <c r="F3220" s="302"/>
      <c r="G3220" s="302"/>
      <c r="H3220" s="302"/>
      <c r="I3220" s="302"/>
      <c r="J3220" s="302"/>
      <c r="K3220" s="303" t="e">
        <f t="shared" si="288"/>
        <v>#N/A</v>
      </c>
      <c r="L3220" s="302"/>
      <c r="M3220" s="302"/>
      <c r="N3220" s="303" t="e">
        <f t="shared" si="289"/>
        <v>#N/A</v>
      </c>
      <c r="O3220" s="303" t="e">
        <f t="shared" si="290"/>
        <v>#N/A</v>
      </c>
      <c r="P3220" s="249" t="str">
        <f t="shared" si="287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364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2"/>
      <c r="BD3220" s="258"/>
      <c r="BE3220" s="258"/>
      <c r="BF3220" s="258"/>
      <c r="BG3220" s="258"/>
      <c r="BH3220" s="258"/>
    </row>
    <row r="3221" spans="1:60">
      <c r="A3221" s="298">
        <v>3220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6"/>
        <v/>
      </c>
      <c r="E3221" s="302"/>
      <c r="F3221" s="302"/>
      <c r="G3221" s="302"/>
      <c r="H3221" s="302"/>
      <c r="I3221" s="302"/>
      <c r="J3221" s="302"/>
      <c r="K3221" s="303" t="e">
        <f t="shared" si="288"/>
        <v>#N/A</v>
      </c>
      <c r="L3221" s="302"/>
      <c r="M3221" s="302"/>
      <c r="N3221" s="303" t="e">
        <f t="shared" si="289"/>
        <v>#N/A</v>
      </c>
      <c r="O3221" s="303" t="e">
        <f t="shared" si="290"/>
        <v>#N/A</v>
      </c>
      <c r="P3221" s="249" t="str">
        <f t="shared" si="287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364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2"/>
      <c r="BD3221" s="258"/>
      <c r="BE3221" s="258"/>
      <c r="BF3221" s="258"/>
      <c r="BG3221" s="258"/>
      <c r="BH3221" s="258"/>
    </row>
    <row r="3222" spans="1:60">
      <c r="A3222" s="333">
        <v>3221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6"/>
        <v/>
      </c>
      <c r="E3222" s="302"/>
      <c r="F3222" s="302"/>
      <c r="G3222" s="302"/>
      <c r="H3222" s="302"/>
      <c r="I3222" s="302"/>
      <c r="J3222" s="302"/>
      <c r="K3222" s="303" t="e">
        <f t="shared" si="288"/>
        <v>#N/A</v>
      </c>
      <c r="L3222" s="302"/>
      <c r="M3222" s="302"/>
      <c r="N3222" s="303" t="e">
        <f t="shared" si="289"/>
        <v>#N/A</v>
      </c>
      <c r="O3222" s="303" t="e">
        <f t="shared" si="290"/>
        <v>#N/A</v>
      </c>
      <c r="P3222" s="249" t="str">
        <f t="shared" si="287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364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2"/>
      <c r="BD3222" s="258"/>
      <c r="BE3222" s="258"/>
      <c r="BF3222" s="258"/>
      <c r="BG3222" s="258"/>
      <c r="BH3222" s="258"/>
    </row>
    <row r="3223" spans="1:60">
      <c r="A3223" s="298">
        <v>3222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6"/>
        <v/>
      </c>
      <c r="E3223" s="302"/>
      <c r="F3223" s="302"/>
      <c r="G3223" s="302"/>
      <c r="H3223" s="302"/>
      <c r="I3223" s="302"/>
      <c r="J3223" s="302"/>
      <c r="K3223" s="303" t="e">
        <f t="shared" si="288"/>
        <v>#N/A</v>
      </c>
      <c r="L3223" s="302"/>
      <c r="M3223" s="302"/>
      <c r="N3223" s="303" t="e">
        <f t="shared" si="289"/>
        <v>#N/A</v>
      </c>
      <c r="O3223" s="303" t="e">
        <f t="shared" si="290"/>
        <v>#N/A</v>
      </c>
      <c r="P3223" s="249" t="str">
        <f t="shared" si="287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364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2"/>
      <c r="BD3223" s="258"/>
      <c r="BE3223" s="258"/>
      <c r="BF3223" s="258"/>
      <c r="BG3223" s="258"/>
      <c r="BH3223" s="258"/>
    </row>
    <row r="3224" spans="1:60">
      <c r="A3224" s="333">
        <v>3223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6"/>
        <v/>
      </c>
      <c r="E3224" s="302"/>
      <c r="F3224" s="302"/>
      <c r="G3224" s="302"/>
      <c r="H3224" s="302"/>
      <c r="I3224" s="302"/>
      <c r="J3224" s="302"/>
      <c r="K3224" s="303" t="e">
        <f t="shared" si="288"/>
        <v>#N/A</v>
      </c>
      <c r="L3224" s="302"/>
      <c r="M3224" s="302"/>
      <c r="N3224" s="303" t="e">
        <f t="shared" si="289"/>
        <v>#N/A</v>
      </c>
      <c r="O3224" s="303" t="e">
        <f t="shared" si="290"/>
        <v>#N/A</v>
      </c>
      <c r="P3224" s="249" t="str">
        <f t="shared" si="287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364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2"/>
      <c r="BD3224" s="258"/>
      <c r="BE3224" s="258"/>
      <c r="BF3224" s="258"/>
      <c r="BG3224" s="258"/>
      <c r="BH3224" s="258"/>
    </row>
    <row r="3225" spans="1:60">
      <c r="A3225" s="298">
        <v>3224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6"/>
        <v/>
      </c>
      <c r="E3225" s="302"/>
      <c r="F3225" s="302"/>
      <c r="G3225" s="302"/>
      <c r="H3225" s="302"/>
      <c r="I3225" s="302"/>
      <c r="J3225" s="302"/>
      <c r="K3225" s="303" t="e">
        <f t="shared" si="288"/>
        <v>#N/A</v>
      </c>
      <c r="L3225" s="302"/>
      <c r="M3225" s="302"/>
      <c r="N3225" s="303" t="e">
        <f t="shared" si="289"/>
        <v>#N/A</v>
      </c>
      <c r="O3225" s="303" t="e">
        <f t="shared" si="290"/>
        <v>#N/A</v>
      </c>
      <c r="P3225" s="249" t="str">
        <f t="shared" si="287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364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2"/>
      <c r="BD3225" s="258"/>
      <c r="BE3225" s="258"/>
      <c r="BF3225" s="258"/>
      <c r="BG3225" s="258"/>
      <c r="BH3225" s="258"/>
    </row>
    <row r="3226" spans="1:60">
      <c r="A3226" s="333">
        <v>3225</v>
      </c>
      <c r="B3226" s="299" t="e">
        <f>VLOOKUP(F3226,'Fail list'!Q:R,2,FALSE)</f>
        <v>#N/A</v>
      </c>
      <c r="C3226" s="299" t="e">
        <f>VLOOKUP(E3226,'Fail list'!Q:R,2,FALSE)</f>
        <v>#N/A</v>
      </c>
      <c r="D3226" s="299" t="str">
        <f t="shared" si="286"/>
        <v/>
      </c>
      <c r="E3226" s="302"/>
      <c r="F3226" s="302"/>
      <c r="G3226" s="302"/>
      <c r="H3226" s="302"/>
      <c r="I3226" s="302"/>
      <c r="J3226" s="302"/>
      <c r="K3226" s="303" t="e">
        <f t="shared" si="288"/>
        <v>#N/A</v>
      </c>
      <c r="L3226" s="302"/>
      <c r="M3226" s="302"/>
      <c r="N3226" s="303" t="e">
        <f t="shared" si="289"/>
        <v>#N/A</v>
      </c>
      <c r="O3226" s="303" t="e">
        <f t="shared" si="290"/>
        <v>#N/A</v>
      </c>
      <c r="P3226" s="249" t="str">
        <f t="shared" si="287"/>
        <v/>
      </c>
      <c r="Q3226" s="302"/>
      <c r="R3226" s="258"/>
      <c r="S3226" s="258"/>
      <c r="T3226" s="305" t="str">
        <f>IF(S3226="","-",VLOOKUP(S3226,'Fail list'!$A$5:$B$220,2,FALSE))</f>
        <v>-</v>
      </c>
      <c r="U3226" s="258"/>
      <c r="V3226" s="258"/>
      <c r="W3226" s="258"/>
      <c r="X3226" s="364"/>
      <c r="Y3226" s="258"/>
      <c r="Z3226" s="258"/>
      <c r="AA3226" s="258"/>
      <c r="AB3226" s="258"/>
      <c r="AC3226" s="258"/>
      <c r="AD3226" s="258"/>
      <c r="AE3226" s="258"/>
      <c r="AF3226" s="258"/>
      <c r="AG3226" s="258"/>
      <c r="AH3226" s="258"/>
      <c r="AI3226" s="258"/>
      <c r="AJ3226" s="258"/>
      <c r="AK3226" s="258"/>
      <c r="AM3226" s="258"/>
      <c r="AN3226" s="258"/>
      <c r="AO3226" s="258"/>
      <c r="AR3226" s="258"/>
      <c r="AS3226" s="258"/>
      <c r="AT3226" s="258"/>
      <c r="AU3226" s="258"/>
      <c r="AV3226" s="258"/>
      <c r="AW3226" s="258"/>
      <c r="AX3226" s="258"/>
      <c r="AY3226" s="258"/>
      <c r="AZ3226" s="258"/>
      <c r="BA3226" s="258"/>
      <c r="BB3226" s="258"/>
      <c r="BC3226" s="312"/>
      <c r="BD3226" s="258"/>
      <c r="BE3226" s="258"/>
      <c r="BF3226" s="258"/>
      <c r="BG3226" s="258"/>
      <c r="BH3226" s="258"/>
    </row>
    <row r="3227" spans="1:60">
      <c r="A3227" s="298">
        <v>3226</v>
      </c>
      <c r="B3227" s="299" t="e">
        <f>VLOOKUP(F3227,'Fail list'!Q:R,2,FALSE)</f>
        <v>#N/A</v>
      </c>
      <c r="C3227" s="299" t="e">
        <f>VLOOKUP(E3227,'Fail list'!Q:R,2,FALSE)</f>
        <v>#N/A</v>
      </c>
      <c r="D3227" s="299" t="str">
        <f t="shared" si="286"/>
        <v/>
      </c>
      <c r="E3227" s="302"/>
      <c r="F3227" s="302"/>
      <c r="G3227" s="302"/>
      <c r="H3227" s="302"/>
      <c r="I3227" s="302"/>
      <c r="J3227" s="302"/>
      <c r="K3227" s="303" t="e">
        <f t="shared" si="288"/>
        <v>#N/A</v>
      </c>
      <c r="L3227" s="302"/>
      <c r="M3227" s="302"/>
      <c r="N3227" s="303" t="e">
        <f t="shared" si="289"/>
        <v>#N/A</v>
      </c>
      <c r="O3227" s="303" t="e">
        <f t="shared" si="290"/>
        <v>#N/A</v>
      </c>
      <c r="P3227" s="249" t="str">
        <f t="shared" si="287"/>
        <v/>
      </c>
      <c r="Q3227" s="302"/>
      <c r="R3227" s="258"/>
      <c r="S3227" s="258"/>
      <c r="T3227" s="305" t="str">
        <f>IF(S3227="","-",VLOOKUP(S3227,'Fail list'!$A$5:$B$220,2,FALSE))</f>
        <v>-</v>
      </c>
      <c r="U3227" s="258"/>
      <c r="V3227" s="258"/>
      <c r="W3227" s="258"/>
      <c r="X3227" s="364"/>
      <c r="Y3227" s="258"/>
      <c r="Z3227" s="258"/>
      <c r="AA3227" s="258"/>
      <c r="AB3227" s="258"/>
      <c r="AC3227" s="258"/>
      <c r="AD3227" s="258"/>
      <c r="AE3227" s="258"/>
      <c r="AF3227" s="258"/>
      <c r="AG3227" s="258"/>
      <c r="AH3227" s="258"/>
      <c r="AI3227" s="258"/>
      <c r="AJ3227" s="258"/>
      <c r="AK3227" s="258"/>
      <c r="AM3227" s="258"/>
      <c r="AN3227" s="258"/>
      <c r="AO3227" s="258"/>
      <c r="AR3227" s="258"/>
      <c r="AS3227" s="258"/>
      <c r="AT3227" s="258"/>
      <c r="AU3227" s="258"/>
      <c r="AV3227" s="258"/>
      <c r="AW3227" s="258"/>
      <c r="AX3227" s="258"/>
      <c r="AY3227" s="258"/>
      <c r="AZ3227" s="258"/>
      <c r="BA3227" s="258"/>
      <c r="BB3227" s="258"/>
      <c r="BC3227" s="312"/>
      <c r="BD3227" s="258"/>
      <c r="BE3227" s="258"/>
      <c r="BF3227" s="258"/>
      <c r="BG3227" s="258"/>
      <c r="BH3227" s="258"/>
    </row>
    <row r="3228" spans="1:60">
      <c r="P3228" s="332"/>
      <c r="Q3228" s="33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0" priority="14" stopIfTrue="1">
      <formula>COUNTIF($L:$L,L1)&gt;1</formula>
    </cfRule>
  </conditionalFormatting>
  <conditionalFormatting sqref="L4:L5">
    <cfRule type="duplicateValues" dxfId="9" priority="9"/>
  </conditionalFormatting>
  <conditionalFormatting sqref="L4:L5">
    <cfRule type="duplicateValues" dxfId="8" priority="10"/>
  </conditionalFormatting>
  <conditionalFormatting sqref="L4:L5">
    <cfRule type="duplicateValues" dxfId="7" priority="11"/>
  </conditionalFormatting>
  <conditionalFormatting sqref="L4:L5">
    <cfRule type="duplicateValues" dxfId="6" priority="12"/>
  </conditionalFormatting>
  <conditionalFormatting sqref="L4:L5">
    <cfRule type="duplicateValues" dxfId="5" priority="13"/>
  </conditionalFormatting>
  <conditionalFormatting sqref="L4:L5">
    <cfRule type="duplicateValues" dxfId="4" priority="8"/>
  </conditionalFormatting>
  <conditionalFormatting sqref="L8:L9">
    <cfRule type="duplicateValues" dxfId="3" priority="7"/>
  </conditionalFormatting>
  <conditionalFormatting sqref="L8:L9">
    <cfRule type="duplicateValues" dxfId="2" priority="6"/>
  </conditionalFormatting>
  <conditionalFormatting sqref="L12:L13">
    <cfRule type="duplicateValues" dxfId="1" priority="4"/>
  </conditionalFormatting>
  <conditionalFormatting sqref="L12:L13">
    <cfRule type="duplicateValues" dxfId="0" priority="5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10:R42 R2:S8 S10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R9:S9" xr:uid="{1467138D-5235-4302-B9FB-34304017DF44}">
      <formula1>$BC$2:$BC$172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133" zoomScale="130" zoomScaleNormal="130" workbookViewId="0">
      <selection activeCell="A149" sqref="A14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514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514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514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38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514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38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514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38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514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38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514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38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514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38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514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38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514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38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514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389"/>
      <c r="Y15" s="33" t="s">
        <v>74</v>
      </c>
      <c r="Z15" s="391" t="s">
        <v>75</v>
      </c>
      <c r="AA15" s="391" t="s">
        <v>76</v>
      </c>
      <c r="AB15" s="39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514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389"/>
      <c r="Y16" s="33" t="s">
        <v>81</v>
      </c>
      <c r="Z16" s="391"/>
      <c r="AA16" s="391"/>
      <c r="AB16" s="39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389"/>
      <c r="Y17" s="33" t="s">
        <v>89</v>
      </c>
      <c r="Z17" s="391" t="s">
        <v>36</v>
      </c>
      <c r="AA17" s="391" t="s">
        <v>90</v>
      </c>
      <c r="AB17" s="39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514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389"/>
      <c r="Y18" s="33" t="s">
        <v>95</v>
      </c>
      <c r="Z18" s="391"/>
      <c r="AA18" s="391"/>
      <c r="AB18" s="39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514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39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514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514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514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514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392" t="s">
        <v>105</v>
      </c>
      <c r="Z25" s="394" t="s">
        <v>106</v>
      </c>
      <c r="AA25" s="39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514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93"/>
      <c r="Z26" s="395"/>
      <c r="AA26" s="397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514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93"/>
      <c r="Z27" s="395"/>
      <c r="AA27" s="397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514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93" t="s">
        <v>108</v>
      </c>
      <c r="Z28" s="395" t="s">
        <v>109</v>
      </c>
      <c r="AA28" s="39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514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93"/>
      <c r="Z29" s="395"/>
      <c r="AA29" s="397"/>
      <c r="AB29" s="13"/>
      <c r="AC29" s="13"/>
      <c r="AD29" s="398" t="s">
        <v>114</v>
      </c>
      <c r="AE29" s="401" t="s">
        <v>115</v>
      </c>
      <c r="AF29" s="404" t="s">
        <v>116</v>
      </c>
      <c r="AG29" s="405"/>
      <c r="AH29" s="13"/>
    </row>
    <row r="30" spans="1:34" ht="15.5">
      <c r="A30" s="51" t="s">
        <v>378</v>
      </c>
      <c r="B30" s="52" t="s">
        <v>39</v>
      </c>
      <c r="C30" s="53" t="s">
        <v>514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93"/>
      <c r="Z30" s="395"/>
      <c r="AA30" s="397"/>
      <c r="AB30" s="13"/>
      <c r="AC30" s="13"/>
      <c r="AD30" s="399"/>
      <c r="AE30" s="402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514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93" t="s">
        <v>119</v>
      </c>
      <c r="Z31" s="395" t="s">
        <v>120</v>
      </c>
      <c r="AA31" s="397" t="s">
        <v>121</v>
      </c>
      <c r="AB31" s="13"/>
      <c r="AC31" s="13"/>
      <c r="AD31" s="399"/>
      <c r="AE31" s="402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514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93"/>
      <c r="Z32" s="395"/>
      <c r="AA32" s="397"/>
      <c r="AB32" s="13"/>
      <c r="AC32" s="13"/>
      <c r="AD32" s="399"/>
      <c r="AE32" s="402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514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06"/>
      <c r="Z33" s="407"/>
      <c r="AA33" s="408"/>
      <c r="AB33" s="13"/>
      <c r="AC33" s="13"/>
      <c r="AD33" s="399"/>
      <c r="AE33" s="402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514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99"/>
      <c r="AE34" s="402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514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400"/>
      <c r="AE35" s="403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514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98" t="s">
        <v>131</v>
      </c>
      <c r="AE36" s="401" t="s">
        <v>132</v>
      </c>
      <c r="AF36" s="404" t="s">
        <v>133</v>
      </c>
      <c r="AG36" s="405"/>
      <c r="AH36" s="59"/>
    </row>
    <row r="37" spans="1:34" ht="15.5">
      <c r="A37" s="197" t="s">
        <v>517</v>
      </c>
      <c r="B37" s="198" t="s">
        <v>285</v>
      </c>
      <c r="C37" s="198" t="s">
        <v>514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99"/>
      <c r="AE37" s="402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99"/>
      <c r="AE38" s="402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99"/>
      <c r="AE39" s="402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400"/>
      <c r="AE40" s="403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98" t="s">
        <v>143</v>
      </c>
      <c r="AE41" s="401" t="s">
        <v>144</v>
      </c>
      <c r="AF41" s="404" t="s">
        <v>145</v>
      </c>
      <c r="AG41" s="409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400"/>
      <c r="AE42" s="403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98" t="s">
        <v>148</v>
      </c>
      <c r="AE43" s="401" t="s">
        <v>149</v>
      </c>
      <c r="AF43" s="404" t="s">
        <v>150</v>
      </c>
      <c r="AG43" s="405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99"/>
      <c r="AE44" s="402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99"/>
      <c r="AE45" s="402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99"/>
      <c r="AE46" s="402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99"/>
      <c r="AE47" s="402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400"/>
      <c r="AE48" s="403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514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520</v>
      </c>
      <c r="B88" s="208" t="s">
        <v>56</v>
      </c>
      <c r="C88" s="208"/>
      <c r="D88" s="209" t="s">
        <v>521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522</v>
      </c>
      <c r="B89" s="208" t="s">
        <v>56</v>
      </c>
      <c r="C89" s="208"/>
      <c r="D89" s="209" t="s">
        <v>521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523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524</v>
      </c>
      <c r="B140" s="213" t="s">
        <v>168</v>
      </c>
      <c r="C140" s="208"/>
      <c r="D140" s="209" t="s">
        <v>521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525</v>
      </c>
      <c r="B141" s="213" t="s">
        <v>168</v>
      </c>
      <c r="C141" s="214"/>
      <c r="D141" s="209" t="s">
        <v>521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526</v>
      </c>
      <c r="B142" s="213" t="s">
        <v>168</v>
      </c>
      <c r="C142" s="214"/>
      <c r="D142" s="209" t="s">
        <v>521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527</v>
      </c>
      <c r="B143" s="213" t="s">
        <v>168</v>
      </c>
      <c r="C143" s="214"/>
      <c r="D143" s="209" t="s">
        <v>521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528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529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530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531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532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533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534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537</v>
      </c>
      <c r="B164" s="221" t="s">
        <v>536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538</v>
      </c>
      <c r="B165" s="221" t="s">
        <v>536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539</v>
      </c>
      <c r="B168" s="228" t="s">
        <v>540</v>
      </c>
      <c r="C168" s="228"/>
      <c r="D168" s="229" t="s">
        <v>541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542</v>
      </c>
      <c r="B169" s="228" t="s">
        <v>540</v>
      </c>
      <c r="C169" s="228"/>
      <c r="D169" s="229" t="s">
        <v>543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544</v>
      </c>
      <c r="B170" s="232" t="s">
        <v>540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547</v>
      </c>
      <c r="B177" s="237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K71"/>
  <sheetViews>
    <sheetView zoomScale="70" zoomScaleNormal="70" workbookViewId="0">
      <selection activeCell="DT15" sqref="DT15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46" width="9.1796875" style="192" hidden="1" customWidth="1"/>
    <col min="47" max="47" width="9.1796875" style="192" customWidth="1"/>
    <col min="48" max="70" width="9.1796875" style="192" hidden="1" customWidth="1"/>
    <col min="71" max="111" width="0" style="192" hidden="1" customWidth="1"/>
    <col min="112" max="115" width="9.1796875" style="192"/>
  </cols>
  <sheetData>
    <row r="27" spans="2:115" ht="15" thickBot="1"/>
    <row r="28" spans="2:115" ht="16" thickBot="1">
      <c r="B28" s="136"/>
      <c r="C28" s="170"/>
      <c r="D28" s="171" t="s">
        <v>504</v>
      </c>
      <c r="E28" s="171" t="s">
        <v>573</v>
      </c>
      <c r="F28" s="171" t="s">
        <v>549</v>
      </c>
      <c r="G28" s="171" t="s">
        <v>550</v>
      </c>
      <c r="H28" s="171" t="s">
        <v>551</v>
      </c>
      <c r="I28" s="171" t="s">
        <v>552</v>
      </c>
      <c r="J28" s="171" t="s">
        <v>553</v>
      </c>
      <c r="K28" s="171" t="s">
        <v>554</v>
      </c>
      <c r="L28" s="171" t="s">
        <v>555</v>
      </c>
      <c r="M28" s="171" t="s">
        <v>556</v>
      </c>
      <c r="N28" s="171" t="s">
        <v>557</v>
      </c>
      <c r="O28" s="171" t="s">
        <v>558</v>
      </c>
      <c r="P28" s="171" t="s">
        <v>559</v>
      </c>
      <c r="Q28" s="384" t="s">
        <v>560</v>
      </c>
      <c r="R28" s="384" t="s">
        <v>561</v>
      </c>
      <c r="S28" s="384" t="s">
        <v>562</v>
      </c>
      <c r="T28" s="384" t="s">
        <v>563</v>
      </c>
      <c r="U28" s="384" t="s">
        <v>564</v>
      </c>
      <c r="V28" s="384" t="s">
        <v>565</v>
      </c>
      <c r="W28" s="384" t="s">
        <v>566</v>
      </c>
      <c r="X28" s="384" t="s">
        <v>567</v>
      </c>
      <c r="Y28" s="384" t="s">
        <v>568</v>
      </c>
      <c r="Z28" s="384" t="s">
        <v>569</v>
      </c>
      <c r="AA28" s="384" t="s">
        <v>570</v>
      </c>
      <c r="AB28" s="384" t="s">
        <v>571</v>
      </c>
      <c r="AC28" s="385" t="s">
        <v>303</v>
      </c>
      <c r="AD28" s="385" t="s">
        <v>302</v>
      </c>
      <c r="AE28" s="385" t="s">
        <v>492</v>
      </c>
      <c r="AF28" s="385" t="s">
        <v>493</v>
      </c>
      <c r="AG28" s="385" t="s">
        <v>494</v>
      </c>
      <c r="AH28" s="385" t="s">
        <v>495</v>
      </c>
      <c r="AI28" s="385" t="s">
        <v>498</v>
      </c>
      <c r="AJ28" s="385" t="s">
        <v>499</v>
      </c>
      <c r="AK28" s="385" t="s">
        <v>500</v>
      </c>
      <c r="AL28" s="385" t="s">
        <v>344</v>
      </c>
      <c r="AM28" s="385" t="s">
        <v>343</v>
      </c>
      <c r="AN28" s="385" t="s">
        <v>342</v>
      </c>
      <c r="AO28" s="385" t="s">
        <v>341</v>
      </c>
      <c r="AP28" s="385" t="s">
        <v>340</v>
      </c>
      <c r="AQ28" s="385" t="s">
        <v>339</v>
      </c>
      <c r="AR28" s="385" t="s">
        <v>338</v>
      </c>
      <c r="AS28" s="385" t="s">
        <v>337</v>
      </c>
      <c r="AT28" s="385" t="s">
        <v>336</v>
      </c>
      <c r="AU28" s="244"/>
      <c r="AV28" s="244" t="s">
        <v>335</v>
      </c>
      <c r="AW28" s="244" t="s">
        <v>334</v>
      </c>
      <c r="AX28" s="244" t="s">
        <v>333</v>
      </c>
      <c r="AY28" s="244" t="s">
        <v>332</v>
      </c>
      <c r="AZ28" s="244" t="s">
        <v>331</v>
      </c>
      <c r="BA28" s="244" t="s">
        <v>330</v>
      </c>
      <c r="BB28" s="244" t="s">
        <v>329</v>
      </c>
      <c r="BC28" s="244" t="s">
        <v>328</v>
      </c>
      <c r="BD28" s="244" t="s">
        <v>327</v>
      </c>
      <c r="BE28" s="244" t="s">
        <v>326</v>
      </c>
      <c r="BF28" s="244" t="s">
        <v>325</v>
      </c>
      <c r="BG28" s="244" t="s">
        <v>324</v>
      </c>
      <c r="BH28" s="244" t="s">
        <v>323</v>
      </c>
      <c r="BI28" s="244" t="s">
        <v>322</v>
      </c>
      <c r="BJ28" s="244" t="s">
        <v>321</v>
      </c>
      <c r="BK28" s="244" t="s">
        <v>320</v>
      </c>
      <c r="BL28" s="244" t="s">
        <v>319</v>
      </c>
      <c r="BM28" s="244" t="s">
        <v>318</v>
      </c>
      <c r="BN28" s="244" t="s">
        <v>317</v>
      </c>
      <c r="BO28" s="244" t="s">
        <v>316</v>
      </c>
      <c r="BP28" s="244" t="s">
        <v>315</v>
      </c>
      <c r="BQ28" s="244" t="s">
        <v>314</v>
      </c>
      <c r="BR28" s="244" t="s">
        <v>313</v>
      </c>
      <c r="BS28" s="244" t="s">
        <v>312</v>
      </c>
      <c r="BT28" s="244" t="s">
        <v>311</v>
      </c>
      <c r="BU28" s="244" t="s">
        <v>310</v>
      </c>
      <c r="BV28" s="244" t="s">
        <v>309</v>
      </c>
      <c r="BW28" s="244" t="s">
        <v>308</v>
      </c>
      <c r="BX28" s="244" t="s">
        <v>307</v>
      </c>
      <c r="BY28" s="244" t="s">
        <v>306</v>
      </c>
      <c r="BZ28" s="244" t="s">
        <v>305</v>
      </c>
      <c r="CA28" s="244" t="s">
        <v>304</v>
      </c>
      <c r="CB28" s="244" t="s">
        <v>303</v>
      </c>
      <c r="CC28" s="244" t="s">
        <v>302</v>
      </c>
      <c r="CD28" s="244" t="s">
        <v>572</v>
      </c>
      <c r="CE28" s="244" t="s">
        <v>492</v>
      </c>
      <c r="CF28" s="385" t="s">
        <v>493</v>
      </c>
      <c r="CG28" s="385" t="s">
        <v>494</v>
      </c>
      <c r="CH28" s="385" t="s">
        <v>495</v>
      </c>
      <c r="CI28" s="385" t="s">
        <v>496</v>
      </c>
      <c r="CJ28" s="385" t="s">
        <v>497</v>
      </c>
      <c r="CK28" s="385" t="s">
        <v>498</v>
      </c>
      <c r="CL28" s="385" t="s">
        <v>499</v>
      </c>
      <c r="CM28" s="385" t="s">
        <v>500</v>
      </c>
      <c r="CN28" s="385" t="s">
        <v>344</v>
      </c>
      <c r="CO28" s="385" t="s">
        <v>343</v>
      </c>
      <c r="CP28" s="385" t="s">
        <v>342</v>
      </c>
      <c r="CQ28" s="385" t="s">
        <v>341</v>
      </c>
      <c r="CR28" s="385" t="s">
        <v>340</v>
      </c>
      <c r="CS28" s="385" t="s">
        <v>339</v>
      </c>
      <c r="CT28" s="385" t="s">
        <v>338</v>
      </c>
      <c r="CU28" s="385" t="s">
        <v>337</v>
      </c>
      <c r="CV28" s="385" t="s">
        <v>336</v>
      </c>
      <c r="CW28" s="385" t="s">
        <v>335</v>
      </c>
      <c r="CX28" s="385" t="s">
        <v>334</v>
      </c>
      <c r="CY28" s="385" t="s">
        <v>333</v>
      </c>
      <c r="CZ28" s="385" t="s">
        <v>332</v>
      </c>
      <c r="DA28" s="385" t="s">
        <v>331</v>
      </c>
      <c r="DB28" s="385" t="s">
        <v>330</v>
      </c>
      <c r="DC28" s="385" t="s">
        <v>329</v>
      </c>
      <c r="DD28" s="385" t="s">
        <v>328</v>
      </c>
      <c r="DE28" s="385" t="s">
        <v>327</v>
      </c>
      <c r="DF28" s="385" t="s">
        <v>326</v>
      </c>
      <c r="DG28" s="385" t="s">
        <v>325</v>
      </c>
      <c r="DH28" s="385" t="s">
        <v>324</v>
      </c>
      <c r="DI28" s="385" t="s">
        <v>323</v>
      </c>
      <c r="DJ28" s="385" t="s">
        <v>322</v>
      </c>
      <c r="DK28" s="385" t="s">
        <v>321</v>
      </c>
    </row>
    <row r="29" spans="2:115" ht="16.5" thickTop="1" thickBot="1">
      <c r="B29" s="410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0</v>
      </c>
      <c r="K29" s="172">
        <f>SUM('General Weekly(by Classify)'!AH29:AL29)</f>
        <v>0</v>
      </c>
      <c r="L29" s="172">
        <f>SUM('General Weekly(by Classify)'!AM29:AP29)</f>
        <v>0</v>
      </c>
      <c r="M29" s="172">
        <f>SUM('General Weekly(by Classify)'!AQ29:AU29)</f>
        <v>0</v>
      </c>
      <c r="N29" s="172">
        <f>SUM('General Weekly(by Classify)'!AV29:AY29)</f>
        <v>0</v>
      </c>
      <c r="O29" s="172">
        <f>SUM('General Weekly(by Classify)'!AZ29:BC29)</f>
        <v>0</v>
      </c>
      <c r="P29" s="172">
        <f>SUM('General Weekly(by Classify)'!BD29:BH29)</f>
        <v>0</v>
      </c>
      <c r="Q29" s="172">
        <f>SUM('General Weekly(by Classify)'!BI29:BL29)</f>
        <v>0</v>
      </c>
      <c r="R29" s="172">
        <f>SUM('General Weekly(by Classify)'!BM29:BP29)</f>
        <v>0</v>
      </c>
      <c r="S29" s="172">
        <f>SUM('General Weekly(by Classify)'!BQ29:BT29)</f>
        <v>0</v>
      </c>
      <c r="T29" s="172">
        <f>SUM('General Weekly(by Classify)'!BU29:BY29)</f>
        <v>0</v>
      </c>
      <c r="U29" s="172">
        <f>SUM('General Weekly(by Classify)'!BZ29:CC29)</f>
        <v>348</v>
      </c>
      <c r="V29" s="172">
        <f>SUM('General Weekly(by Classify)'!CD29:CH29)</f>
        <v>197</v>
      </c>
      <c r="W29" s="172">
        <f>SUM('General Weekly(by Classify)'!CI29:CL29)</f>
        <v>16</v>
      </c>
      <c r="X29" s="172">
        <f>SUM('General Weekly(by Classify)'!CM29:CP29)</f>
        <v>290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240">
        <f>HLOOKUP(AC$28,'General Weekly(by Classify)'!$D$28:$BQ$50,2,0)</f>
        <v>0</v>
      </c>
      <c r="AD29" s="240">
        <f>HLOOKUP(AD$28,'General Weekly(by Classify)'!$D$28:$BQ$50,2,0)</f>
        <v>0</v>
      </c>
      <c r="AE29" s="240">
        <f>HLOOKUP(AE$28,'General Weekly(by Classify)'!$D$28:$BQ$50,2,0)</f>
        <v>0</v>
      </c>
      <c r="AF29" s="240">
        <f>HLOOKUP(AF$28,'General Weekly(by Classify)'!$D$28:$BQ$50,2,0)</f>
        <v>0</v>
      </c>
      <c r="AG29" s="240">
        <f>HLOOKUP(AG$28,'General Weekly(by Classify)'!$D$28:$BQ$50,2,0)</f>
        <v>0</v>
      </c>
      <c r="AH29" s="240">
        <f>HLOOKUP(AH$28,'General Weekly(by Classify)'!$D$28:$BQ$50,2,0)</f>
        <v>0</v>
      </c>
      <c r="AI29" s="240">
        <f>HLOOKUP(AI$28,'General Weekly(by Classify)'!$D$28:$BQ$50,2,0)</f>
        <v>0</v>
      </c>
      <c r="AJ29" s="240">
        <f>HLOOKUP(AJ$28,'General Weekly(by Classify)'!$D$28:$BQ$50,2,0)</f>
        <v>0</v>
      </c>
      <c r="AK29" s="240">
        <f>HLOOKUP(AK$28,'General Weekly(by Classify)'!$D$28:$BQ$50,2,0)</f>
        <v>0</v>
      </c>
      <c r="AL29" s="240">
        <f>HLOOKUP(AL$28,'General Weekly(by Classify)'!$D$28:$BQ$50,2,0)</f>
        <v>0</v>
      </c>
      <c r="AM29" s="240">
        <f>HLOOKUP(AM$28,'General Weekly(by Classify)'!$D$28:$BQ$50,2,0)</f>
        <v>0</v>
      </c>
      <c r="AN29" s="240">
        <f>HLOOKUP(AN$28,'General Weekly(by Classify)'!$D$28:$BQ$50,2,0)</f>
        <v>0</v>
      </c>
      <c r="AO29" s="240">
        <f>HLOOKUP(AO$28,'General Weekly(by Classify)'!$D$28:$BQ$50,2,0)</f>
        <v>0</v>
      </c>
      <c r="AP29" s="240">
        <f>HLOOKUP(AP$28,'General Weekly(by Classify)'!$D$28:$BQ$50,2,0)</f>
        <v>0</v>
      </c>
      <c r="AQ29" s="240">
        <f>HLOOKUP(AQ$28,'General Weekly(by Classify)'!$D$28:$BQ$50,2,0)</f>
        <v>0</v>
      </c>
      <c r="AR29" s="240">
        <f>HLOOKUP(AR$28,'General Weekly(by Classify)'!$D$28:$BQ$50,2,0)</f>
        <v>0</v>
      </c>
      <c r="AS29" s="240">
        <f>HLOOKUP(AS$28,'General Weekly(by Classify)'!$D$28:$BQ$50,2,0)</f>
        <v>0</v>
      </c>
      <c r="AT29" s="240">
        <f>HLOOKUP(AT$28,'General Weekly(by Classify)'!$D$28:$BQ$50,2,0)</f>
        <v>0</v>
      </c>
      <c r="AU29" s="240"/>
      <c r="AV29" s="240">
        <f>HLOOKUP(AV$28,'General Weekly(by Classify)'!$D$28:$BQ$50,2,0)</f>
        <v>0</v>
      </c>
      <c r="AW29" s="240">
        <f>HLOOKUP(AW$28,'General Weekly(by Classify)'!$D$28:$BQ$50,2,0)</f>
        <v>0</v>
      </c>
      <c r="AX29" s="240">
        <f>HLOOKUP(AX$28,'General Weekly(by Classify)'!$D$28:$BQ$50,2,0)</f>
        <v>0</v>
      </c>
      <c r="AY29" s="240">
        <f>HLOOKUP(AY$28,'General Weekly(by Classify)'!$D$28:$BQ$50,2,0)</f>
        <v>0</v>
      </c>
      <c r="AZ29" s="240">
        <f>HLOOKUP(AZ$28,'General Weekly(by Classify)'!$D$28:$BQ$50,2,0)</f>
        <v>0</v>
      </c>
      <c r="BA29" s="240">
        <f>HLOOKUP(BA$28,'General Weekly(by Classify)'!$D$28:$BQ$50,2,0)</f>
        <v>0</v>
      </c>
      <c r="BB29" s="240">
        <f>HLOOKUP(BB$28,'General Weekly(by Classify)'!$D$28:$BQ$50,2,0)</f>
        <v>0</v>
      </c>
      <c r="BC29" s="240">
        <f>HLOOKUP(BC$28,'General Weekly(by Classify)'!$D$28:$BQ$50,2,0)</f>
        <v>0</v>
      </c>
      <c r="BD29" s="240">
        <f>HLOOKUP(BD$28,'General Weekly(by Classify)'!$D$28:$BQ$50,2,0)</f>
        <v>0</v>
      </c>
      <c r="BE29" s="240">
        <f>HLOOKUP(BE$28,'General Weekly(by Classify)'!$D$28:$BQ$50,2,0)</f>
        <v>0</v>
      </c>
      <c r="BF29" s="240">
        <f>HLOOKUP(BF$28,'General Weekly(by Classify)'!$D$28:$BQ$50,2,0)</f>
        <v>0</v>
      </c>
      <c r="BG29" s="240">
        <f>HLOOKUP(BG$28,'General Weekly(by Classify)'!$D$28:$BQ$50,2,0)</f>
        <v>0</v>
      </c>
      <c r="BH29" s="240">
        <f>HLOOKUP(BH$28,'General Weekly(by Classify)'!$D$28:$BQ$50,2,0)</f>
        <v>0</v>
      </c>
      <c r="BI29" s="240">
        <f>HLOOKUP(BI$28,'General Weekly(by Classify)'!$D$28:$BQ$50,2,0)</f>
        <v>0</v>
      </c>
      <c r="BJ29" s="240">
        <f>HLOOKUP(BJ$28,'General Weekly(by Classify)'!$D$28:$BQ$50,2,0)</f>
        <v>0</v>
      </c>
      <c r="BK29" s="240">
        <f>HLOOKUP(BK$28,'General Weekly(by Classify)'!$D$28:$BQ$50,2,0)</f>
        <v>0</v>
      </c>
      <c r="BL29" s="240">
        <f>HLOOKUP(BL$28,'General Weekly(by Classify)'!$D$28:$BQ$50,2,0)</f>
        <v>0</v>
      </c>
      <c r="BM29" s="240">
        <f>HLOOKUP(BM$28,'General Weekly(by Classify)'!$D$28:$BQ$50,2,0)</f>
        <v>0</v>
      </c>
      <c r="BN29" s="240">
        <f>HLOOKUP(BN$28,'General Weekly(by Classify)'!$D$28:$BQ$50,2,0)</f>
        <v>0</v>
      </c>
      <c r="BO29" s="240">
        <f>HLOOKUP(BO$28,'General Weekly(by Classify)'!$D$28:$BQ$50,2,0)</f>
        <v>0</v>
      </c>
      <c r="BP29" s="240">
        <f>HLOOKUP(BP$28,'General Weekly(by Classify)'!$D$28:$BQ$50,2,0)</f>
        <v>0</v>
      </c>
      <c r="BQ29" s="240">
        <f>HLOOKUP(BQ$28,'General Weekly(by Classify)'!$D$28:$BQ$50,2,0)</f>
        <v>0</v>
      </c>
      <c r="BR29" s="240">
        <f>HLOOKUP(BR$28,'General Weekly(by Classify)'!$D$28:$BQ$50,2,0)</f>
        <v>0</v>
      </c>
      <c r="BS29" s="240">
        <f>HLOOKUP(BS$28,'General Weekly(by Classify)'!$D$28:$BQ$50,2,0)</f>
        <v>0</v>
      </c>
      <c r="BT29" s="240">
        <f>HLOOKUP(BT$28,'General Weekly(by Classify)'!$D$28:$BQ$50,2,0)</f>
        <v>0</v>
      </c>
      <c r="BU29" s="240">
        <f>HLOOKUP(BU$28,'General Weekly(by Classify)'!$D$28:$BQ$50,2,0)</f>
        <v>0</v>
      </c>
      <c r="BV29" s="240">
        <f>HLOOKUP(BV$28,'General Weekly(by Classify)'!$D$28:$BQ$50,2,0)</f>
        <v>0</v>
      </c>
      <c r="BW29" s="240">
        <f>HLOOKUP(BW$28,'General Weekly(by Classify)'!$D$28:$BQ$50,2,0)</f>
        <v>0</v>
      </c>
      <c r="BX29" s="240">
        <f>HLOOKUP(BX$28,'General Weekly(by Classify)'!$D$28:$BQ$50,2,0)</f>
        <v>0</v>
      </c>
      <c r="BY29" s="240">
        <f>HLOOKUP(BY$28,'General Weekly(by Classify)'!$D$28:$BQ$50,2,0)</f>
        <v>0</v>
      </c>
      <c r="BZ29" s="240">
        <f>'General Weekly(by Classify)'!BD29</f>
        <v>0</v>
      </c>
      <c r="CA29" s="240">
        <f>'General Weekly(by Classify)'!BE29</f>
        <v>0</v>
      </c>
      <c r="CB29" s="240">
        <f>'General Weekly(by Classify)'!BF29</f>
        <v>0</v>
      </c>
      <c r="CC29" s="240">
        <f>'General Weekly(by Classify)'!BG29</f>
        <v>0</v>
      </c>
      <c r="CD29" s="240">
        <f>'General Weekly(by Classify)'!BH29</f>
        <v>0</v>
      </c>
      <c r="CE29" s="240">
        <f>'General Weekly(by Classify)'!BI29</f>
        <v>0</v>
      </c>
      <c r="CF29" s="240">
        <f>'General Weekly(by Classify)'!BJ29</f>
        <v>0</v>
      </c>
      <c r="CG29" s="240">
        <f>'General Weekly(by Classify)'!BK29</f>
        <v>0</v>
      </c>
      <c r="CH29" s="240">
        <f>'General Weekly(by Classify)'!BL29</f>
        <v>0</v>
      </c>
      <c r="CI29" s="240">
        <f>'General Weekly(by Classify)'!BM29</f>
        <v>0</v>
      </c>
      <c r="CJ29" s="240">
        <f>'General Weekly(by Classify)'!BN29</f>
        <v>0</v>
      </c>
      <c r="CK29" s="240">
        <f>'General Weekly(by Classify)'!BO29</f>
        <v>0</v>
      </c>
      <c r="CL29" s="240">
        <f>'General Weekly(by Classify)'!BP29</f>
        <v>0</v>
      </c>
      <c r="CM29" s="240">
        <f>'General Weekly(by Classify)'!BQ29</f>
        <v>0</v>
      </c>
      <c r="CN29" s="240">
        <f>'General Weekly(by Classify)'!BR29</f>
        <v>0</v>
      </c>
      <c r="CO29" s="240">
        <f>'General Weekly(by Classify)'!BS29</f>
        <v>0</v>
      </c>
      <c r="CP29" s="240">
        <f>'General Weekly(by Classify)'!BT29</f>
        <v>0</v>
      </c>
      <c r="CQ29" s="240">
        <f>'General Weekly(by Classify)'!BU29</f>
        <v>0</v>
      </c>
      <c r="CR29" s="240">
        <f>'General Weekly(by Classify)'!BV29</f>
        <v>0</v>
      </c>
      <c r="CS29" s="240">
        <f>'General Weekly(by Classify)'!BW29</f>
        <v>0</v>
      </c>
      <c r="CT29" s="240">
        <f>'General Weekly(by Classify)'!BX29</f>
        <v>0</v>
      </c>
      <c r="CU29" s="240">
        <f>'General Weekly(by Classify)'!BY29</f>
        <v>0</v>
      </c>
      <c r="CV29" s="240">
        <f>'General Weekly(by Classify)'!BZ29</f>
        <v>0</v>
      </c>
      <c r="CW29" s="240">
        <f>'General Weekly(by Classify)'!CA29</f>
        <v>0</v>
      </c>
      <c r="CX29" s="240">
        <f>'General Weekly(by Classify)'!CB29</f>
        <v>347</v>
      </c>
      <c r="CY29" s="240">
        <f>'General Weekly(by Classify)'!CC29</f>
        <v>1</v>
      </c>
      <c r="CZ29" s="240">
        <f>'General Weekly(by Classify)'!CD29</f>
        <v>60</v>
      </c>
      <c r="DA29" s="240">
        <f>'General Weekly(by Classify)'!CE29</f>
        <v>0</v>
      </c>
      <c r="DB29" s="240">
        <f>'General Weekly(by Classify)'!CF29</f>
        <v>0</v>
      </c>
      <c r="DC29" s="240">
        <f>'General Weekly(by Classify)'!CG29</f>
        <v>0</v>
      </c>
      <c r="DD29" s="240">
        <f>'General Weekly(by Classify)'!CH29</f>
        <v>137</v>
      </c>
      <c r="DE29" s="240">
        <f>'General Weekly(by Classify)'!CI29</f>
        <v>0</v>
      </c>
      <c r="DF29" s="240">
        <f>'General Weekly(by Classify)'!CJ29</f>
        <v>0</v>
      </c>
      <c r="DG29" s="240">
        <f>'General Weekly(by Classify)'!CK29</f>
        <v>16</v>
      </c>
      <c r="DH29" s="240">
        <f>'General Weekly(by Classify)'!CL29</f>
        <v>0</v>
      </c>
      <c r="DI29" s="240">
        <f>'General Weekly(by Classify)'!CM29</f>
        <v>135</v>
      </c>
      <c r="DJ29" s="240">
        <f>'General Weekly(by Classify)'!CN29</f>
        <v>0</v>
      </c>
      <c r="DK29" s="240">
        <f>'General Weekly(by Classify)'!CO29</f>
        <v>155</v>
      </c>
    </row>
    <row r="30" spans="2:115" ht="16.5" thickTop="1" thickBot="1">
      <c r="B30" s="411"/>
      <c r="C30" s="164" t="s">
        <v>298</v>
      </c>
      <c r="D30" s="172">
        <f>SUM(D34:D50)</f>
        <v>0</v>
      </c>
      <c r="E30" s="241">
        <f>SUM(E34:E50)</f>
        <v>0</v>
      </c>
      <c r="F30" s="241">
        <f t="shared" ref="F30:AB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0</v>
      </c>
      <c r="J30" s="241">
        <f t="shared" si="0"/>
        <v>0</v>
      </c>
      <c r="K30" s="241">
        <f t="shared" si="0"/>
        <v>0</v>
      </c>
      <c r="L30" s="241">
        <f t="shared" si="0"/>
        <v>0</v>
      </c>
      <c r="M30" s="241">
        <f t="shared" si="0"/>
        <v>0</v>
      </c>
      <c r="N30" s="241">
        <f t="shared" si="0"/>
        <v>0</v>
      </c>
      <c r="O30" s="241">
        <f t="shared" si="0"/>
        <v>0</v>
      </c>
      <c r="P30" s="241">
        <f t="shared" si="0"/>
        <v>0</v>
      </c>
      <c r="Q30" s="241">
        <f t="shared" si="0"/>
        <v>0</v>
      </c>
      <c r="R30" s="241">
        <f t="shared" si="0"/>
        <v>0</v>
      </c>
      <c r="S30" s="241">
        <f t="shared" si="0"/>
        <v>0</v>
      </c>
      <c r="T30" s="241">
        <f t="shared" si="0"/>
        <v>0</v>
      </c>
      <c r="U30" s="241">
        <f t="shared" si="0"/>
        <v>0</v>
      </c>
      <c r="V30" s="241">
        <f t="shared" si="0"/>
        <v>0</v>
      </c>
      <c r="W30" s="241">
        <f t="shared" si="0"/>
        <v>0</v>
      </c>
      <c r="X30" s="241">
        <f t="shared" si="0"/>
        <v>0</v>
      </c>
      <c r="Y30" s="241">
        <f t="shared" si="0"/>
        <v>0</v>
      </c>
      <c r="Z30" s="241">
        <f t="shared" si="0"/>
        <v>0</v>
      </c>
      <c r="AA30" s="241">
        <f t="shared" si="0"/>
        <v>0</v>
      </c>
      <c r="AB30" s="241">
        <f t="shared" si="0"/>
        <v>0</v>
      </c>
      <c r="AC30" s="241">
        <f>HLOOKUP(AC$28,'General Weekly(by Classify)'!$D$28:$BQ$50,3,0)</f>
        <v>0</v>
      </c>
      <c r="AD30" s="241">
        <f>HLOOKUP(AD$28,'General Weekly(by Classify)'!$D$28:$BQ$50,3,0)</f>
        <v>0</v>
      </c>
      <c r="AE30" s="241">
        <f>HLOOKUP(AE$28,'General Weekly(by Classify)'!$D$28:$BQ$50,3,0)</f>
        <v>0</v>
      </c>
      <c r="AF30" s="241">
        <f>HLOOKUP(AF$28,'General Weekly(by Classify)'!$D$28:$BQ$50,3,0)</f>
        <v>0</v>
      </c>
      <c r="AG30" s="241">
        <f>HLOOKUP(AG$28,'General Weekly(by Classify)'!$D$28:$BQ$50,3,0)</f>
        <v>0</v>
      </c>
      <c r="AH30" s="241">
        <f>HLOOKUP(AH$28,'General Weekly(by Classify)'!$D$28:$BQ$50,3,0)</f>
        <v>0</v>
      </c>
      <c r="AI30" s="241">
        <f>HLOOKUP(AI$28,'General Weekly(by Classify)'!$D$28:$BQ$50,3,0)</f>
        <v>0</v>
      </c>
      <c r="AJ30" s="241">
        <f>HLOOKUP(AJ$28,'General Weekly(by Classify)'!$D$28:$BQ$50,3,0)</f>
        <v>0</v>
      </c>
      <c r="AK30" s="241">
        <f>HLOOKUP(AK$28,'General Weekly(by Classify)'!$D$28:$BQ$50,3,0)</f>
        <v>0</v>
      </c>
      <c r="AL30" s="241">
        <f>HLOOKUP(AL$28,'General Weekly(by Classify)'!$D$28:$BQ$50,3,0)</f>
        <v>0</v>
      </c>
      <c r="AM30" s="241">
        <f>HLOOKUP(AM$28,'General Weekly(by Classify)'!$D$28:$BQ$50,3,0)</f>
        <v>0</v>
      </c>
      <c r="AN30" s="241">
        <f>HLOOKUP(AN$28,'General Weekly(by Classify)'!$D$28:$BQ$50,3,0)</f>
        <v>0</v>
      </c>
      <c r="AO30" s="241">
        <f>HLOOKUP(AO$28,'General Weekly(by Classify)'!$D$28:$BQ$50,3,0)</f>
        <v>0</v>
      </c>
      <c r="AP30" s="241">
        <f>HLOOKUP(AP$28,'General Weekly(by Classify)'!$D$28:$BQ$50,3,0)</f>
        <v>0</v>
      </c>
      <c r="AQ30" s="241">
        <f>HLOOKUP(AQ$28,'General Weekly(by Classify)'!$D$28:$BQ$50,3,0)</f>
        <v>0</v>
      </c>
      <c r="AR30" s="241">
        <f>HLOOKUP(AR$28,'General Weekly(by Classify)'!$D$28:$BQ$50,3,0)</f>
        <v>0</v>
      </c>
      <c r="AS30" s="241">
        <f>HLOOKUP(AS$28,'General Weekly(by Classify)'!$D$28:$BQ$50,3,0)</f>
        <v>0</v>
      </c>
      <c r="AT30" s="241">
        <f>HLOOKUP(AT$28,'General Weekly(by Classify)'!$D$28:$BQ$50,3,0)</f>
        <v>0</v>
      </c>
      <c r="AU30" s="241"/>
      <c r="AV30" s="241">
        <f>HLOOKUP(AV$28,'General Weekly(by Classify)'!$D$28:$BQ$50,3,0)</f>
        <v>0</v>
      </c>
      <c r="AW30" s="241">
        <f>HLOOKUP(AW$28,'General Weekly(by Classify)'!$D$28:$BQ$50,3,0)</f>
        <v>0</v>
      </c>
      <c r="AX30" s="241">
        <f>HLOOKUP(AX$28,'General Weekly(by Classify)'!$D$28:$BQ$50,3,0)</f>
        <v>0</v>
      </c>
      <c r="AY30" s="241">
        <f>HLOOKUP(AY$28,'General Weekly(by Classify)'!$D$28:$BQ$50,3,0)</f>
        <v>0</v>
      </c>
      <c r="AZ30" s="241">
        <f>HLOOKUP(AZ$28,'General Weekly(by Classify)'!$D$28:$BQ$50,3,0)</f>
        <v>0</v>
      </c>
      <c r="BA30" s="241">
        <f>HLOOKUP(BA$28,'General Weekly(by Classify)'!$D$28:$BQ$50,3,0)</f>
        <v>0</v>
      </c>
      <c r="BB30" s="241">
        <f>HLOOKUP(BB$28,'General Weekly(by Classify)'!$D$28:$BQ$50,3,0)</f>
        <v>0</v>
      </c>
      <c r="BC30" s="241">
        <f>HLOOKUP(BC$28,'General Weekly(by Classify)'!$D$28:$BQ$50,3,0)</f>
        <v>0</v>
      </c>
      <c r="BD30" s="241">
        <f>HLOOKUP(BD$28,'General Weekly(by Classify)'!$D$28:$BQ$50,3,0)</f>
        <v>0</v>
      </c>
      <c r="BE30" s="241">
        <f>HLOOKUP(BE$28,'General Weekly(by Classify)'!$D$28:$BQ$50,3,0)</f>
        <v>0</v>
      </c>
      <c r="BF30" s="241">
        <f>HLOOKUP(BF$28,'General Weekly(by Classify)'!$D$28:$BQ$50,3,0)</f>
        <v>0</v>
      </c>
      <c r="BG30" s="241">
        <f>HLOOKUP(BG$28,'General Weekly(by Classify)'!$D$28:$BQ$50,3,0)</f>
        <v>0</v>
      </c>
      <c r="BH30" s="241">
        <f>HLOOKUP(BH$28,'General Weekly(by Classify)'!$D$28:$BQ$50,3,0)</f>
        <v>0</v>
      </c>
      <c r="BI30" s="241">
        <f>HLOOKUP(BI$28,'General Weekly(by Classify)'!$D$28:$BQ$50,3,0)</f>
        <v>0</v>
      </c>
      <c r="BJ30" s="241">
        <f>HLOOKUP(BJ$28,'General Weekly(by Classify)'!$D$28:$BQ$50,3,0)</f>
        <v>0</v>
      </c>
      <c r="BK30" s="241">
        <f>HLOOKUP(BK$28,'General Weekly(by Classify)'!$D$28:$BQ$50,3,0)</f>
        <v>0</v>
      </c>
      <c r="BL30" s="241">
        <f>HLOOKUP(BL$28,'General Weekly(by Classify)'!$D$28:$BQ$50,3,0)</f>
        <v>0</v>
      </c>
      <c r="BM30" s="241">
        <f>HLOOKUP(BM$28,'General Weekly(by Classify)'!$D$28:$BQ$50,3,0)</f>
        <v>0</v>
      </c>
      <c r="BN30" s="241">
        <f>HLOOKUP(BN$28,'General Weekly(by Classify)'!$D$28:$BQ$50,3,0)</f>
        <v>0</v>
      </c>
      <c r="BO30" s="241">
        <f>HLOOKUP(BO$28,'General Weekly(by Classify)'!$D$28:$BQ$50,3,0)</f>
        <v>0</v>
      </c>
      <c r="BP30" s="241">
        <f>HLOOKUP(BP$28,'General Weekly(by Classify)'!$D$28:$BQ$50,3,0)</f>
        <v>0</v>
      </c>
      <c r="BQ30" s="241">
        <f>HLOOKUP(BQ$28,'General Weekly(by Classify)'!$D$28:$BQ$50,3,0)</f>
        <v>0</v>
      </c>
      <c r="BR30" s="241">
        <f>HLOOKUP(BR$28,'General Weekly(by Classify)'!$D$28:$BQ$50,3,0)</f>
        <v>0</v>
      </c>
      <c r="BS30" s="241">
        <f>HLOOKUP(BS$28,'General Weekly(by Classify)'!$D$28:$BQ$50,3,0)</f>
        <v>0</v>
      </c>
      <c r="BT30" s="241">
        <f>HLOOKUP(BT$28,'General Weekly(by Classify)'!$D$28:$BQ$50,3,0)</f>
        <v>0</v>
      </c>
      <c r="BU30" s="241">
        <f>HLOOKUP(BU$28,'General Weekly(by Classify)'!$D$28:$BQ$50,3,0)</f>
        <v>0</v>
      </c>
      <c r="BV30" s="241">
        <f>HLOOKUP(BV$28,'General Weekly(by Classify)'!$D$28:$BQ$50,3,0)</f>
        <v>0</v>
      </c>
      <c r="BW30" s="241">
        <f>HLOOKUP(BW$28,'General Weekly(by Classify)'!$D$28:$BQ$50,3,0)</f>
        <v>0</v>
      </c>
      <c r="BX30" s="241">
        <f>HLOOKUP(BX$28,'General Weekly(by Classify)'!$D$28:$BQ$50,3,0)</f>
        <v>0</v>
      </c>
      <c r="BY30" s="241">
        <f>HLOOKUP(BY$28,'General Weekly(by Classify)'!$D$28:$BQ$50,3,0)</f>
        <v>0</v>
      </c>
      <c r="BZ30" s="376">
        <f>'General Weekly(by Classify)'!BE30</f>
        <v>0</v>
      </c>
      <c r="CA30" s="376">
        <f>'General Weekly(by Classify)'!BF30</f>
        <v>0</v>
      </c>
      <c r="CB30" s="376">
        <f>'General Weekly(by Classify)'!BG30</f>
        <v>0</v>
      </c>
      <c r="CC30" s="376">
        <f>'General Weekly(by Classify)'!BH30</f>
        <v>0</v>
      </c>
      <c r="CD30" s="376">
        <f>'General Weekly(by Classify)'!BH30</f>
        <v>0</v>
      </c>
      <c r="CE30" s="376">
        <f>'General Weekly(by Classify)'!BI30</f>
        <v>0</v>
      </c>
      <c r="CF30" s="376">
        <f>'General Weekly(by Classify)'!BJ30</f>
        <v>0</v>
      </c>
      <c r="CG30" s="376">
        <f>'General Weekly(by Classify)'!BK30</f>
        <v>0</v>
      </c>
      <c r="CH30" s="376">
        <f>'General Weekly(by Classify)'!BL30</f>
        <v>0</v>
      </c>
      <c r="CI30" s="376">
        <f>'General Weekly(by Classify)'!BM30</f>
        <v>0</v>
      </c>
      <c r="CJ30" s="376">
        <f>'General Weekly(by Classify)'!BN30</f>
        <v>0</v>
      </c>
      <c r="CK30" s="376">
        <f>'General Weekly(by Classify)'!BO30</f>
        <v>0</v>
      </c>
      <c r="CL30" s="376">
        <f>'General Weekly(by Classify)'!BP30</f>
        <v>0</v>
      </c>
      <c r="CM30" s="376">
        <f>'General Weekly(by Classify)'!BQ30</f>
        <v>0</v>
      </c>
      <c r="CN30" s="376">
        <f>'General Weekly(by Classify)'!BR30</f>
        <v>0</v>
      </c>
      <c r="CO30" s="376">
        <f>'General Weekly(by Classify)'!BS30</f>
        <v>0</v>
      </c>
      <c r="CP30" s="376">
        <f>'General Weekly(by Classify)'!BT30</f>
        <v>0</v>
      </c>
      <c r="CQ30" s="376">
        <f>'General Weekly(by Classify)'!BU30</f>
        <v>0</v>
      </c>
      <c r="CR30" s="376">
        <f>'General Weekly(by Classify)'!BV30</f>
        <v>0</v>
      </c>
      <c r="CS30" s="376">
        <f>'General Weekly(by Classify)'!BW30</f>
        <v>0</v>
      </c>
      <c r="CT30" s="376">
        <f>'General Weekly(by Classify)'!BX30</f>
        <v>0</v>
      </c>
      <c r="CU30" s="376">
        <f>'General Weekly(by Classify)'!BY30</f>
        <v>0</v>
      </c>
      <c r="CV30" s="376">
        <f>'General Weekly(by Classify)'!BZ30</f>
        <v>0</v>
      </c>
      <c r="CW30" s="376">
        <f>'General Weekly(by Classify)'!CA30</f>
        <v>0</v>
      </c>
      <c r="CX30" s="376">
        <f>'General Weekly(by Classify)'!CB30</f>
        <v>0</v>
      </c>
      <c r="CY30" s="376">
        <f>'General Weekly(by Classify)'!CC30</f>
        <v>0</v>
      </c>
      <c r="CZ30" s="376">
        <f>'General Weekly(by Classify)'!CD30</f>
        <v>0</v>
      </c>
      <c r="DA30" s="376">
        <f>'General Weekly(by Classify)'!CE30</f>
        <v>0</v>
      </c>
      <c r="DB30" s="376">
        <f>'General Weekly(by Classify)'!CF30</f>
        <v>0</v>
      </c>
      <c r="DC30" s="376">
        <f>'General Weekly(by Classify)'!CG30</f>
        <v>0</v>
      </c>
      <c r="DD30" s="376">
        <f>'General Weekly(by Classify)'!CH30</f>
        <v>0</v>
      </c>
      <c r="DE30" s="376">
        <f>'General Weekly(by Classify)'!CI30</f>
        <v>0</v>
      </c>
      <c r="DF30" s="376">
        <f>'General Weekly(by Classify)'!CJ30</f>
        <v>0</v>
      </c>
      <c r="DG30" s="376">
        <f>'General Weekly(by Classify)'!CK30</f>
        <v>0</v>
      </c>
      <c r="DH30" s="376">
        <f>'General Weekly(by Classify)'!CL30</f>
        <v>0</v>
      </c>
      <c r="DI30" s="376">
        <f>'General Weekly(by Classify)'!CM30</f>
        <v>0</v>
      </c>
      <c r="DJ30" s="376">
        <f>'General Weekly(by Classify)'!CN30</f>
        <v>0</v>
      </c>
      <c r="DK30" s="376">
        <f>'General Weekly(by Classify)'!CO30</f>
        <v>0</v>
      </c>
    </row>
    <row r="31" spans="2:115" ht="16" thickBot="1">
      <c r="B31" s="412"/>
      <c r="C31" s="245" t="s">
        <v>297</v>
      </c>
      <c r="D31" s="246" t="e">
        <f>D30/D29*1000000</f>
        <v>#DIV/0!</v>
      </c>
      <c r="E31" s="247" t="e">
        <f>E30/E29*1000000</f>
        <v>#DIV/0!</v>
      </c>
      <c r="F31" s="247" t="e">
        <f t="shared" ref="F31:P31" si="1">F30/F29*1000000</f>
        <v>#DIV/0!</v>
      </c>
      <c r="G31" s="247" t="e">
        <f t="shared" si="1"/>
        <v>#DIV/0!</v>
      </c>
      <c r="H31" s="247" t="e">
        <f t="shared" si="1"/>
        <v>#DIV/0!</v>
      </c>
      <c r="I31" s="247" t="e">
        <f t="shared" si="1"/>
        <v>#DIV/0!</v>
      </c>
      <c r="J31" s="247" t="e">
        <f t="shared" si="1"/>
        <v>#DIV/0!</v>
      </c>
      <c r="K31" s="247" t="e">
        <f t="shared" si="1"/>
        <v>#DIV/0!</v>
      </c>
      <c r="L31" s="247" t="e">
        <f t="shared" si="1"/>
        <v>#DIV/0!</v>
      </c>
      <c r="M31" s="247" t="e">
        <f t="shared" si="1"/>
        <v>#DIV/0!</v>
      </c>
      <c r="N31" s="247" t="e">
        <f t="shared" si="1"/>
        <v>#DIV/0!</v>
      </c>
      <c r="O31" s="247" t="e">
        <f t="shared" si="1"/>
        <v>#DIV/0!</v>
      </c>
      <c r="P31" s="247" t="e">
        <f t="shared" si="1"/>
        <v>#DIV/0!</v>
      </c>
      <c r="Q31" s="247" t="e">
        <f>Q30/Q29*1000000</f>
        <v>#DIV/0!</v>
      </c>
      <c r="R31" s="247" t="e">
        <f t="shared" ref="R31:AB31" si="2">R30/R29*1000000</f>
        <v>#DIV/0!</v>
      </c>
      <c r="S31" s="247" t="e">
        <f t="shared" si="2"/>
        <v>#DIV/0!</v>
      </c>
      <c r="T31" s="247" t="e">
        <f t="shared" si="2"/>
        <v>#DIV/0!</v>
      </c>
      <c r="U31" s="247">
        <f t="shared" si="2"/>
        <v>0</v>
      </c>
      <c r="V31" s="247">
        <f t="shared" si="2"/>
        <v>0</v>
      </c>
      <c r="W31" s="247">
        <f t="shared" si="2"/>
        <v>0</v>
      </c>
      <c r="X31" s="247">
        <f t="shared" si="2"/>
        <v>0</v>
      </c>
      <c r="Y31" s="247" t="e">
        <f t="shared" si="2"/>
        <v>#DIV/0!</v>
      </c>
      <c r="Z31" s="247" t="e">
        <f t="shared" si="2"/>
        <v>#DIV/0!</v>
      </c>
      <c r="AA31" s="247" t="e">
        <f t="shared" si="2"/>
        <v>#DIV/0!</v>
      </c>
      <c r="AB31" s="247" t="e">
        <f t="shared" si="2"/>
        <v>#DIV/0!</v>
      </c>
      <c r="AC31" s="248" t="e">
        <f t="shared" ref="AC31:AG31" si="3">AC30/AC29*1000000</f>
        <v>#DIV/0!</v>
      </c>
      <c r="AD31" s="248" t="e">
        <f t="shared" si="3"/>
        <v>#DIV/0!</v>
      </c>
      <c r="AE31" s="248" t="e">
        <f t="shared" si="3"/>
        <v>#DIV/0!</v>
      </c>
      <c r="AF31" s="248" t="e">
        <f t="shared" si="3"/>
        <v>#DIV/0!</v>
      </c>
      <c r="AG31" s="248" t="e">
        <f t="shared" si="3"/>
        <v>#DIV/0!</v>
      </c>
      <c r="AH31" s="248" t="e">
        <f t="shared" ref="AH31:AI31" si="4">AH30/AH29*1000000</f>
        <v>#DIV/0!</v>
      </c>
      <c r="AI31" s="248" t="e">
        <f t="shared" si="4"/>
        <v>#DIV/0!</v>
      </c>
      <c r="AJ31" s="248" t="e">
        <f t="shared" ref="AJ31:AK31" si="5">AJ30/AJ29*1000000</f>
        <v>#DIV/0!</v>
      </c>
      <c r="AK31" s="248" t="e">
        <f t="shared" si="5"/>
        <v>#DIV/0!</v>
      </c>
      <c r="AL31" s="248" t="e">
        <f t="shared" ref="AL31:AR31" si="6">AL30/AL29*1000000</f>
        <v>#DIV/0!</v>
      </c>
      <c r="AM31" s="248" t="e">
        <f t="shared" si="6"/>
        <v>#DIV/0!</v>
      </c>
      <c r="AN31" s="248" t="e">
        <f t="shared" si="6"/>
        <v>#DIV/0!</v>
      </c>
      <c r="AO31" s="248" t="e">
        <f t="shared" si="6"/>
        <v>#DIV/0!</v>
      </c>
      <c r="AP31" s="248" t="e">
        <f t="shared" si="6"/>
        <v>#DIV/0!</v>
      </c>
      <c r="AQ31" s="248" t="e">
        <f t="shared" si="6"/>
        <v>#DIV/0!</v>
      </c>
      <c r="AR31" s="248" t="e">
        <f t="shared" si="6"/>
        <v>#DIV/0!</v>
      </c>
      <c r="AS31" s="248" t="e">
        <f t="shared" ref="AS31" si="7">AS30/AS29*1000000</f>
        <v>#DIV/0!</v>
      </c>
      <c r="AT31" s="248" t="e">
        <f t="shared" ref="AT31" si="8">AT30/AT29*1000000</f>
        <v>#DIV/0!</v>
      </c>
      <c r="AU31" s="248"/>
      <c r="AV31" s="248" t="e">
        <f t="shared" ref="AV31" si="9">AV30/AV29*1000000</f>
        <v>#DIV/0!</v>
      </c>
      <c r="AW31" s="248" t="e">
        <f t="shared" ref="AW31:AX31" si="10">AW30/AW29*1000000</f>
        <v>#DIV/0!</v>
      </c>
      <c r="AX31" s="248" t="e">
        <f t="shared" si="10"/>
        <v>#DIV/0!</v>
      </c>
      <c r="AY31" s="248" t="e">
        <f t="shared" ref="AY31" si="11">AY30/AY29*1000000</f>
        <v>#DIV/0!</v>
      </c>
      <c r="AZ31" s="248" t="e">
        <f t="shared" ref="AZ31" si="12">AZ30/AZ29*1000000</f>
        <v>#DIV/0!</v>
      </c>
      <c r="BA31" s="248" t="e">
        <f t="shared" ref="BA31" si="13">BA30/BA29*1000000</f>
        <v>#DIV/0!</v>
      </c>
      <c r="BB31" s="248" t="e">
        <f t="shared" ref="BB31" si="14">BB30/BB29*1000000</f>
        <v>#DIV/0!</v>
      </c>
      <c r="BC31" s="248" t="e">
        <f t="shared" ref="BC31" si="15">BC30/BC29*1000000</f>
        <v>#DIV/0!</v>
      </c>
      <c r="BD31" s="248" t="e">
        <f t="shared" ref="BD31" si="16">BD30/BD29*1000000</f>
        <v>#DIV/0!</v>
      </c>
      <c r="BE31" s="248" t="e">
        <f t="shared" ref="BE31" si="17">BE30/BE29*1000000</f>
        <v>#DIV/0!</v>
      </c>
      <c r="BF31" s="248" t="e">
        <f t="shared" ref="BF31" si="18">BF30/BF29*1000000</f>
        <v>#DIV/0!</v>
      </c>
      <c r="BG31" s="248" t="e">
        <f t="shared" ref="BG31" si="19">BG30/BG29*1000000</f>
        <v>#DIV/0!</v>
      </c>
      <c r="BH31" s="248" t="e">
        <f t="shared" ref="BH31" si="20">BH30/BH29*1000000</f>
        <v>#DIV/0!</v>
      </c>
      <c r="BI31" s="248" t="e">
        <f t="shared" ref="BI31" si="21">BI30/BI29*1000000</f>
        <v>#DIV/0!</v>
      </c>
      <c r="BJ31" s="248" t="e">
        <f t="shared" ref="BJ31" si="22">BJ30/BJ29*1000000</f>
        <v>#DIV/0!</v>
      </c>
      <c r="BK31" s="248" t="e">
        <f t="shared" ref="BK31" si="23">BK30/BK29*1000000</f>
        <v>#DIV/0!</v>
      </c>
      <c r="BL31" s="248" t="e">
        <f t="shared" ref="BL31" si="24">BL30/BL29*1000000</f>
        <v>#DIV/0!</v>
      </c>
      <c r="BM31" s="248" t="e">
        <f t="shared" ref="BM31" si="25">BM30/BM29*1000000</f>
        <v>#DIV/0!</v>
      </c>
      <c r="BN31" s="248" t="e">
        <f t="shared" ref="BN31" si="26">BN30/BN29*1000000</f>
        <v>#DIV/0!</v>
      </c>
      <c r="BO31" s="248" t="e">
        <f t="shared" ref="BO31" si="27">BO30/BO29*1000000</f>
        <v>#DIV/0!</v>
      </c>
      <c r="BP31" s="248" t="e">
        <f t="shared" ref="BP31" si="28">BP30/BP29*1000000</f>
        <v>#DIV/0!</v>
      </c>
      <c r="BQ31" s="248" t="e">
        <f t="shared" ref="BQ31" si="29">BQ30/BQ29*1000000</f>
        <v>#DIV/0!</v>
      </c>
      <c r="BR31" s="248" t="e">
        <f t="shared" ref="BR31" si="30">BR30/BR29*1000000</f>
        <v>#DIV/0!</v>
      </c>
      <c r="BS31" s="248" t="e">
        <f t="shared" ref="BS31" si="31">BS30/BS29*1000000</f>
        <v>#DIV/0!</v>
      </c>
      <c r="BT31" s="248" t="e">
        <f t="shared" ref="BT31" si="32">BT30/BT29*1000000</f>
        <v>#DIV/0!</v>
      </c>
      <c r="BU31" s="248" t="e">
        <f t="shared" ref="BU31" si="33">BU30/BU29*1000000</f>
        <v>#DIV/0!</v>
      </c>
      <c r="BV31" s="248" t="e">
        <f t="shared" ref="BV31" si="34">BV30/BV29*1000000</f>
        <v>#DIV/0!</v>
      </c>
      <c r="BW31" s="248" t="e">
        <f t="shared" ref="BW31" si="35">BW30/BW29*1000000</f>
        <v>#DIV/0!</v>
      </c>
      <c r="BX31" s="248" t="e">
        <f t="shared" ref="BX31" si="36">BX30/BX29*1000000</f>
        <v>#DIV/0!</v>
      </c>
      <c r="BY31" s="248" t="e">
        <f t="shared" ref="BY31" si="37">BY30/BY29*1000000</f>
        <v>#DIV/0!</v>
      </c>
      <c r="BZ31" s="248" t="e">
        <f t="shared" ref="BZ31:CA31" si="38">BZ30/BZ29*1000000</f>
        <v>#DIV/0!</v>
      </c>
      <c r="CA31" s="248" t="e">
        <f t="shared" si="38"/>
        <v>#DIV/0!</v>
      </c>
      <c r="CB31" s="248" t="e">
        <f t="shared" ref="CB31" si="39">CB30/CB29*1000000</f>
        <v>#DIV/0!</v>
      </c>
      <c r="CC31" s="248" t="e">
        <f t="shared" ref="CC31:CE31" si="40">CC30/CC29*1000000</f>
        <v>#DIV/0!</v>
      </c>
      <c r="CD31" s="248" t="e">
        <f t="shared" si="40"/>
        <v>#DIV/0!</v>
      </c>
      <c r="CE31" s="248" t="e">
        <f t="shared" si="40"/>
        <v>#DIV/0!</v>
      </c>
      <c r="CF31" s="248" t="e">
        <f t="shared" ref="CF31" si="41">CF30/CF29*1000000</f>
        <v>#DIV/0!</v>
      </c>
      <c r="CG31" s="248" t="e">
        <f t="shared" ref="CG31" si="42">CG30/CG29*1000000</f>
        <v>#DIV/0!</v>
      </c>
      <c r="CH31" s="248" t="e">
        <f t="shared" ref="CH31" si="43">CH30/CH29*1000000</f>
        <v>#DIV/0!</v>
      </c>
      <c r="CI31" s="248" t="e">
        <f t="shared" ref="CI31" si="44">CI30/CI29*1000000</f>
        <v>#DIV/0!</v>
      </c>
      <c r="CJ31" s="248" t="e">
        <f t="shared" ref="CJ31" si="45">CJ30/CJ29*1000000</f>
        <v>#DIV/0!</v>
      </c>
      <c r="CK31" s="248" t="e">
        <f t="shared" ref="CK31" si="46">CK30/CK29*1000000</f>
        <v>#DIV/0!</v>
      </c>
      <c r="CL31" s="248" t="e">
        <f t="shared" ref="CL31" si="47">CL30/CL29*1000000</f>
        <v>#DIV/0!</v>
      </c>
      <c r="CM31" s="248" t="e">
        <f t="shared" ref="CM31" si="48">CM30/CM29*1000000</f>
        <v>#DIV/0!</v>
      </c>
      <c r="CN31" s="248" t="e">
        <f t="shared" ref="CN31" si="49">CN30/CN29*1000000</f>
        <v>#DIV/0!</v>
      </c>
      <c r="CO31" s="248" t="e">
        <f t="shared" ref="CO31" si="50">CO30/CO29*1000000</f>
        <v>#DIV/0!</v>
      </c>
      <c r="CP31" s="248" t="e">
        <f t="shared" ref="CP31" si="51">CP30/CP29*1000000</f>
        <v>#DIV/0!</v>
      </c>
      <c r="CQ31" s="248" t="e">
        <f t="shared" ref="CQ31" si="52">CQ30/CQ29*1000000</f>
        <v>#DIV/0!</v>
      </c>
      <c r="CR31" s="248" t="e">
        <f t="shared" ref="CR31" si="53">CR30/CR29*1000000</f>
        <v>#DIV/0!</v>
      </c>
      <c r="CS31" s="248" t="e">
        <f t="shared" ref="CS31" si="54">CS30/CS29*1000000</f>
        <v>#DIV/0!</v>
      </c>
      <c r="CT31" s="248" t="e">
        <f t="shared" ref="CT31" si="55">CT30/CT29*1000000</f>
        <v>#DIV/0!</v>
      </c>
      <c r="CU31" s="248" t="e">
        <f t="shared" ref="CU31:CV31" si="56">CU30/CU29*1000000</f>
        <v>#DIV/0!</v>
      </c>
      <c r="CV31" s="248" t="e">
        <f t="shared" si="56"/>
        <v>#DIV/0!</v>
      </c>
      <c r="CW31" s="248" t="e">
        <f t="shared" ref="CW31:CY31" si="57">CW30/CW29*1000000</f>
        <v>#DIV/0!</v>
      </c>
      <c r="CX31" s="248">
        <f t="shared" si="57"/>
        <v>0</v>
      </c>
      <c r="CY31" s="248">
        <f t="shared" si="57"/>
        <v>0</v>
      </c>
      <c r="CZ31" s="248">
        <f t="shared" ref="CZ31" si="58">CZ30/CZ29*1000000</f>
        <v>0</v>
      </c>
      <c r="DA31" s="248" t="e">
        <f t="shared" ref="DA31" si="59">DA30/DA29*1000000</f>
        <v>#DIV/0!</v>
      </c>
      <c r="DB31" s="248" t="e">
        <f t="shared" ref="DB31" si="60">DB30/DB29*1000000</f>
        <v>#DIV/0!</v>
      </c>
      <c r="DC31" s="248" t="e">
        <f t="shared" ref="DC31" si="61">DC30/DC29*1000000</f>
        <v>#DIV/0!</v>
      </c>
      <c r="DD31" s="248">
        <f t="shared" ref="DD31:DE31" si="62">DD30/DD29*1000000</f>
        <v>0</v>
      </c>
      <c r="DE31" s="248" t="e">
        <f t="shared" si="62"/>
        <v>#DIV/0!</v>
      </c>
      <c r="DF31" s="248" t="e">
        <f t="shared" ref="DF31" si="63">DF30/DF29*1000000</f>
        <v>#DIV/0!</v>
      </c>
      <c r="DG31" s="248">
        <f t="shared" ref="DG31" si="64">DG30/DG29*1000000</f>
        <v>0</v>
      </c>
      <c r="DH31" s="248" t="e">
        <f t="shared" ref="DH31" si="65">DH30/DH29*1000000</f>
        <v>#DIV/0!</v>
      </c>
      <c r="DI31" s="248">
        <f t="shared" ref="DI31" si="66">DI30/DI29*1000000</f>
        <v>0</v>
      </c>
      <c r="DJ31" s="248" t="e">
        <f t="shared" ref="DJ31:DK31" si="67">DJ30/DJ29*1000000</f>
        <v>#DIV/0!</v>
      </c>
      <c r="DK31" s="248">
        <f t="shared" si="67"/>
        <v>0</v>
      </c>
    </row>
    <row r="32" spans="2:115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146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</row>
    <row r="33" spans="2:115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</row>
    <row r="34" spans="2:115" ht="16.5" thickTop="1" thickBot="1">
      <c r="B34" s="413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363">
        <f>SUM('General Weekly(by Classify)'!AM34:AP34)</f>
        <v>0</v>
      </c>
      <c r="M34" s="363">
        <f>SUM('General Weekly(by Classify)'!AQ34:AU34)</f>
        <v>0</v>
      </c>
      <c r="N34" s="363">
        <f>SUM('General Weekly(by Classify)'!AV34:AY34)</f>
        <v>0</v>
      </c>
      <c r="O34" s="363">
        <f>SUM('General Weekly(by Classify)'!AZ34:BC34)</f>
        <v>0</v>
      </c>
      <c r="P34" s="363">
        <f>SUM('General Weekly(by Classify)'!BD34:BH34)</f>
        <v>0</v>
      </c>
      <c r="Q34" s="363">
        <f>SUM('General Weekly(by Classify)'!BI34:BL34)</f>
        <v>0</v>
      </c>
      <c r="R34" s="363">
        <f>SUM('General Weekly(by Classify)'!BM34:BP34)</f>
        <v>0</v>
      </c>
      <c r="S34" s="363">
        <f>SUM('General Weekly(by Classify)'!BQ34:BT34)</f>
        <v>0</v>
      </c>
      <c r="T34" s="363">
        <f>SUM('General Weekly(by Classify)'!BU34:BY34)</f>
        <v>0</v>
      </c>
      <c r="U34" s="363">
        <f>SUM('General Weekly(by Classify)'!BZ34:CC34)</f>
        <v>0</v>
      </c>
      <c r="V34" s="363">
        <f>SUM('General Weekly(by Classify)'!CD34:CH34)</f>
        <v>0</v>
      </c>
      <c r="W34" s="363">
        <f>SUM('General Weekly(by Classify)'!CI34:CL34)</f>
        <v>0</v>
      </c>
      <c r="X34" s="363">
        <f>SUM('General Weekly(by Classify)'!CM34:CP34)</f>
        <v>0</v>
      </c>
      <c r="Y34" s="172">
        <f>SUM('General Weekly(by Classify)'!AV34:AZ34)</f>
        <v>0</v>
      </c>
      <c r="Z34" s="172">
        <f>SUM('General Weekly(by Classify)'!AW34:BA34)</f>
        <v>0</v>
      </c>
      <c r="AA34" s="172">
        <f>SUM('General Weekly(by Classify)'!AX34:BB34)</f>
        <v>0</v>
      </c>
      <c r="AB34" s="172">
        <f>SUM('General Weekly(by Classify)'!AY34:BC34)</f>
        <v>0</v>
      </c>
      <c r="AC34" s="172">
        <f>HLOOKUP(AC$28,'General Weekly(by Classify)'!$D$28:$BQ$50,7,0)</f>
        <v>0</v>
      </c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/>
      <c r="AV34" s="172">
        <f>HLOOKUP(AV$28,'General Weekly(by Classify)'!$D$28:$BQ$50,7,0)</f>
        <v>0</v>
      </c>
      <c r="AW34" s="172">
        <f>HLOOKUP(AW$28,'General Weekly(by Classify)'!$D$28:$BQ$50,7,0)</f>
        <v>0</v>
      </c>
      <c r="AX34" s="172">
        <f>HLOOKUP(AX$28,'General Weekly(by Classify)'!$D$28:$BQ$50,7,0)</f>
        <v>0</v>
      </c>
      <c r="AY34" s="172">
        <f>HLOOKUP(AY$28,'General Weekly(by Classify)'!$D$28:$BQ$50,7,0)</f>
        <v>0</v>
      </c>
      <c r="AZ34" s="172">
        <f>HLOOKUP(AZ$28,'General Weekly(by Classify)'!$D$28:$BQ$50,7,0)</f>
        <v>0</v>
      </c>
      <c r="BA34" s="172">
        <f>HLOOKUP(BA$28,'General Weekly(by Classify)'!$D$28:$BQ$50,7,0)</f>
        <v>0</v>
      </c>
      <c r="BB34" s="172">
        <f>HLOOKUP(BB$28,'General Weekly(by Classify)'!$D$28:$BQ$50,7,0)</f>
        <v>0</v>
      </c>
      <c r="BC34" s="172">
        <f>HLOOKUP(BC$28,'General Weekly(by Classify)'!$D$28:$BQ$50,7,0)</f>
        <v>0</v>
      </c>
      <c r="BD34" s="172">
        <f>HLOOKUP(BD$28,'General Weekly(by Classify)'!$D$28:$BQ$50,7,0)</f>
        <v>0</v>
      </c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0</v>
      </c>
      <c r="BJ34" s="172">
        <f>HLOOKUP(BJ$28,'General Weekly(by Classify)'!$D$28:$BQ$50,7,0)</f>
        <v>0</v>
      </c>
      <c r="BK34" s="172">
        <f>HLOOKUP(BK$28,'General Weekly(by Classify)'!$D$28:$BQ$50,7,0)</f>
        <v>0</v>
      </c>
      <c r="BL34" s="172">
        <f>HLOOKUP(BL$28,'General Weekly(by Classify)'!$D$28:$BQ$50,7,0)</f>
        <v>0</v>
      </c>
      <c r="BM34" s="172">
        <f>HLOOKUP(BM$28,'General Weekly(by Classify)'!$D$28:$BQ$50,7,0)</f>
        <v>0</v>
      </c>
      <c r="BN34" s="172">
        <f>HLOOKUP(BN$28,'General Weekly(by Classify)'!$D$28:$BQ$50,7,0)</f>
        <v>0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0</v>
      </c>
      <c r="BT34" s="172">
        <f>HLOOKUP(BT$28,'General Weekly(by Classify)'!$D$28:$BQ$50,7,0)</f>
        <v>0</v>
      </c>
      <c r="BU34" s="172">
        <f>HLOOKUP(BU$28,'General Weekly(by Classify)'!$D$28:$BQ$50,7,0)</f>
        <v>0</v>
      </c>
      <c r="BV34" s="172">
        <f>HLOOKUP(BV$28,'General Weekly(by Classify)'!$D$28:$BQ$50,7,0)</f>
        <v>0</v>
      </c>
      <c r="BW34" s="172">
        <f>HLOOKUP(BW$28,'General Weekly(by Classify)'!$D$28:$BQ$50,7,0)</f>
        <v>0</v>
      </c>
      <c r="BX34" s="172">
        <f>HLOOKUP(BX$28,'General Weekly(by Classify)'!$D$28:$BQ$50,7,0)</f>
        <v>0</v>
      </c>
      <c r="BY34" s="172">
        <f>HLOOKUP(BY$28,'General Weekly(by Classify)'!$D$28:$BQ$50,7,0)</f>
        <v>0</v>
      </c>
      <c r="BZ34" s="363">
        <f>'General Weekly(by Classify)'!BD34</f>
        <v>0</v>
      </c>
      <c r="CA34" s="363">
        <f>'General Weekly(by Classify)'!BE34</f>
        <v>0</v>
      </c>
      <c r="CB34" s="363">
        <f>'General Weekly(by Classify)'!BF34</f>
        <v>0</v>
      </c>
      <c r="CC34" s="363">
        <f>'General Weekly(by Classify)'!BG34</f>
        <v>0</v>
      </c>
      <c r="CD34" s="363">
        <f>'General Weekly(by Classify)'!BH34</f>
        <v>0</v>
      </c>
      <c r="CE34" s="363">
        <f>'General Weekly(by Classify)'!BI34</f>
        <v>0</v>
      </c>
      <c r="CF34" s="363">
        <f>'General Weekly(by Classify)'!BJ34</f>
        <v>0</v>
      </c>
      <c r="CG34" s="363">
        <f>'General Weekly(by Classify)'!BK34</f>
        <v>0</v>
      </c>
      <c r="CH34" s="363">
        <f>'General Weekly(by Classify)'!BL34</f>
        <v>0</v>
      </c>
      <c r="CI34" s="363">
        <f>'General Weekly(by Classify)'!BM34</f>
        <v>0</v>
      </c>
      <c r="CJ34" s="363">
        <f>'General Weekly(by Classify)'!BN34</f>
        <v>0</v>
      </c>
      <c r="CK34" s="363">
        <f>'General Weekly(by Classify)'!BO34</f>
        <v>0</v>
      </c>
      <c r="CL34" s="363">
        <f>'General Weekly(by Classify)'!BP34</f>
        <v>0</v>
      </c>
      <c r="CM34" s="363">
        <f>'General Weekly(by Classify)'!BQ34</f>
        <v>0</v>
      </c>
      <c r="CN34" s="363">
        <f>'General Weekly(by Classify)'!BR34</f>
        <v>0</v>
      </c>
      <c r="CO34" s="363">
        <f>'General Weekly(by Classify)'!BS34</f>
        <v>0</v>
      </c>
      <c r="CP34" s="363">
        <f>'General Weekly(by Classify)'!BT34</f>
        <v>0</v>
      </c>
      <c r="CQ34" s="363">
        <f>'General Weekly(by Classify)'!BU34</f>
        <v>0</v>
      </c>
      <c r="CR34" s="363">
        <f>'General Weekly(by Classify)'!BV34</f>
        <v>0</v>
      </c>
      <c r="CS34" s="363">
        <f>'General Weekly(by Classify)'!BW34</f>
        <v>0</v>
      </c>
      <c r="CT34" s="363">
        <f>'General Weekly(by Classify)'!BX34</f>
        <v>0</v>
      </c>
      <c r="CU34" s="363">
        <f>'General Weekly(by Classify)'!BY34</f>
        <v>0</v>
      </c>
      <c r="CV34" s="363">
        <f>'General Weekly(by Classify)'!BZ34</f>
        <v>0</v>
      </c>
      <c r="CW34" s="363">
        <f>'General Weekly(by Classify)'!CA34</f>
        <v>0</v>
      </c>
      <c r="CX34" s="363">
        <f>'General Weekly(by Classify)'!CB34</f>
        <v>0</v>
      </c>
      <c r="CY34" s="363">
        <f>'General Weekly(by Classify)'!CC34</f>
        <v>0</v>
      </c>
      <c r="CZ34" s="363">
        <f>'General Weekly(by Classify)'!CD34</f>
        <v>0</v>
      </c>
      <c r="DA34" s="363">
        <f>'General Weekly(by Classify)'!CE34</f>
        <v>0</v>
      </c>
      <c r="DB34" s="363">
        <f>'General Weekly(by Classify)'!CF34</f>
        <v>0</v>
      </c>
      <c r="DC34" s="363">
        <f>'General Weekly(by Classify)'!CG34</f>
        <v>0</v>
      </c>
      <c r="DD34" s="363">
        <f>'General Weekly(by Classify)'!CH34</f>
        <v>0</v>
      </c>
      <c r="DE34" s="363">
        <f>'General Weekly(by Classify)'!CI34</f>
        <v>0</v>
      </c>
      <c r="DF34" s="363">
        <f>'General Weekly(by Classify)'!CJ34</f>
        <v>0</v>
      </c>
      <c r="DG34" s="363">
        <f>'General Weekly(by Classify)'!CK34</f>
        <v>0</v>
      </c>
      <c r="DH34" s="363">
        <f>'General Weekly(by Classify)'!CL34</f>
        <v>0</v>
      </c>
      <c r="DI34" s="363">
        <f>'General Weekly(by Classify)'!CM34</f>
        <v>0</v>
      </c>
      <c r="DJ34" s="363">
        <f>'General Weekly(by Classify)'!CN34</f>
        <v>0</v>
      </c>
      <c r="DK34" s="363">
        <f>'General Weekly(by Classify)'!CO34</f>
        <v>0</v>
      </c>
    </row>
    <row r="35" spans="2:115" ht="16.5" thickTop="1" thickBot="1">
      <c r="B35" s="414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363">
        <f>SUM('General Weekly(by Classify)'!AM35:AP35)</f>
        <v>0</v>
      </c>
      <c r="M35" s="363">
        <f>SUM('General Weekly(by Classify)'!AQ35:AU35)</f>
        <v>0</v>
      </c>
      <c r="N35" s="363">
        <f>SUM('General Weekly(by Classify)'!AV35:AY35)</f>
        <v>0</v>
      </c>
      <c r="O35" s="363">
        <f>SUM('General Weekly(by Classify)'!AZ35:BC35)</f>
        <v>0</v>
      </c>
      <c r="P35" s="363">
        <f>SUM('General Weekly(by Classify)'!BD35:BH35)</f>
        <v>0</v>
      </c>
      <c r="Q35" s="363">
        <f>SUM('General Weekly(by Classify)'!BI35:BL35)</f>
        <v>0</v>
      </c>
      <c r="R35" s="363">
        <f>SUM('General Weekly(by Classify)'!BM35:BP35)</f>
        <v>0</v>
      </c>
      <c r="S35" s="363">
        <f>SUM('General Weekly(by Classify)'!BQ35:BT35)</f>
        <v>0</v>
      </c>
      <c r="T35" s="363">
        <f>SUM('General Weekly(by Classify)'!BU35:BY35)</f>
        <v>0</v>
      </c>
      <c r="U35" s="363">
        <f>SUM('General Weekly(by Classify)'!BZ35:CC35)</f>
        <v>0</v>
      </c>
      <c r="V35" s="363">
        <f>SUM('General Weekly(by Classify)'!CD35:CH35)</f>
        <v>0</v>
      </c>
      <c r="W35" s="363">
        <f>SUM('General Weekly(by Classify)'!CI35:CL35)</f>
        <v>0</v>
      </c>
      <c r="X35" s="363">
        <f>SUM('General Weekly(by Classify)'!CM35:CP35)</f>
        <v>0</v>
      </c>
      <c r="Y35" s="172">
        <f>SUM('General Weekly(by Classify)'!AV35:AZ35)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>
        <f>HLOOKUP(AC$28,'General Weekly(by Classify)'!$D$28:$BQ$50,8,0)</f>
        <v>0</v>
      </c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/>
      <c r="AV35" s="172">
        <f>HLOOKUP(AV$28,'General Weekly(by Classify)'!$D$28:$BQ$50,8,0)</f>
        <v>0</v>
      </c>
      <c r="AW35" s="172">
        <f>HLOOKUP(AW$28,'General Weekly(by Classify)'!$D$28:$BQ$50,8,0)</f>
        <v>0</v>
      </c>
      <c r="AX35" s="172">
        <f>HLOOKUP(AX$28,'General Weekly(by Classify)'!$D$28:$BQ$50,8,0)</f>
        <v>0</v>
      </c>
      <c r="AY35" s="172">
        <f>HLOOKUP(AY$28,'General Weekly(by Classify)'!$D$28:$BQ$50,8,0)</f>
        <v>0</v>
      </c>
      <c r="AZ35" s="172">
        <f>HLOOKUP(AZ$28,'General Weekly(by Classify)'!$D$28:$BQ$50,8,0)</f>
        <v>0</v>
      </c>
      <c r="BA35" s="172">
        <f>HLOOKUP(BA$28,'General Weekly(by Classify)'!$D$28:$BQ$50,8,0)</f>
        <v>0</v>
      </c>
      <c r="BB35" s="172">
        <f>HLOOKUP(BB$28,'General Weekly(by Classify)'!$D$28:$BQ$50,8,0)</f>
        <v>0</v>
      </c>
      <c r="BC35" s="172">
        <f>HLOOKUP(BC$28,'General Weekly(by Classify)'!$D$28:$BQ$50,8,0)</f>
        <v>0</v>
      </c>
      <c r="BD35" s="172">
        <f>HLOOKUP(BD$28,'General Weekly(by Classify)'!$D$28:$BQ$50,8,0)</f>
        <v>0</v>
      </c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363">
        <f>'General Weekly(by Classify)'!BD35</f>
        <v>0</v>
      </c>
      <c r="CA35" s="363">
        <f>'General Weekly(by Classify)'!BE35</f>
        <v>0</v>
      </c>
      <c r="CB35" s="363">
        <f>'General Weekly(by Classify)'!BF35</f>
        <v>0</v>
      </c>
      <c r="CC35" s="363">
        <f>'General Weekly(by Classify)'!BG35</f>
        <v>0</v>
      </c>
      <c r="CD35" s="363">
        <f>'General Weekly(by Classify)'!BH35</f>
        <v>0</v>
      </c>
      <c r="CE35" s="363">
        <f>'General Weekly(by Classify)'!BI35</f>
        <v>0</v>
      </c>
      <c r="CF35" s="363">
        <f>'General Weekly(by Classify)'!BJ35</f>
        <v>0</v>
      </c>
      <c r="CG35" s="363">
        <f>'General Weekly(by Classify)'!BK35</f>
        <v>0</v>
      </c>
      <c r="CH35" s="363">
        <f>'General Weekly(by Classify)'!BL35</f>
        <v>0</v>
      </c>
      <c r="CI35" s="363">
        <f>'General Weekly(by Classify)'!BM35</f>
        <v>0</v>
      </c>
      <c r="CJ35" s="363">
        <f>'General Weekly(by Classify)'!BN35</f>
        <v>0</v>
      </c>
      <c r="CK35" s="363">
        <f>'General Weekly(by Classify)'!BO35</f>
        <v>0</v>
      </c>
      <c r="CL35" s="363">
        <f>'General Weekly(by Classify)'!BP35</f>
        <v>0</v>
      </c>
      <c r="CM35" s="363">
        <f>'General Weekly(by Classify)'!BQ35</f>
        <v>0</v>
      </c>
      <c r="CN35" s="363">
        <f>'General Weekly(by Classify)'!BR35</f>
        <v>0</v>
      </c>
      <c r="CO35" s="363">
        <f>'General Weekly(by Classify)'!BS35</f>
        <v>0</v>
      </c>
      <c r="CP35" s="363">
        <f>'General Weekly(by Classify)'!BT35</f>
        <v>0</v>
      </c>
      <c r="CQ35" s="363">
        <f>'General Weekly(by Classify)'!BU35</f>
        <v>0</v>
      </c>
      <c r="CR35" s="363">
        <f>'General Weekly(by Classify)'!BV35</f>
        <v>0</v>
      </c>
      <c r="CS35" s="363">
        <f>'General Weekly(by Classify)'!BW35</f>
        <v>0</v>
      </c>
      <c r="CT35" s="363">
        <f>'General Weekly(by Classify)'!BX35</f>
        <v>0</v>
      </c>
      <c r="CU35" s="363">
        <f>'General Weekly(by Classify)'!BY35</f>
        <v>0</v>
      </c>
      <c r="CV35" s="363">
        <f>'General Weekly(by Classify)'!BZ35</f>
        <v>0</v>
      </c>
      <c r="CW35" s="363">
        <f>'General Weekly(by Classify)'!CA35</f>
        <v>0</v>
      </c>
      <c r="CX35" s="363">
        <f>'General Weekly(by Classify)'!CB35</f>
        <v>0</v>
      </c>
      <c r="CY35" s="363">
        <f>'General Weekly(by Classify)'!CC35</f>
        <v>0</v>
      </c>
      <c r="CZ35" s="363">
        <f>'General Weekly(by Classify)'!CD35</f>
        <v>0</v>
      </c>
      <c r="DA35" s="363">
        <f>'General Weekly(by Classify)'!CE35</f>
        <v>0</v>
      </c>
      <c r="DB35" s="363">
        <f>'General Weekly(by Classify)'!CF35</f>
        <v>0</v>
      </c>
      <c r="DC35" s="363">
        <f>'General Weekly(by Classify)'!CG35</f>
        <v>0</v>
      </c>
      <c r="DD35" s="363">
        <f>'General Weekly(by Classify)'!CH35</f>
        <v>0</v>
      </c>
      <c r="DE35" s="363">
        <f>'General Weekly(by Classify)'!CI35</f>
        <v>0</v>
      </c>
      <c r="DF35" s="363">
        <f>'General Weekly(by Classify)'!CJ35</f>
        <v>0</v>
      </c>
      <c r="DG35" s="363">
        <f>'General Weekly(by Classify)'!CK35</f>
        <v>0</v>
      </c>
      <c r="DH35" s="363">
        <f>'General Weekly(by Classify)'!CL35</f>
        <v>0</v>
      </c>
      <c r="DI35" s="363">
        <f>'General Weekly(by Classify)'!CM35</f>
        <v>0</v>
      </c>
      <c r="DJ35" s="363">
        <f>'General Weekly(by Classify)'!CN35</f>
        <v>0</v>
      </c>
      <c r="DK35" s="363">
        <f>'General Weekly(by Classify)'!CO35</f>
        <v>0</v>
      </c>
    </row>
    <row r="36" spans="2:115" ht="16.5" thickTop="1" thickBot="1">
      <c r="B36" s="414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363">
        <f>SUM('General Weekly(by Classify)'!AM36:AP36)</f>
        <v>0</v>
      </c>
      <c r="M36" s="363">
        <f>SUM('General Weekly(by Classify)'!AQ36:AU36)</f>
        <v>0</v>
      </c>
      <c r="N36" s="363">
        <f>SUM('General Weekly(by Classify)'!AV36:AY36)</f>
        <v>0</v>
      </c>
      <c r="O36" s="363">
        <f>SUM('General Weekly(by Classify)'!AZ36:BC36)</f>
        <v>0</v>
      </c>
      <c r="P36" s="363">
        <f>SUM('General Weekly(by Classify)'!BD36:BH36)</f>
        <v>0</v>
      </c>
      <c r="Q36" s="363">
        <f>SUM('General Weekly(by Classify)'!BI36:BL36)</f>
        <v>0</v>
      </c>
      <c r="R36" s="363">
        <f>SUM('General Weekly(by Classify)'!BM36:BP36)</f>
        <v>0</v>
      </c>
      <c r="S36" s="363">
        <f>SUM('General Weekly(by Classify)'!BQ36:BT36)</f>
        <v>0</v>
      </c>
      <c r="T36" s="363">
        <f>SUM('General Weekly(by Classify)'!BU36:BY36)</f>
        <v>0</v>
      </c>
      <c r="U36" s="363">
        <f>SUM('General Weekly(by Classify)'!BZ36:CC36)</f>
        <v>0</v>
      </c>
      <c r="V36" s="363">
        <f>SUM('General Weekly(by Classify)'!CD36:CH36)</f>
        <v>0</v>
      </c>
      <c r="W36" s="363">
        <f>SUM('General Weekly(by Classify)'!CI36:CL36)</f>
        <v>0</v>
      </c>
      <c r="X36" s="363">
        <f>SUM('General Weekly(by Classify)'!CM36:CP36)</f>
        <v>0</v>
      </c>
      <c r="Y36" s="172">
        <f>SUM('General Weekly(by Classify)'!AV36:AZ36)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>
        <f>HLOOKUP(AC$28,'General Weekly(by Classify)'!$D$28:$BQ$50,9,0)</f>
        <v>0</v>
      </c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/>
      <c r="AV36" s="172">
        <f>HLOOKUP(AV$28,'General Weekly(by Classify)'!$D$28:$BQ$50,9,0)</f>
        <v>0</v>
      </c>
      <c r="AW36" s="172">
        <f>HLOOKUP(AW$28,'General Weekly(by Classify)'!$D$28:$BQ$50,9,0)</f>
        <v>0</v>
      </c>
      <c r="AX36" s="172">
        <f>HLOOKUP(AX$28,'General Weekly(by Classify)'!$D$28:$BQ$50,9,0)</f>
        <v>0</v>
      </c>
      <c r="AY36" s="172">
        <f>HLOOKUP(AY$28,'General Weekly(by Classify)'!$D$28:$BQ$50,9,0)</f>
        <v>0</v>
      </c>
      <c r="AZ36" s="172">
        <f>HLOOKUP(AZ$28,'General Weekly(by Classify)'!$D$28:$BQ$50,9,0)</f>
        <v>0</v>
      </c>
      <c r="BA36" s="172">
        <f>HLOOKUP(BA$28,'General Weekly(by Classify)'!$D$28:$BQ$50,9,0)</f>
        <v>0</v>
      </c>
      <c r="BB36" s="172">
        <f>HLOOKUP(BB$28,'General Weekly(by Classify)'!$D$28:$BQ$50,9,0)</f>
        <v>0</v>
      </c>
      <c r="BC36" s="172">
        <f>HLOOKUP(BC$28,'General Weekly(by Classify)'!$D$28:$BQ$50,9,0)</f>
        <v>0</v>
      </c>
      <c r="BD36" s="172">
        <f>HLOOKUP(BD$28,'General Weekly(by Classify)'!$D$28:$BQ$50,9,0)</f>
        <v>0</v>
      </c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363">
        <f>'General Weekly(by Classify)'!BD36</f>
        <v>0</v>
      </c>
      <c r="CA36" s="363">
        <f>'General Weekly(by Classify)'!BE36</f>
        <v>0</v>
      </c>
      <c r="CB36" s="363">
        <f>'General Weekly(by Classify)'!BF36</f>
        <v>0</v>
      </c>
      <c r="CC36" s="363">
        <f>'General Weekly(by Classify)'!BG36</f>
        <v>0</v>
      </c>
      <c r="CD36" s="363">
        <f>'General Weekly(by Classify)'!BH36</f>
        <v>0</v>
      </c>
      <c r="CE36" s="363">
        <f>'General Weekly(by Classify)'!BI36</f>
        <v>0</v>
      </c>
      <c r="CF36" s="363">
        <f>'General Weekly(by Classify)'!BJ36</f>
        <v>0</v>
      </c>
      <c r="CG36" s="363">
        <f>'General Weekly(by Classify)'!BK36</f>
        <v>0</v>
      </c>
      <c r="CH36" s="363">
        <f>'General Weekly(by Classify)'!BL36</f>
        <v>0</v>
      </c>
      <c r="CI36" s="363">
        <f>'General Weekly(by Classify)'!BM36</f>
        <v>0</v>
      </c>
      <c r="CJ36" s="363">
        <f>'General Weekly(by Classify)'!BN36</f>
        <v>0</v>
      </c>
      <c r="CK36" s="363">
        <f>'General Weekly(by Classify)'!BO36</f>
        <v>0</v>
      </c>
      <c r="CL36" s="363">
        <f>'General Weekly(by Classify)'!BP36</f>
        <v>0</v>
      </c>
      <c r="CM36" s="363">
        <f>'General Weekly(by Classify)'!BQ36</f>
        <v>0</v>
      </c>
      <c r="CN36" s="363">
        <f>'General Weekly(by Classify)'!BR36</f>
        <v>0</v>
      </c>
      <c r="CO36" s="363">
        <f>'General Weekly(by Classify)'!BS36</f>
        <v>0</v>
      </c>
      <c r="CP36" s="363">
        <f>'General Weekly(by Classify)'!BT36</f>
        <v>0</v>
      </c>
      <c r="CQ36" s="363">
        <f>'General Weekly(by Classify)'!BU36</f>
        <v>0</v>
      </c>
      <c r="CR36" s="363">
        <f>'General Weekly(by Classify)'!BV36</f>
        <v>0</v>
      </c>
      <c r="CS36" s="363">
        <f>'General Weekly(by Classify)'!BW36</f>
        <v>0</v>
      </c>
      <c r="CT36" s="363">
        <f>'General Weekly(by Classify)'!BX36</f>
        <v>0</v>
      </c>
      <c r="CU36" s="363">
        <f>'General Weekly(by Classify)'!BY36</f>
        <v>0</v>
      </c>
      <c r="CV36" s="363">
        <f>'General Weekly(by Classify)'!BZ36</f>
        <v>0</v>
      </c>
      <c r="CW36" s="363">
        <f>'General Weekly(by Classify)'!CA36</f>
        <v>0</v>
      </c>
      <c r="CX36" s="363">
        <f>'General Weekly(by Classify)'!CB36</f>
        <v>0</v>
      </c>
      <c r="CY36" s="363">
        <f>'General Weekly(by Classify)'!CC36</f>
        <v>0</v>
      </c>
      <c r="CZ36" s="363">
        <f>'General Weekly(by Classify)'!CD36</f>
        <v>0</v>
      </c>
      <c r="DA36" s="363">
        <f>'General Weekly(by Classify)'!CE36</f>
        <v>0</v>
      </c>
      <c r="DB36" s="363">
        <f>'General Weekly(by Classify)'!CF36</f>
        <v>0</v>
      </c>
      <c r="DC36" s="363">
        <f>'General Weekly(by Classify)'!CG36</f>
        <v>0</v>
      </c>
      <c r="DD36" s="363">
        <f>'General Weekly(by Classify)'!CH36</f>
        <v>0</v>
      </c>
      <c r="DE36" s="363">
        <f>'General Weekly(by Classify)'!CI36</f>
        <v>0</v>
      </c>
      <c r="DF36" s="363">
        <f>'General Weekly(by Classify)'!CJ36</f>
        <v>0</v>
      </c>
      <c r="DG36" s="363">
        <f>'General Weekly(by Classify)'!CK36</f>
        <v>0</v>
      </c>
      <c r="DH36" s="363">
        <f>'General Weekly(by Classify)'!CL36</f>
        <v>0</v>
      </c>
      <c r="DI36" s="363">
        <f>'General Weekly(by Classify)'!CM36</f>
        <v>0</v>
      </c>
      <c r="DJ36" s="363">
        <f>'General Weekly(by Classify)'!CN36</f>
        <v>0</v>
      </c>
      <c r="DK36" s="363">
        <f>'General Weekly(by Classify)'!CO36</f>
        <v>0</v>
      </c>
    </row>
    <row r="37" spans="2:115" ht="16.5" thickTop="1" thickBot="1">
      <c r="B37" s="414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363">
        <f>SUM('General Weekly(by Classify)'!AM37:AP37)</f>
        <v>0</v>
      </c>
      <c r="M37" s="363">
        <f>SUM('General Weekly(by Classify)'!AQ37:AU37)</f>
        <v>0</v>
      </c>
      <c r="N37" s="363">
        <f>SUM('General Weekly(by Classify)'!AV37:AY37)</f>
        <v>0</v>
      </c>
      <c r="O37" s="363">
        <f>SUM('General Weekly(by Classify)'!AZ37:BC37)</f>
        <v>0</v>
      </c>
      <c r="P37" s="363">
        <f>SUM('General Weekly(by Classify)'!BD37:BH37)</f>
        <v>0</v>
      </c>
      <c r="Q37" s="363">
        <f>SUM('General Weekly(by Classify)'!BI37:BL37)</f>
        <v>0</v>
      </c>
      <c r="R37" s="363">
        <f>SUM('General Weekly(by Classify)'!BM37:BP37)</f>
        <v>0</v>
      </c>
      <c r="S37" s="363">
        <f>SUM('General Weekly(by Classify)'!BQ37:BT37)</f>
        <v>0</v>
      </c>
      <c r="T37" s="363">
        <f>SUM('General Weekly(by Classify)'!BU37:BY37)</f>
        <v>0</v>
      </c>
      <c r="U37" s="363">
        <f>SUM('General Weekly(by Classify)'!BZ37:CC37)</f>
        <v>0</v>
      </c>
      <c r="V37" s="363">
        <f>SUM('General Weekly(by Classify)'!CD37:CH37)</f>
        <v>0</v>
      </c>
      <c r="W37" s="363">
        <f>SUM('General Weekly(by Classify)'!CI37:CL37)</f>
        <v>0</v>
      </c>
      <c r="X37" s="363">
        <f>SUM('General Weekly(by Classify)'!CM37:CP37)</f>
        <v>0</v>
      </c>
      <c r="Y37" s="172">
        <f>SUM('General Weekly(by Classify)'!AV37:AZ37)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>
        <f>HLOOKUP(AC$28,'General Weekly(by Classify)'!$D$28:$BQ$50,10,0)</f>
        <v>0</v>
      </c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/>
      <c r="AV37" s="172">
        <f>HLOOKUP(AV$28,'General Weekly(by Classify)'!$D$28:$BQ$50,10,0)</f>
        <v>0</v>
      </c>
      <c r="AW37" s="172">
        <f>HLOOKUP(AW$28,'General Weekly(by Classify)'!$D$28:$BQ$50,10,0)</f>
        <v>0</v>
      </c>
      <c r="AX37" s="172">
        <f>HLOOKUP(AX$28,'General Weekly(by Classify)'!$D$28:$BQ$50,10,0)</f>
        <v>0</v>
      </c>
      <c r="AY37" s="172">
        <f>HLOOKUP(AY$28,'General Weekly(by Classify)'!$D$28:$BQ$50,10,0)</f>
        <v>0</v>
      </c>
      <c r="AZ37" s="172">
        <f>HLOOKUP(AZ$28,'General Weekly(by Classify)'!$D$28:$BQ$50,10,0)</f>
        <v>0</v>
      </c>
      <c r="BA37" s="172">
        <f>HLOOKUP(BA$28,'General Weekly(by Classify)'!$D$28:$BQ$50,10,0)</f>
        <v>0</v>
      </c>
      <c r="BB37" s="172">
        <f>HLOOKUP(BB$28,'General Weekly(by Classify)'!$D$28:$BQ$50,10,0)</f>
        <v>0</v>
      </c>
      <c r="BC37" s="172">
        <f>HLOOKUP(BC$28,'General Weekly(by Classify)'!$D$28:$BQ$50,10,0)</f>
        <v>0</v>
      </c>
      <c r="BD37" s="172">
        <f>HLOOKUP(BD$28,'General Weekly(by Classify)'!$D$28:$BQ$50,10,0)</f>
        <v>0</v>
      </c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0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363">
        <f>'General Weekly(by Classify)'!BD37</f>
        <v>0</v>
      </c>
      <c r="CA37" s="363">
        <f>'General Weekly(by Classify)'!BE37</f>
        <v>0</v>
      </c>
      <c r="CB37" s="363">
        <f>'General Weekly(by Classify)'!BF37</f>
        <v>0</v>
      </c>
      <c r="CC37" s="363">
        <f>'General Weekly(by Classify)'!BG37</f>
        <v>0</v>
      </c>
      <c r="CD37" s="363">
        <f>'General Weekly(by Classify)'!BH37</f>
        <v>0</v>
      </c>
      <c r="CE37" s="363">
        <f>'General Weekly(by Classify)'!BI37</f>
        <v>0</v>
      </c>
      <c r="CF37" s="363">
        <f>'General Weekly(by Classify)'!BJ37</f>
        <v>0</v>
      </c>
      <c r="CG37" s="363">
        <f>'General Weekly(by Classify)'!BK37</f>
        <v>0</v>
      </c>
      <c r="CH37" s="363">
        <f>'General Weekly(by Classify)'!BL37</f>
        <v>0</v>
      </c>
      <c r="CI37" s="363">
        <f>'General Weekly(by Classify)'!BM37</f>
        <v>0</v>
      </c>
      <c r="CJ37" s="363">
        <f>'General Weekly(by Classify)'!BN37</f>
        <v>0</v>
      </c>
      <c r="CK37" s="363">
        <f>'General Weekly(by Classify)'!BO37</f>
        <v>0</v>
      </c>
      <c r="CL37" s="363">
        <f>'General Weekly(by Classify)'!BP37</f>
        <v>0</v>
      </c>
      <c r="CM37" s="363">
        <f>'General Weekly(by Classify)'!BQ37</f>
        <v>0</v>
      </c>
      <c r="CN37" s="363">
        <f>'General Weekly(by Classify)'!BR37</f>
        <v>0</v>
      </c>
      <c r="CO37" s="363">
        <f>'General Weekly(by Classify)'!BS37</f>
        <v>0</v>
      </c>
      <c r="CP37" s="363">
        <f>'General Weekly(by Classify)'!BT37</f>
        <v>0</v>
      </c>
      <c r="CQ37" s="363">
        <f>'General Weekly(by Classify)'!BU37</f>
        <v>0</v>
      </c>
      <c r="CR37" s="363">
        <f>'General Weekly(by Classify)'!BV37</f>
        <v>0</v>
      </c>
      <c r="CS37" s="363">
        <f>'General Weekly(by Classify)'!BW37</f>
        <v>0</v>
      </c>
      <c r="CT37" s="363">
        <f>'General Weekly(by Classify)'!BX37</f>
        <v>0</v>
      </c>
      <c r="CU37" s="363">
        <f>'General Weekly(by Classify)'!BY37</f>
        <v>0</v>
      </c>
      <c r="CV37" s="363">
        <f>'General Weekly(by Classify)'!BZ37</f>
        <v>0</v>
      </c>
      <c r="CW37" s="363">
        <f>'General Weekly(by Classify)'!CA37</f>
        <v>0</v>
      </c>
      <c r="CX37" s="363">
        <f>'General Weekly(by Classify)'!CB37</f>
        <v>0</v>
      </c>
      <c r="CY37" s="363">
        <f>'General Weekly(by Classify)'!CC37</f>
        <v>0</v>
      </c>
      <c r="CZ37" s="363">
        <f>'General Weekly(by Classify)'!CD37</f>
        <v>0</v>
      </c>
      <c r="DA37" s="363">
        <f>'General Weekly(by Classify)'!CE37</f>
        <v>0</v>
      </c>
      <c r="DB37" s="363">
        <f>'General Weekly(by Classify)'!CF37</f>
        <v>0</v>
      </c>
      <c r="DC37" s="363">
        <f>'General Weekly(by Classify)'!CG37</f>
        <v>0</v>
      </c>
      <c r="DD37" s="363">
        <f>'General Weekly(by Classify)'!CH37</f>
        <v>0</v>
      </c>
      <c r="DE37" s="363">
        <f>'General Weekly(by Classify)'!CI37</f>
        <v>0</v>
      </c>
      <c r="DF37" s="363">
        <f>'General Weekly(by Classify)'!CJ37</f>
        <v>0</v>
      </c>
      <c r="DG37" s="363">
        <f>'General Weekly(by Classify)'!CK37</f>
        <v>0</v>
      </c>
      <c r="DH37" s="363">
        <f>'General Weekly(by Classify)'!CL37</f>
        <v>0</v>
      </c>
      <c r="DI37" s="363">
        <f>'General Weekly(by Classify)'!CM37</f>
        <v>0</v>
      </c>
      <c r="DJ37" s="363">
        <f>'General Weekly(by Classify)'!CN37</f>
        <v>0</v>
      </c>
      <c r="DK37" s="363">
        <f>'General Weekly(by Classify)'!CO37</f>
        <v>0</v>
      </c>
    </row>
    <row r="38" spans="2:115" ht="16.5" thickTop="1" thickBot="1">
      <c r="B38" s="414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363">
        <f>SUM('General Weekly(by Classify)'!AM38:AP38)</f>
        <v>0</v>
      </c>
      <c r="M38" s="363">
        <f>SUM('General Weekly(by Classify)'!AQ38:AU38)</f>
        <v>0</v>
      </c>
      <c r="N38" s="363">
        <f>SUM('General Weekly(by Classify)'!AV38:AY38)</f>
        <v>0</v>
      </c>
      <c r="O38" s="363">
        <f>SUM('General Weekly(by Classify)'!AZ38:BC38)</f>
        <v>0</v>
      </c>
      <c r="P38" s="363">
        <f>SUM('General Weekly(by Classify)'!BD38:BH38)</f>
        <v>0</v>
      </c>
      <c r="Q38" s="363">
        <f>SUM('General Weekly(by Classify)'!BI38:BL38)</f>
        <v>0</v>
      </c>
      <c r="R38" s="363">
        <f>SUM('General Weekly(by Classify)'!BM38:BP38)</f>
        <v>0</v>
      </c>
      <c r="S38" s="363">
        <f>SUM('General Weekly(by Classify)'!BQ38:BT38)</f>
        <v>0</v>
      </c>
      <c r="T38" s="363">
        <f>SUM('General Weekly(by Classify)'!BU38:BY38)</f>
        <v>0</v>
      </c>
      <c r="U38" s="363">
        <f>SUM('General Weekly(by Classify)'!BZ38:CC38)</f>
        <v>0</v>
      </c>
      <c r="V38" s="363">
        <f>SUM('General Weekly(by Classify)'!CD38:CH38)</f>
        <v>0</v>
      </c>
      <c r="W38" s="363">
        <f>SUM('General Weekly(by Classify)'!CI38:CL38)</f>
        <v>0</v>
      </c>
      <c r="X38" s="363">
        <f>SUM('General Weekly(by Classify)'!CM38:CP38)</f>
        <v>0</v>
      </c>
      <c r="Y38" s="172">
        <f>SUM('General Weekly(by Classify)'!AV38:AZ38)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>
        <f>HLOOKUP(AC$28,'General Weekly(by Classify)'!$D$28:$BQ$50,11,0)</f>
        <v>0</v>
      </c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/>
      <c r="AV38" s="172">
        <f>HLOOKUP(AV$28,'General Weekly(by Classify)'!$D$28:$BQ$50,11,0)</f>
        <v>0</v>
      </c>
      <c r="AW38" s="172">
        <f>HLOOKUP(AW$28,'General Weekly(by Classify)'!$D$28:$BQ$50,11,0)</f>
        <v>0</v>
      </c>
      <c r="AX38" s="172">
        <f>HLOOKUP(AX$28,'General Weekly(by Classify)'!$D$28:$BQ$50,11,0)</f>
        <v>0</v>
      </c>
      <c r="AY38" s="172">
        <f>HLOOKUP(AY$28,'General Weekly(by Classify)'!$D$28:$BQ$50,11,0)</f>
        <v>0</v>
      </c>
      <c r="AZ38" s="172">
        <f>HLOOKUP(AZ$28,'General Weekly(by Classify)'!$D$28:$BQ$50,11,0)</f>
        <v>0</v>
      </c>
      <c r="BA38" s="172">
        <f>HLOOKUP(BA$28,'General Weekly(by Classify)'!$D$28:$BQ$50,11,0)</f>
        <v>0</v>
      </c>
      <c r="BB38" s="172">
        <f>HLOOKUP(BB$28,'General Weekly(by Classify)'!$D$28:$BQ$50,11,0)</f>
        <v>0</v>
      </c>
      <c r="BC38" s="172">
        <f>HLOOKUP(BC$28,'General Weekly(by Classify)'!$D$28:$BQ$50,11,0)</f>
        <v>0</v>
      </c>
      <c r="BD38" s="172">
        <f>HLOOKUP(BD$28,'General Weekly(by Classify)'!$D$28:$BQ$50,11,0)</f>
        <v>0</v>
      </c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0</v>
      </c>
      <c r="BO38" s="172">
        <f>HLOOKUP(BO$28,'General Weekly(by Classify)'!$D$28:$BQ$50,11,0)</f>
        <v>0</v>
      </c>
      <c r="BP38" s="172">
        <f>HLOOKUP(BP$28,'General Weekly(by Classify)'!$D$28:$BQ$50,11,0)</f>
        <v>0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0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0</v>
      </c>
      <c r="BX38" s="172">
        <f>HLOOKUP(BX$28,'General Weekly(by Classify)'!$D$28:$BQ$50,11,0)</f>
        <v>0</v>
      </c>
      <c r="BY38" s="172">
        <f>HLOOKUP(BY$28,'General Weekly(by Classify)'!$D$28:$BQ$50,11,0)</f>
        <v>0</v>
      </c>
      <c r="BZ38" s="363">
        <f>'General Weekly(by Classify)'!BD38</f>
        <v>0</v>
      </c>
      <c r="CA38" s="363">
        <f>'General Weekly(by Classify)'!BE38</f>
        <v>0</v>
      </c>
      <c r="CB38" s="363">
        <f>'General Weekly(by Classify)'!BF38</f>
        <v>0</v>
      </c>
      <c r="CC38" s="363">
        <f>'General Weekly(by Classify)'!BG38</f>
        <v>0</v>
      </c>
      <c r="CD38" s="363">
        <f>'General Weekly(by Classify)'!BH38</f>
        <v>0</v>
      </c>
      <c r="CE38" s="363">
        <f>'General Weekly(by Classify)'!BI38</f>
        <v>0</v>
      </c>
      <c r="CF38" s="363">
        <f>'General Weekly(by Classify)'!BJ38</f>
        <v>0</v>
      </c>
      <c r="CG38" s="363">
        <f>'General Weekly(by Classify)'!BK38</f>
        <v>0</v>
      </c>
      <c r="CH38" s="363">
        <f>'General Weekly(by Classify)'!BL38</f>
        <v>0</v>
      </c>
      <c r="CI38" s="363">
        <f>'General Weekly(by Classify)'!BM38</f>
        <v>0</v>
      </c>
      <c r="CJ38" s="363">
        <f>'General Weekly(by Classify)'!BN38</f>
        <v>0</v>
      </c>
      <c r="CK38" s="363">
        <f>'General Weekly(by Classify)'!BO38</f>
        <v>0</v>
      </c>
      <c r="CL38" s="363">
        <f>'General Weekly(by Classify)'!BP38</f>
        <v>0</v>
      </c>
      <c r="CM38" s="363">
        <f>'General Weekly(by Classify)'!BQ38</f>
        <v>0</v>
      </c>
      <c r="CN38" s="363">
        <f>'General Weekly(by Classify)'!BR38</f>
        <v>0</v>
      </c>
      <c r="CO38" s="363">
        <f>'General Weekly(by Classify)'!BS38</f>
        <v>0</v>
      </c>
      <c r="CP38" s="363">
        <f>'General Weekly(by Classify)'!BT38</f>
        <v>0</v>
      </c>
      <c r="CQ38" s="363">
        <f>'General Weekly(by Classify)'!BU38</f>
        <v>0</v>
      </c>
      <c r="CR38" s="363">
        <f>'General Weekly(by Classify)'!BV38</f>
        <v>0</v>
      </c>
      <c r="CS38" s="363">
        <f>'General Weekly(by Classify)'!BW38</f>
        <v>0</v>
      </c>
      <c r="CT38" s="363">
        <f>'General Weekly(by Classify)'!BX38</f>
        <v>0</v>
      </c>
      <c r="CU38" s="363">
        <f>'General Weekly(by Classify)'!BY38</f>
        <v>0</v>
      </c>
      <c r="CV38" s="363">
        <f>'General Weekly(by Classify)'!BZ38</f>
        <v>0</v>
      </c>
      <c r="CW38" s="363">
        <f>'General Weekly(by Classify)'!CA38</f>
        <v>0</v>
      </c>
      <c r="CX38" s="363">
        <f>'General Weekly(by Classify)'!CB38</f>
        <v>0</v>
      </c>
      <c r="CY38" s="363">
        <f>'General Weekly(by Classify)'!CC38</f>
        <v>0</v>
      </c>
      <c r="CZ38" s="363">
        <f>'General Weekly(by Classify)'!CD38</f>
        <v>0</v>
      </c>
      <c r="DA38" s="363">
        <f>'General Weekly(by Classify)'!CE38</f>
        <v>0</v>
      </c>
      <c r="DB38" s="363">
        <f>'General Weekly(by Classify)'!CF38</f>
        <v>0</v>
      </c>
      <c r="DC38" s="363">
        <f>'General Weekly(by Classify)'!CG38</f>
        <v>0</v>
      </c>
      <c r="DD38" s="363">
        <f>'General Weekly(by Classify)'!CH38</f>
        <v>0</v>
      </c>
      <c r="DE38" s="363">
        <f>'General Weekly(by Classify)'!CI38</f>
        <v>0</v>
      </c>
      <c r="DF38" s="363">
        <f>'General Weekly(by Classify)'!CJ38</f>
        <v>0</v>
      </c>
      <c r="DG38" s="363">
        <f>'General Weekly(by Classify)'!CK38</f>
        <v>0</v>
      </c>
      <c r="DH38" s="363">
        <f>'General Weekly(by Classify)'!CL38</f>
        <v>0</v>
      </c>
      <c r="DI38" s="363">
        <f>'General Weekly(by Classify)'!CM38</f>
        <v>0</v>
      </c>
      <c r="DJ38" s="363">
        <f>'General Weekly(by Classify)'!CN38</f>
        <v>0</v>
      </c>
      <c r="DK38" s="363">
        <f>'General Weekly(by Classify)'!CO38</f>
        <v>0</v>
      </c>
    </row>
    <row r="39" spans="2:115" ht="16.5" thickTop="1" thickBot="1">
      <c r="B39" s="414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363">
        <f>SUM('General Weekly(by Classify)'!AM39:AP39)</f>
        <v>0</v>
      </c>
      <c r="M39" s="363">
        <f>SUM('General Weekly(by Classify)'!AQ39:AU39)</f>
        <v>0</v>
      </c>
      <c r="N39" s="363">
        <f>SUM('General Weekly(by Classify)'!AV39:AY39)</f>
        <v>0</v>
      </c>
      <c r="O39" s="363">
        <f>SUM('General Weekly(by Classify)'!AZ39:BC39)</f>
        <v>0</v>
      </c>
      <c r="P39" s="363">
        <f>SUM('General Weekly(by Classify)'!BD39:BH39)</f>
        <v>0</v>
      </c>
      <c r="Q39" s="363">
        <f>SUM('General Weekly(by Classify)'!BI39:BL39)</f>
        <v>0</v>
      </c>
      <c r="R39" s="363">
        <f>SUM('General Weekly(by Classify)'!BM39:BP39)</f>
        <v>0</v>
      </c>
      <c r="S39" s="363">
        <f>SUM('General Weekly(by Classify)'!BQ39:BT39)</f>
        <v>0</v>
      </c>
      <c r="T39" s="363">
        <f>SUM('General Weekly(by Classify)'!BU39:BY39)</f>
        <v>0</v>
      </c>
      <c r="U39" s="363">
        <f>SUM('General Weekly(by Classify)'!BZ39:CC39)</f>
        <v>0</v>
      </c>
      <c r="V39" s="363">
        <f>SUM('General Weekly(by Classify)'!CD39:CH39)</f>
        <v>0</v>
      </c>
      <c r="W39" s="363">
        <f>SUM('General Weekly(by Classify)'!CI39:CL39)</f>
        <v>0</v>
      </c>
      <c r="X39" s="363">
        <f>SUM('General Weekly(by Classify)'!CM39:CP39)</f>
        <v>0</v>
      </c>
      <c r="Y39" s="172">
        <f>SUM('General Weekly(by Classify)'!AV39:AZ39)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>
        <f>HLOOKUP(AC$28,'General Weekly(by Classify)'!$D$28:$BQ$50,12,0)</f>
        <v>0</v>
      </c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/>
      <c r="AV39" s="172">
        <f>HLOOKUP(AV$28,'General Weekly(by Classify)'!$D$28:$BQ$50,12,0)</f>
        <v>0</v>
      </c>
      <c r="AW39" s="172">
        <f>HLOOKUP(AW$28,'General Weekly(by Classify)'!$D$28:$BQ$50,12,0)</f>
        <v>0</v>
      </c>
      <c r="AX39" s="172">
        <f>HLOOKUP(AX$28,'General Weekly(by Classify)'!$D$28:$BQ$50,12,0)</f>
        <v>0</v>
      </c>
      <c r="AY39" s="172">
        <f>HLOOKUP(AY$28,'General Weekly(by Classify)'!$D$28:$BQ$50,12,0)</f>
        <v>0</v>
      </c>
      <c r="AZ39" s="172">
        <f>HLOOKUP(AZ$28,'General Weekly(by Classify)'!$D$28:$BQ$50,12,0)</f>
        <v>0</v>
      </c>
      <c r="BA39" s="172">
        <f>HLOOKUP(BA$28,'General Weekly(by Classify)'!$D$28:$BQ$50,12,0)</f>
        <v>0</v>
      </c>
      <c r="BB39" s="172">
        <f>HLOOKUP(BB$28,'General Weekly(by Classify)'!$D$28:$BQ$50,12,0)</f>
        <v>0</v>
      </c>
      <c r="BC39" s="172">
        <f>HLOOKUP(BC$28,'General Weekly(by Classify)'!$D$28:$BQ$50,12,0)</f>
        <v>0</v>
      </c>
      <c r="BD39" s="172">
        <f>HLOOKUP(BD$28,'General Weekly(by Classify)'!$D$28:$BQ$50,12,0)</f>
        <v>0</v>
      </c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0</v>
      </c>
      <c r="BL39" s="172">
        <f>HLOOKUP(BL$28,'General Weekly(by Classify)'!$D$28:$BQ$50,12,0)</f>
        <v>0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363">
        <f>'General Weekly(by Classify)'!BD39</f>
        <v>0</v>
      </c>
      <c r="CA39" s="363">
        <f>'General Weekly(by Classify)'!BE39</f>
        <v>0</v>
      </c>
      <c r="CB39" s="363">
        <f>'General Weekly(by Classify)'!BF39</f>
        <v>0</v>
      </c>
      <c r="CC39" s="363">
        <f>'General Weekly(by Classify)'!BG39</f>
        <v>0</v>
      </c>
      <c r="CD39" s="363">
        <f>'General Weekly(by Classify)'!BH39</f>
        <v>0</v>
      </c>
      <c r="CE39" s="363">
        <f>'General Weekly(by Classify)'!BI39</f>
        <v>0</v>
      </c>
      <c r="CF39" s="363">
        <f>'General Weekly(by Classify)'!BJ39</f>
        <v>0</v>
      </c>
      <c r="CG39" s="363">
        <f>'General Weekly(by Classify)'!BK39</f>
        <v>0</v>
      </c>
      <c r="CH39" s="363">
        <f>'General Weekly(by Classify)'!BL39</f>
        <v>0</v>
      </c>
      <c r="CI39" s="363">
        <f>'General Weekly(by Classify)'!BM39</f>
        <v>0</v>
      </c>
      <c r="CJ39" s="363">
        <f>'General Weekly(by Classify)'!BN39</f>
        <v>0</v>
      </c>
      <c r="CK39" s="363">
        <f>'General Weekly(by Classify)'!BO39</f>
        <v>0</v>
      </c>
      <c r="CL39" s="363">
        <f>'General Weekly(by Classify)'!BP39</f>
        <v>0</v>
      </c>
      <c r="CM39" s="363">
        <f>'General Weekly(by Classify)'!BQ39</f>
        <v>0</v>
      </c>
      <c r="CN39" s="363">
        <f>'General Weekly(by Classify)'!BR39</f>
        <v>0</v>
      </c>
      <c r="CO39" s="363">
        <f>'General Weekly(by Classify)'!BS39</f>
        <v>0</v>
      </c>
      <c r="CP39" s="363">
        <f>'General Weekly(by Classify)'!BT39</f>
        <v>0</v>
      </c>
      <c r="CQ39" s="363">
        <f>'General Weekly(by Classify)'!BU39</f>
        <v>0</v>
      </c>
      <c r="CR39" s="363">
        <f>'General Weekly(by Classify)'!BV39</f>
        <v>0</v>
      </c>
      <c r="CS39" s="363">
        <f>'General Weekly(by Classify)'!BW39</f>
        <v>0</v>
      </c>
      <c r="CT39" s="363">
        <f>'General Weekly(by Classify)'!BX39</f>
        <v>0</v>
      </c>
      <c r="CU39" s="363">
        <f>'General Weekly(by Classify)'!BY39</f>
        <v>0</v>
      </c>
      <c r="CV39" s="363">
        <f>'General Weekly(by Classify)'!BZ39</f>
        <v>0</v>
      </c>
      <c r="CW39" s="363">
        <f>'General Weekly(by Classify)'!CA39</f>
        <v>0</v>
      </c>
      <c r="CX39" s="363">
        <f>'General Weekly(by Classify)'!CB39</f>
        <v>0</v>
      </c>
      <c r="CY39" s="363">
        <f>'General Weekly(by Classify)'!CC39</f>
        <v>0</v>
      </c>
      <c r="CZ39" s="363">
        <f>'General Weekly(by Classify)'!CD39</f>
        <v>0</v>
      </c>
      <c r="DA39" s="363">
        <f>'General Weekly(by Classify)'!CE39</f>
        <v>0</v>
      </c>
      <c r="DB39" s="363">
        <f>'General Weekly(by Classify)'!CF39</f>
        <v>0</v>
      </c>
      <c r="DC39" s="363">
        <f>'General Weekly(by Classify)'!CG39</f>
        <v>0</v>
      </c>
      <c r="DD39" s="363">
        <f>'General Weekly(by Classify)'!CH39</f>
        <v>0</v>
      </c>
      <c r="DE39" s="363">
        <f>'General Weekly(by Classify)'!CI39</f>
        <v>0</v>
      </c>
      <c r="DF39" s="363">
        <f>'General Weekly(by Classify)'!CJ39</f>
        <v>0</v>
      </c>
      <c r="DG39" s="363">
        <f>'General Weekly(by Classify)'!CK39</f>
        <v>0</v>
      </c>
      <c r="DH39" s="363">
        <f>'General Weekly(by Classify)'!CL39</f>
        <v>0</v>
      </c>
      <c r="DI39" s="363">
        <f>'General Weekly(by Classify)'!CM39</f>
        <v>0</v>
      </c>
      <c r="DJ39" s="363">
        <f>'General Weekly(by Classify)'!CN39</f>
        <v>0</v>
      </c>
      <c r="DK39" s="363">
        <f>'General Weekly(by Classify)'!CO39</f>
        <v>0</v>
      </c>
    </row>
    <row r="40" spans="2:115" ht="16.5" thickTop="1" thickBot="1">
      <c r="B40" s="414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0</v>
      </c>
      <c r="L40" s="363">
        <f>SUM('General Weekly(by Classify)'!AM40:AP40)</f>
        <v>0</v>
      </c>
      <c r="M40" s="363">
        <f>SUM('General Weekly(by Classify)'!AQ40:AU40)</f>
        <v>0</v>
      </c>
      <c r="N40" s="363">
        <f>SUM('General Weekly(by Classify)'!AV40:AY40)</f>
        <v>0</v>
      </c>
      <c r="O40" s="363">
        <f>SUM('General Weekly(by Classify)'!AZ40:BC40)</f>
        <v>0</v>
      </c>
      <c r="P40" s="363">
        <f>SUM('General Weekly(by Classify)'!BD40:BH40)</f>
        <v>0</v>
      </c>
      <c r="Q40" s="363">
        <f>SUM('General Weekly(by Classify)'!BI40:BL40)</f>
        <v>0</v>
      </c>
      <c r="R40" s="363">
        <f>SUM('General Weekly(by Classify)'!BM40:BP40)</f>
        <v>0</v>
      </c>
      <c r="S40" s="363">
        <f>SUM('General Weekly(by Classify)'!BQ40:BT40)</f>
        <v>0</v>
      </c>
      <c r="T40" s="363">
        <f>SUM('General Weekly(by Classify)'!BU40:BY40)</f>
        <v>0</v>
      </c>
      <c r="U40" s="363">
        <f>SUM('General Weekly(by Classify)'!BZ40:CC40)</f>
        <v>0</v>
      </c>
      <c r="V40" s="363">
        <f>SUM('General Weekly(by Classify)'!CD40:CH40)</f>
        <v>0</v>
      </c>
      <c r="W40" s="363">
        <f>SUM('General Weekly(by Classify)'!CI40:CL40)</f>
        <v>0</v>
      </c>
      <c r="X40" s="363">
        <f>SUM('General Weekly(by Classify)'!CM40:CP40)</f>
        <v>0</v>
      </c>
      <c r="Y40" s="172">
        <f>SUM('General Weekly(by Classify)'!AV40:AZ40)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>
        <f>HLOOKUP(AC$28,'General Weekly(by Classify)'!$D$28:$BQ$50,13,0)</f>
        <v>0</v>
      </c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/>
      <c r="AV40" s="172">
        <f>HLOOKUP(AV$28,'General Weekly(by Classify)'!$D$28:$BQ$50,13,0)</f>
        <v>0</v>
      </c>
      <c r="AW40" s="172">
        <f>HLOOKUP(AW$28,'General Weekly(by Classify)'!$D$28:$BQ$50,13,0)</f>
        <v>0</v>
      </c>
      <c r="AX40" s="172">
        <f>HLOOKUP(AX$28,'General Weekly(by Classify)'!$D$28:$BQ$50,13,0)</f>
        <v>0</v>
      </c>
      <c r="AY40" s="172">
        <f>HLOOKUP(AY$28,'General Weekly(by Classify)'!$D$28:$BQ$50,13,0)</f>
        <v>0</v>
      </c>
      <c r="AZ40" s="172">
        <f>HLOOKUP(AZ$28,'General Weekly(by Classify)'!$D$28:$BQ$50,13,0)</f>
        <v>0</v>
      </c>
      <c r="BA40" s="172">
        <f>HLOOKUP(BA$28,'General Weekly(by Classify)'!$D$28:$BQ$50,13,0)</f>
        <v>0</v>
      </c>
      <c r="BB40" s="172">
        <f>HLOOKUP(BB$28,'General Weekly(by Classify)'!$D$28:$BQ$50,13,0)</f>
        <v>0</v>
      </c>
      <c r="BC40" s="172">
        <f>HLOOKUP(BC$28,'General Weekly(by Classify)'!$D$28:$BQ$50,13,0)</f>
        <v>0</v>
      </c>
      <c r="BD40" s="172">
        <f>HLOOKUP(BD$28,'General Weekly(by Classify)'!$D$28:$BQ$50,13,0)</f>
        <v>0</v>
      </c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0</v>
      </c>
      <c r="BI40" s="172">
        <f>HLOOKUP(BI$28,'General Weekly(by Classify)'!$D$28:$BQ$50,13,0)</f>
        <v>0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0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0</v>
      </c>
      <c r="BP40" s="172">
        <f>HLOOKUP(BP$28,'General Weekly(by Classify)'!$D$28:$BQ$50,13,0)</f>
        <v>0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0</v>
      </c>
      <c r="BT40" s="172">
        <f>HLOOKUP(BT$28,'General Weekly(by Classify)'!$D$28:$BQ$50,13,0)</f>
        <v>0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363">
        <f>'General Weekly(by Classify)'!BD40</f>
        <v>0</v>
      </c>
      <c r="CA40" s="363">
        <f>'General Weekly(by Classify)'!BE40</f>
        <v>0</v>
      </c>
      <c r="CB40" s="363">
        <f>'General Weekly(by Classify)'!BF40</f>
        <v>0</v>
      </c>
      <c r="CC40" s="363">
        <f>'General Weekly(by Classify)'!BG40</f>
        <v>0</v>
      </c>
      <c r="CD40" s="363">
        <f>'General Weekly(by Classify)'!BH40</f>
        <v>0</v>
      </c>
      <c r="CE40" s="363">
        <f>'General Weekly(by Classify)'!BI40</f>
        <v>0</v>
      </c>
      <c r="CF40" s="363">
        <f>'General Weekly(by Classify)'!BJ40</f>
        <v>0</v>
      </c>
      <c r="CG40" s="363">
        <f>'General Weekly(by Classify)'!BK40</f>
        <v>0</v>
      </c>
      <c r="CH40" s="363">
        <f>'General Weekly(by Classify)'!BL40</f>
        <v>0</v>
      </c>
      <c r="CI40" s="363">
        <f>'General Weekly(by Classify)'!BM40</f>
        <v>0</v>
      </c>
      <c r="CJ40" s="363">
        <f>'General Weekly(by Classify)'!BN40</f>
        <v>0</v>
      </c>
      <c r="CK40" s="363">
        <f>'General Weekly(by Classify)'!BO40</f>
        <v>0</v>
      </c>
      <c r="CL40" s="363">
        <f>'General Weekly(by Classify)'!BP40</f>
        <v>0</v>
      </c>
      <c r="CM40" s="363">
        <f>'General Weekly(by Classify)'!BQ40</f>
        <v>0</v>
      </c>
      <c r="CN40" s="363">
        <f>'General Weekly(by Classify)'!BR40</f>
        <v>0</v>
      </c>
      <c r="CO40" s="363">
        <f>'General Weekly(by Classify)'!BS40</f>
        <v>0</v>
      </c>
      <c r="CP40" s="363">
        <f>'General Weekly(by Classify)'!BT40</f>
        <v>0</v>
      </c>
      <c r="CQ40" s="363">
        <f>'General Weekly(by Classify)'!BU40</f>
        <v>0</v>
      </c>
      <c r="CR40" s="363">
        <f>'General Weekly(by Classify)'!BV40</f>
        <v>0</v>
      </c>
      <c r="CS40" s="363">
        <f>'General Weekly(by Classify)'!BW40</f>
        <v>0</v>
      </c>
      <c r="CT40" s="363">
        <f>'General Weekly(by Classify)'!BX40</f>
        <v>0</v>
      </c>
      <c r="CU40" s="363">
        <f>'General Weekly(by Classify)'!BY40</f>
        <v>0</v>
      </c>
      <c r="CV40" s="363">
        <f>'General Weekly(by Classify)'!BZ40</f>
        <v>0</v>
      </c>
      <c r="CW40" s="363">
        <f>'General Weekly(by Classify)'!CA40</f>
        <v>0</v>
      </c>
      <c r="CX40" s="363">
        <f>'General Weekly(by Classify)'!CB40</f>
        <v>0</v>
      </c>
      <c r="CY40" s="363">
        <f>'General Weekly(by Classify)'!CC40</f>
        <v>0</v>
      </c>
      <c r="CZ40" s="363">
        <f>'General Weekly(by Classify)'!CD40</f>
        <v>0</v>
      </c>
      <c r="DA40" s="363">
        <f>'General Weekly(by Classify)'!CE40</f>
        <v>0</v>
      </c>
      <c r="DB40" s="363">
        <f>'General Weekly(by Classify)'!CF40</f>
        <v>0</v>
      </c>
      <c r="DC40" s="363">
        <f>'General Weekly(by Classify)'!CG40</f>
        <v>0</v>
      </c>
      <c r="DD40" s="363">
        <f>'General Weekly(by Classify)'!CH40</f>
        <v>0</v>
      </c>
      <c r="DE40" s="363">
        <f>'General Weekly(by Classify)'!CI40</f>
        <v>0</v>
      </c>
      <c r="DF40" s="363">
        <f>'General Weekly(by Classify)'!CJ40</f>
        <v>0</v>
      </c>
      <c r="DG40" s="363">
        <f>'General Weekly(by Classify)'!CK40</f>
        <v>0</v>
      </c>
      <c r="DH40" s="363">
        <f>'General Weekly(by Classify)'!CL40</f>
        <v>0</v>
      </c>
      <c r="DI40" s="363">
        <f>'General Weekly(by Classify)'!CM40</f>
        <v>0</v>
      </c>
      <c r="DJ40" s="363">
        <f>'General Weekly(by Classify)'!CN40</f>
        <v>0</v>
      </c>
      <c r="DK40" s="363">
        <f>'General Weekly(by Classify)'!CO40</f>
        <v>0</v>
      </c>
    </row>
    <row r="41" spans="2:115" ht="16.5" thickTop="1" thickBot="1">
      <c r="B41" s="414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363">
        <f>SUM('General Weekly(by Classify)'!AM41:AP41)</f>
        <v>0</v>
      </c>
      <c r="M41" s="363">
        <f>SUM('General Weekly(by Classify)'!AQ41:AU41)</f>
        <v>0</v>
      </c>
      <c r="N41" s="363">
        <f>SUM('General Weekly(by Classify)'!AV41:AY41)</f>
        <v>0</v>
      </c>
      <c r="O41" s="363">
        <f>SUM('General Weekly(by Classify)'!AZ41:BC41)</f>
        <v>0</v>
      </c>
      <c r="P41" s="363">
        <f>SUM('General Weekly(by Classify)'!BD41:BH41)</f>
        <v>0</v>
      </c>
      <c r="Q41" s="363">
        <f>SUM('General Weekly(by Classify)'!BI41:BL41)</f>
        <v>0</v>
      </c>
      <c r="R41" s="363">
        <f>SUM('General Weekly(by Classify)'!BM41:BP41)</f>
        <v>0</v>
      </c>
      <c r="S41" s="363">
        <f>SUM('General Weekly(by Classify)'!BQ41:BT41)</f>
        <v>0</v>
      </c>
      <c r="T41" s="363">
        <f>SUM('General Weekly(by Classify)'!BU41:BY41)</f>
        <v>0</v>
      </c>
      <c r="U41" s="363">
        <f>SUM('General Weekly(by Classify)'!BZ41:CC41)</f>
        <v>0</v>
      </c>
      <c r="V41" s="363">
        <f>SUM('General Weekly(by Classify)'!CD41:CH41)</f>
        <v>0</v>
      </c>
      <c r="W41" s="363">
        <f>SUM('General Weekly(by Classify)'!CI41:CL41)</f>
        <v>0</v>
      </c>
      <c r="X41" s="363">
        <f>SUM('General Weekly(by Classify)'!CM41:CP41)</f>
        <v>0</v>
      </c>
      <c r="Y41" s="172">
        <f>SUM('General Weekly(by Classify)'!AV41:AZ41)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>
        <f>HLOOKUP(AC$28,'General Weekly(by Classify)'!$D$28:$BQ$50,14,0)</f>
        <v>0</v>
      </c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/>
      <c r="AV41" s="172">
        <f>HLOOKUP(AV$28,'General Weekly(by Classify)'!$D$28:$BQ$50,14,0)</f>
        <v>0</v>
      </c>
      <c r="AW41" s="172">
        <f>HLOOKUP(AW$28,'General Weekly(by Classify)'!$D$28:$BQ$50,14,0)</f>
        <v>0</v>
      </c>
      <c r="AX41" s="172">
        <f>HLOOKUP(AX$28,'General Weekly(by Classify)'!$D$28:$BQ$50,14,0)</f>
        <v>0</v>
      </c>
      <c r="AY41" s="172">
        <f>HLOOKUP(AY$28,'General Weekly(by Classify)'!$D$28:$BQ$50,14,0)</f>
        <v>0</v>
      </c>
      <c r="AZ41" s="172">
        <f>HLOOKUP(AZ$28,'General Weekly(by Classify)'!$D$28:$BQ$50,14,0)</f>
        <v>0</v>
      </c>
      <c r="BA41" s="172">
        <f>HLOOKUP(BA$28,'General Weekly(by Classify)'!$D$28:$BQ$50,14,0)</f>
        <v>0</v>
      </c>
      <c r="BB41" s="172">
        <f>HLOOKUP(BB$28,'General Weekly(by Classify)'!$D$28:$BQ$50,14,0)</f>
        <v>0</v>
      </c>
      <c r="BC41" s="172">
        <f>HLOOKUP(BC$28,'General Weekly(by Classify)'!$D$28:$BQ$50,14,0)</f>
        <v>0</v>
      </c>
      <c r="BD41" s="172">
        <f>HLOOKUP(BD$28,'General Weekly(by Classify)'!$D$28:$BQ$50,14,0)</f>
        <v>0</v>
      </c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363">
        <f>'General Weekly(by Classify)'!BD41</f>
        <v>0</v>
      </c>
      <c r="CA41" s="363">
        <f>'General Weekly(by Classify)'!BE41</f>
        <v>0</v>
      </c>
      <c r="CB41" s="363">
        <f>'General Weekly(by Classify)'!BF41</f>
        <v>0</v>
      </c>
      <c r="CC41" s="363">
        <f>'General Weekly(by Classify)'!BG41</f>
        <v>0</v>
      </c>
      <c r="CD41" s="363">
        <f>'General Weekly(by Classify)'!BH41</f>
        <v>0</v>
      </c>
      <c r="CE41" s="363">
        <f>'General Weekly(by Classify)'!BI41</f>
        <v>0</v>
      </c>
      <c r="CF41" s="363">
        <f>'General Weekly(by Classify)'!BJ41</f>
        <v>0</v>
      </c>
      <c r="CG41" s="363">
        <f>'General Weekly(by Classify)'!BK41</f>
        <v>0</v>
      </c>
      <c r="CH41" s="363">
        <f>'General Weekly(by Classify)'!BL41</f>
        <v>0</v>
      </c>
      <c r="CI41" s="363">
        <f>'General Weekly(by Classify)'!BM41</f>
        <v>0</v>
      </c>
      <c r="CJ41" s="363">
        <f>'General Weekly(by Classify)'!BN41</f>
        <v>0</v>
      </c>
      <c r="CK41" s="363">
        <f>'General Weekly(by Classify)'!BO41</f>
        <v>0</v>
      </c>
      <c r="CL41" s="363">
        <f>'General Weekly(by Classify)'!BP41</f>
        <v>0</v>
      </c>
      <c r="CM41" s="363">
        <f>'General Weekly(by Classify)'!BQ41</f>
        <v>0</v>
      </c>
      <c r="CN41" s="363">
        <f>'General Weekly(by Classify)'!BR41</f>
        <v>0</v>
      </c>
      <c r="CO41" s="363">
        <f>'General Weekly(by Classify)'!BS41</f>
        <v>0</v>
      </c>
      <c r="CP41" s="363">
        <f>'General Weekly(by Classify)'!BT41</f>
        <v>0</v>
      </c>
      <c r="CQ41" s="363">
        <f>'General Weekly(by Classify)'!BU41</f>
        <v>0</v>
      </c>
      <c r="CR41" s="363">
        <f>'General Weekly(by Classify)'!BV41</f>
        <v>0</v>
      </c>
      <c r="CS41" s="363">
        <f>'General Weekly(by Classify)'!BW41</f>
        <v>0</v>
      </c>
      <c r="CT41" s="363">
        <f>'General Weekly(by Classify)'!BX41</f>
        <v>0</v>
      </c>
      <c r="CU41" s="363">
        <f>'General Weekly(by Classify)'!BY41</f>
        <v>0</v>
      </c>
      <c r="CV41" s="363">
        <f>'General Weekly(by Classify)'!BZ41</f>
        <v>0</v>
      </c>
      <c r="CW41" s="363">
        <f>'General Weekly(by Classify)'!CA41</f>
        <v>0</v>
      </c>
      <c r="CX41" s="363">
        <f>'General Weekly(by Classify)'!CB41</f>
        <v>0</v>
      </c>
      <c r="CY41" s="363">
        <f>'General Weekly(by Classify)'!CC41</f>
        <v>0</v>
      </c>
      <c r="CZ41" s="363">
        <f>'General Weekly(by Classify)'!CD41</f>
        <v>0</v>
      </c>
      <c r="DA41" s="363">
        <f>'General Weekly(by Classify)'!CE41</f>
        <v>0</v>
      </c>
      <c r="DB41" s="363">
        <f>'General Weekly(by Classify)'!CF41</f>
        <v>0</v>
      </c>
      <c r="DC41" s="363">
        <f>'General Weekly(by Classify)'!CG41</f>
        <v>0</v>
      </c>
      <c r="DD41" s="363">
        <f>'General Weekly(by Classify)'!CH41</f>
        <v>0</v>
      </c>
      <c r="DE41" s="363">
        <f>'General Weekly(by Classify)'!CI41</f>
        <v>0</v>
      </c>
      <c r="DF41" s="363">
        <f>'General Weekly(by Classify)'!CJ41</f>
        <v>0</v>
      </c>
      <c r="DG41" s="363">
        <f>'General Weekly(by Classify)'!CK41</f>
        <v>0</v>
      </c>
      <c r="DH41" s="363">
        <f>'General Weekly(by Classify)'!CL41</f>
        <v>0</v>
      </c>
      <c r="DI41" s="363">
        <f>'General Weekly(by Classify)'!CM41</f>
        <v>0</v>
      </c>
      <c r="DJ41" s="363">
        <f>'General Weekly(by Classify)'!CN41</f>
        <v>0</v>
      </c>
      <c r="DK41" s="363">
        <f>'General Weekly(by Classify)'!CO41</f>
        <v>0</v>
      </c>
    </row>
    <row r="42" spans="2:115" ht="16.5" thickTop="1" thickBot="1">
      <c r="B42" s="414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363">
        <f>SUM('General Weekly(by Classify)'!AM42:AP42)</f>
        <v>0</v>
      </c>
      <c r="M42" s="363">
        <f>SUM('General Weekly(by Classify)'!AQ42:AU42)</f>
        <v>0</v>
      </c>
      <c r="N42" s="363">
        <f>SUM('General Weekly(by Classify)'!AV42:AY42)</f>
        <v>0</v>
      </c>
      <c r="O42" s="363">
        <f>SUM('General Weekly(by Classify)'!AZ42:BC42)</f>
        <v>0</v>
      </c>
      <c r="P42" s="363">
        <f>SUM('General Weekly(by Classify)'!BD42:BH42)</f>
        <v>0</v>
      </c>
      <c r="Q42" s="363">
        <f>SUM('General Weekly(by Classify)'!BI42:BL42)</f>
        <v>0</v>
      </c>
      <c r="R42" s="363">
        <f>SUM('General Weekly(by Classify)'!BM42:BP42)</f>
        <v>0</v>
      </c>
      <c r="S42" s="363">
        <f>SUM('General Weekly(by Classify)'!BQ42:BT42)</f>
        <v>0</v>
      </c>
      <c r="T42" s="363">
        <f>SUM('General Weekly(by Classify)'!BU42:BY42)</f>
        <v>0</v>
      </c>
      <c r="U42" s="363">
        <f>SUM('General Weekly(by Classify)'!BZ42:CC42)</f>
        <v>0</v>
      </c>
      <c r="V42" s="363">
        <f>SUM('General Weekly(by Classify)'!CD42:CH42)</f>
        <v>0</v>
      </c>
      <c r="W42" s="363">
        <f>SUM('General Weekly(by Classify)'!CI42:CL42)</f>
        <v>0</v>
      </c>
      <c r="X42" s="363">
        <f>SUM('General Weekly(by Classify)'!CM42:CP42)</f>
        <v>0</v>
      </c>
      <c r="Y42" s="172">
        <f>SUM('General Weekly(by Classify)'!AV42:AZ42)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>
        <f>HLOOKUP(AC$28,'General Weekly(by Classify)'!$D$28:$BQ$50,15,0)</f>
        <v>0</v>
      </c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/>
      <c r="AV42" s="172">
        <f>HLOOKUP(AV$28,'General Weekly(by Classify)'!$D$28:$BQ$50,15,0)</f>
        <v>0</v>
      </c>
      <c r="AW42" s="172">
        <f>HLOOKUP(AW$28,'General Weekly(by Classify)'!$D$28:$BQ$50,15,0)</f>
        <v>0</v>
      </c>
      <c r="AX42" s="172">
        <f>HLOOKUP(AX$28,'General Weekly(by Classify)'!$D$28:$BQ$50,15,0)</f>
        <v>0</v>
      </c>
      <c r="AY42" s="172">
        <f>HLOOKUP(AY$28,'General Weekly(by Classify)'!$D$28:$BQ$50,15,0)</f>
        <v>0</v>
      </c>
      <c r="AZ42" s="172">
        <f>HLOOKUP(AZ$28,'General Weekly(by Classify)'!$D$28:$BQ$50,15,0)</f>
        <v>0</v>
      </c>
      <c r="BA42" s="172">
        <f>HLOOKUP(BA$28,'General Weekly(by Classify)'!$D$28:$BQ$50,15,0)</f>
        <v>0</v>
      </c>
      <c r="BB42" s="172">
        <f>HLOOKUP(BB$28,'General Weekly(by Classify)'!$D$28:$BQ$50,15,0)</f>
        <v>0</v>
      </c>
      <c r="BC42" s="172">
        <f>HLOOKUP(BC$28,'General Weekly(by Classify)'!$D$28:$BQ$50,15,0)</f>
        <v>0</v>
      </c>
      <c r="BD42" s="172">
        <f>HLOOKUP(BD$28,'General Weekly(by Classify)'!$D$28:$BQ$50,15,0)</f>
        <v>0</v>
      </c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363">
        <f>'General Weekly(by Classify)'!BD42</f>
        <v>0</v>
      </c>
      <c r="CA42" s="363">
        <f>'General Weekly(by Classify)'!BE42</f>
        <v>0</v>
      </c>
      <c r="CB42" s="363">
        <f>'General Weekly(by Classify)'!BF42</f>
        <v>0</v>
      </c>
      <c r="CC42" s="363">
        <f>'General Weekly(by Classify)'!BG42</f>
        <v>0</v>
      </c>
      <c r="CD42" s="363">
        <f>'General Weekly(by Classify)'!BH42</f>
        <v>0</v>
      </c>
      <c r="CE42" s="363">
        <f>'General Weekly(by Classify)'!BI42</f>
        <v>0</v>
      </c>
      <c r="CF42" s="363">
        <f>'General Weekly(by Classify)'!BJ42</f>
        <v>0</v>
      </c>
      <c r="CG42" s="363">
        <f>'General Weekly(by Classify)'!BK42</f>
        <v>0</v>
      </c>
      <c r="CH42" s="363">
        <f>'General Weekly(by Classify)'!BL42</f>
        <v>0</v>
      </c>
      <c r="CI42" s="363">
        <f>'General Weekly(by Classify)'!BM42</f>
        <v>0</v>
      </c>
      <c r="CJ42" s="363">
        <f>'General Weekly(by Classify)'!BN42</f>
        <v>0</v>
      </c>
      <c r="CK42" s="363">
        <f>'General Weekly(by Classify)'!BO42</f>
        <v>0</v>
      </c>
      <c r="CL42" s="363">
        <f>'General Weekly(by Classify)'!BP42</f>
        <v>0</v>
      </c>
      <c r="CM42" s="363">
        <f>'General Weekly(by Classify)'!BQ42</f>
        <v>0</v>
      </c>
      <c r="CN42" s="363">
        <f>'General Weekly(by Classify)'!BR42</f>
        <v>0</v>
      </c>
      <c r="CO42" s="363">
        <f>'General Weekly(by Classify)'!BS42</f>
        <v>0</v>
      </c>
      <c r="CP42" s="363">
        <f>'General Weekly(by Classify)'!BT42</f>
        <v>0</v>
      </c>
      <c r="CQ42" s="363">
        <f>'General Weekly(by Classify)'!BU42</f>
        <v>0</v>
      </c>
      <c r="CR42" s="363">
        <f>'General Weekly(by Classify)'!BV42</f>
        <v>0</v>
      </c>
      <c r="CS42" s="363">
        <f>'General Weekly(by Classify)'!BW42</f>
        <v>0</v>
      </c>
      <c r="CT42" s="363">
        <f>'General Weekly(by Classify)'!BX42</f>
        <v>0</v>
      </c>
      <c r="CU42" s="363">
        <f>'General Weekly(by Classify)'!BY42</f>
        <v>0</v>
      </c>
      <c r="CV42" s="363">
        <f>'General Weekly(by Classify)'!BZ42</f>
        <v>0</v>
      </c>
      <c r="CW42" s="363">
        <f>'General Weekly(by Classify)'!CA42</f>
        <v>0</v>
      </c>
      <c r="CX42" s="363">
        <f>'General Weekly(by Classify)'!CB42</f>
        <v>0</v>
      </c>
      <c r="CY42" s="363">
        <f>'General Weekly(by Classify)'!CC42</f>
        <v>0</v>
      </c>
      <c r="CZ42" s="363">
        <f>'General Weekly(by Classify)'!CD42</f>
        <v>0</v>
      </c>
      <c r="DA42" s="363">
        <f>'General Weekly(by Classify)'!CE42</f>
        <v>0</v>
      </c>
      <c r="DB42" s="363">
        <f>'General Weekly(by Classify)'!CF42</f>
        <v>0</v>
      </c>
      <c r="DC42" s="363">
        <f>'General Weekly(by Classify)'!CG42</f>
        <v>0</v>
      </c>
      <c r="DD42" s="363">
        <f>'General Weekly(by Classify)'!CH42</f>
        <v>0</v>
      </c>
      <c r="DE42" s="363">
        <f>'General Weekly(by Classify)'!CI42</f>
        <v>0</v>
      </c>
      <c r="DF42" s="363">
        <f>'General Weekly(by Classify)'!CJ42</f>
        <v>0</v>
      </c>
      <c r="DG42" s="363">
        <f>'General Weekly(by Classify)'!CK42</f>
        <v>0</v>
      </c>
      <c r="DH42" s="363">
        <f>'General Weekly(by Classify)'!CL42</f>
        <v>0</v>
      </c>
      <c r="DI42" s="363">
        <f>'General Weekly(by Classify)'!CM42</f>
        <v>0</v>
      </c>
      <c r="DJ42" s="363">
        <f>'General Weekly(by Classify)'!CN42</f>
        <v>0</v>
      </c>
      <c r="DK42" s="363">
        <f>'General Weekly(by Classify)'!CO42</f>
        <v>0</v>
      </c>
    </row>
    <row r="43" spans="2:115" ht="16.5" thickTop="1" thickBot="1">
      <c r="B43" s="414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363">
        <f>SUM('General Weekly(by Classify)'!AM43:AP43)</f>
        <v>0</v>
      </c>
      <c r="M43" s="363">
        <f>SUM('General Weekly(by Classify)'!AQ43:AU43)</f>
        <v>0</v>
      </c>
      <c r="N43" s="363">
        <f>SUM('General Weekly(by Classify)'!AV43:AY43)</f>
        <v>0</v>
      </c>
      <c r="O43" s="363">
        <f>SUM('General Weekly(by Classify)'!AZ43:BC43)</f>
        <v>0</v>
      </c>
      <c r="P43" s="363">
        <f>SUM('General Weekly(by Classify)'!BD43:BH43)</f>
        <v>0</v>
      </c>
      <c r="Q43" s="363">
        <f>SUM('General Weekly(by Classify)'!BI43:BL43)</f>
        <v>0</v>
      </c>
      <c r="R43" s="363">
        <f>SUM('General Weekly(by Classify)'!BM43:BP43)</f>
        <v>0</v>
      </c>
      <c r="S43" s="363">
        <f>SUM('General Weekly(by Classify)'!BQ43:BT43)</f>
        <v>0</v>
      </c>
      <c r="T43" s="363">
        <f>SUM('General Weekly(by Classify)'!BU43:BY43)</f>
        <v>0</v>
      </c>
      <c r="U43" s="363">
        <f>SUM('General Weekly(by Classify)'!BZ43:CC43)</f>
        <v>0</v>
      </c>
      <c r="V43" s="363">
        <f>SUM('General Weekly(by Classify)'!CD43:CH43)</f>
        <v>0</v>
      </c>
      <c r="W43" s="363">
        <f>SUM('General Weekly(by Classify)'!CI43:CL43)</f>
        <v>0</v>
      </c>
      <c r="X43" s="363">
        <f>SUM('General Weekly(by Classify)'!CM43:CP43)</f>
        <v>0</v>
      </c>
      <c r="Y43" s="172">
        <f>SUM('General Weekly(by Classify)'!AV43:AZ43)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>
        <f>HLOOKUP(AC$28,'General Weekly(by Classify)'!$D$28:$BQ$50,16,0)</f>
        <v>0</v>
      </c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/>
      <c r="AV43" s="172">
        <f>HLOOKUP(AV$28,'General Weekly(by Classify)'!$D$28:$BQ$50,16,0)</f>
        <v>0</v>
      </c>
      <c r="AW43" s="172">
        <f>HLOOKUP(AW$28,'General Weekly(by Classify)'!$D$28:$BQ$50,16,0)</f>
        <v>0</v>
      </c>
      <c r="AX43" s="172">
        <f>HLOOKUP(AX$28,'General Weekly(by Classify)'!$D$28:$BQ$50,16,0)</f>
        <v>0</v>
      </c>
      <c r="AY43" s="172">
        <f>HLOOKUP(AY$28,'General Weekly(by Classify)'!$D$28:$BQ$50,16,0)</f>
        <v>0</v>
      </c>
      <c r="AZ43" s="172">
        <f>HLOOKUP(AZ$28,'General Weekly(by Classify)'!$D$28:$BQ$50,16,0)</f>
        <v>0</v>
      </c>
      <c r="BA43" s="172">
        <f>HLOOKUP(BA$28,'General Weekly(by Classify)'!$D$28:$BQ$50,16,0)</f>
        <v>0</v>
      </c>
      <c r="BB43" s="172">
        <f>HLOOKUP(BB$28,'General Weekly(by Classify)'!$D$28:$BQ$50,16,0)</f>
        <v>0</v>
      </c>
      <c r="BC43" s="172">
        <f>HLOOKUP(BC$28,'General Weekly(by Classify)'!$D$28:$BQ$50,16,0)</f>
        <v>0</v>
      </c>
      <c r="BD43" s="172">
        <f>HLOOKUP(BD$28,'General Weekly(by Classify)'!$D$28:$BQ$50,16,0)</f>
        <v>0</v>
      </c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363">
        <f>'General Weekly(by Classify)'!BD43</f>
        <v>0</v>
      </c>
      <c r="CA43" s="363">
        <f>'General Weekly(by Classify)'!BE43</f>
        <v>0</v>
      </c>
      <c r="CB43" s="363">
        <f>'General Weekly(by Classify)'!BF43</f>
        <v>0</v>
      </c>
      <c r="CC43" s="363">
        <f>'General Weekly(by Classify)'!BG43</f>
        <v>0</v>
      </c>
      <c r="CD43" s="363">
        <f>'General Weekly(by Classify)'!BH43</f>
        <v>0</v>
      </c>
      <c r="CE43" s="363">
        <f>'General Weekly(by Classify)'!BI43</f>
        <v>0</v>
      </c>
      <c r="CF43" s="363">
        <f>'General Weekly(by Classify)'!BJ43</f>
        <v>0</v>
      </c>
      <c r="CG43" s="363">
        <f>'General Weekly(by Classify)'!BK43</f>
        <v>0</v>
      </c>
      <c r="CH43" s="363">
        <f>'General Weekly(by Classify)'!BL43</f>
        <v>0</v>
      </c>
      <c r="CI43" s="363">
        <f>'General Weekly(by Classify)'!BM43</f>
        <v>0</v>
      </c>
      <c r="CJ43" s="363">
        <f>'General Weekly(by Classify)'!BN43</f>
        <v>0</v>
      </c>
      <c r="CK43" s="363">
        <f>'General Weekly(by Classify)'!BO43</f>
        <v>0</v>
      </c>
      <c r="CL43" s="363">
        <f>'General Weekly(by Classify)'!BP43</f>
        <v>0</v>
      </c>
      <c r="CM43" s="363">
        <f>'General Weekly(by Classify)'!BQ43</f>
        <v>0</v>
      </c>
      <c r="CN43" s="363">
        <f>'General Weekly(by Classify)'!BR43</f>
        <v>0</v>
      </c>
      <c r="CO43" s="363">
        <f>'General Weekly(by Classify)'!BS43</f>
        <v>0</v>
      </c>
      <c r="CP43" s="363">
        <f>'General Weekly(by Classify)'!BT43</f>
        <v>0</v>
      </c>
      <c r="CQ43" s="363">
        <f>'General Weekly(by Classify)'!BU43</f>
        <v>0</v>
      </c>
      <c r="CR43" s="363">
        <f>'General Weekly(by Classify)'!BV43</f>
        <v>0</v>
      </c>
      <c r="CS43" s="363">
        <f>'General Weekly(by Classify)'!BW43</f>
        <v>0</v>
      </c>
      <c r="CT43" s="363">
        <f>'General Weekly(by Classify)'!BX43</f>
        <v>0</v>
      </c>
      <c r="CU43" s="363">
        <f>'General Weekly(by Classify)'!BY43</f>
        <v>0</v>
      </c>
      <c r="CV43" s="363">
        <f>'General Weekly(by Classify)'!BZ43</f>
        <v>0</v>
      </c>
      <c r="CW43" s="363">
        <f>'General Weekly(by Classify)'!CA43</f>
        <v>0</v>
      </c>
      <c r="CX43" s="363">
        <f>'General Weekly(by Classify)'!CB43</f>
        <v>0</v>
      </c>
      <c r="CY43" s="363">
        <f>'General Weekly(by Classify)'!CC43</f>
        <v>0</v>
      </c>
      <c r="CZ43" s="363">
        <f>'General Weekly(by Classify)'!CD43</f>
        <v>0</v>
      </c>
      <c r="DA43" s="363">
        <f>'General Weekly(by Classify)'!CE43</f>
        <v>0</v>
      </c>
      <c r="DB43" s="363">
        <f>'General Weekly(by Classify)'!CF43</f>
        <v>0</v>
      </c>
      <c r="DC43" s="363">
        <f>'General Weekly(by Classify)'!CG43</f>
        <v>0</v>
      </c>
      <c r="DD43" s="363">
        <f>'General Weekly(by Classify)'!CH43</f>
        <v>0</v>
      </c>
      <c r="DE43" s="363">
        <f>'General Weekly(by Classify)'!CI43</f>
        <v>0</v>
      </c>
      <c r="DF43" s="363">
        <f>'General Weekly(by Classify)'!CJ43</f>
        <v>0</v>
      </c>
      <c r="DG43" s="363">
        <f>'General Weekly(by Classify)'!CK43</f>
        <v>0</v>
      </c>
      <c r="DH43" s="363">
        <f>'General Weekly(by Classify)'!CL43</f>
        <v>0</v>
      </c>
      <c r="DI43" s="363">
        <f>'General Weekly(by Classify)'!CM43</f>
        <v>0</v>
      </c>
      <c r="DJ43" s="363">
        <f>'General Weekly(by Classify)'!CN43</f>
        <v>0</v>
      </c>
      <c r="DK43" s="363">
        <f>'General Weekly(by Classify)'!CO43</f>
        <v>0</v>
      </c>
    </row>
    <row r="44" spans="2:115" ht="16.5" thickTop="1" thickBot="1">
      <c r="B44" s="414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363">
        <f>SUM('General Weekly(by Classify)'!AM44:AP44)</f>
        <v>0</v>
      </c>
      <c r="M44" s="363">
        <f>SUM('General Weekly(by Classify)'!AQ44:AU44)</f>
        <v>0</v>
      </c>
      <c r="N44" s="363">
        <f>SUM('General Weekly(by Classify)'!AV44:AY44)</f>
        <v>0</v>
      </c>
      <c r="O44" s="363">
        <f>SUM('General Weekly(by Classify)'!AZ44:BC44)</f>
        <v>0</v>
      </c>
      <c r="P44" s="363">
        <f>SUM('General Weekly(by Classify)'!BD44:BH44)</f>
        <v>0</v>
      </c>
      <c r="Q44" s="363">
        <f>SUM('General Weekly(by Classify)'!BI44:BL44)</f>
        <v>0</v>
      </c>
      <c r="R44" s="363">
        <f>SUM('General Weekly(by Classify)'!BM44:BP44)</f>
        <v>0</v>
      </c>
      <c r="S44" s="363">
        <f>SUM('General Weekly(by Classify)'!BQ44:BT44)</f>
        <v>0</v>
      </c>
      <c r="T44" s="363">
        <f>SUM('General Weekly(by Classify)'!BU44:BY44)</f>
        <v>0</v>
      </c>
      <c r="U44" s="363">
        <f>SUM('General Weekly(by Classify)'!BZ44:CC44)</f>
        <v>0</v>
      </c>
      <c r="V44" s="363">
        <f>SUM('General Weekly(by Classify)'!CD44:CH44)</f>
        <v>0</v>
      </c>
      <c r="W44" s="363">
        <f>SUM('General Weekly(by Classify)'!CI44:CL44)</f>
        <v>0</v>
      </c>
      <c r="X44" s="363">
        <f>SUM('General Weekly(by Classify)'!CM44:CP44)</f>
        <v>0</v>
      </c>
      <c r="Y44" s="172">
        <f>SUM('General Weekly(by Classify)'!AV44:AZ44)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>
        <f>HLOOKUP(AC$28,'General Weekly(by Classify)'!$D$28:$BQ$50,17,0)</f>
        <v>0</v>
      </c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/>
      <c r="AV44" s="172">
        <f>HLOOKUP(AV$28,'General Weekly(by Classify)'!$D$28:$BQ$50,17,0)</f>
        <v>0</v>
      </c>
      <c r="AW44" s="172">
        <f>HLOOKUP(AW$28,'General Weekly(by Classify)'!$D$28:$BQ$50,17,0)</f>
        <v>0</v>
      </c>
      <c r="AX44" s="172">
        <f>HLOOKUP(AX$28,'General Weekly(by Classify)'!$D$28:$BQ$50,17,0)</f>
        <v>0</v>
      </c>
      <c r="AY44" s="172">
        <f>HLOOKUP(AY$28,'General Weekly(by Classify)'!$D$28:$BQ$50,17,0)</f>
        <v>0</v>
      </c>
      <c r="AZ44" s="172">
        <f>HLOOKUP(AZ$28,'General Weekly(by Classify)'!$D$28:$BQ$50,17,0)</f>
        <v>0</v>
      </c>
      <c r="BA44" s="172">
        <f>HLOOKUP(BA$28,'General Weekly(by Classify)'!$D$28:$BQ$50,17,0)</f>
        <v>0</v>
      </c>
      <c r="BB44" s="172">
        <f>HLOOKUP(BB$28,'General Weekly(by Classify)'!$D$28:$BQ$50,17,0)</f>
        <v>0</v>
      </c>
      <c r="BC44" s="172">
        <f>HLOOKUP(BC$28,'General Weekly(by Classify)'!$D$28:$BQ$50,17,0)</f>
        <v>0</v>
      </c>
      <c r="BD44" s="172">
        <f>HLOOKUP(BD$28,'General Weekly(by Classify)'!$D$28:$BQ$50,17,0)</f>
        <v>0</v>
      </c>
      <c r="BE44" s="172">
        <f>HLOOKUP(BE$28,'General Weekly(by Classify)'!$D$28:$BQ$50,17,0)</f>
        <v>0</v>
      </c>
      <c r="BF44" s="172">
        <f>HLOOKUP(BF$28,'General Weekly(by Classify)'!$D$28:$BQ$50,17,0)</f>
        <v>0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0</v>
      </c>
      <c r="BJ44" s="172">
        <f>HLOOKUP(BJ$28,'General Weekly(by Classify)'!$D$28:$BQ$50,17,0)</f>
        <v>0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363">
        <f>'General Weekly(by Classify)'!BD44</f>
        <v>0</v>
      </c>
      <c r="CA44" s="363">
        <f>'General Weekly(by Classify)'!BE44</f>
        <v>0</v>
      </c>
      <c r="CB44" s="363">
        <f>'General Weekly(by Classify)'!BF44</f>
        <v>0</v>
      </c>
      <c r="CC44" s="363">
        <f>'General Weekly(by Classify)'!BG44</f>
        <v>0</v>
      </c>
      <c r="CD44" s="363">
        <f>'General Weekly(by Classify)'!BH44</f>
        <v>0</v>
      </c>
      <c r="CE44" s="363">
        <f>'General Weekly(by Classify)'!BI44</f>
        <v>0</v>
      </c>
      <c r="CF44" s="363">
        <f>'General Weekly(by Classify)'!BJ44</f>
        <v>0</v>
      </c>
      <c r="CG44" s="363">
        <f>'General Weekly(by Classify)'!BK44</f>
        <v>0</v>
      </c>
      <c r="CH44" s="363">
        <f>'General Weekly(by Classify)'!BL44</f>
        <v>0</v>
      </c>
      <c r="CI44" s="363">
        <f>'General Weekly(by Classify)'!BM44</f>
        <v>0</v>
      </c>
      <c r="CJ44" s="363">
        <f>'General Weekly(by Classify)'!BN44</f>
        <v>0</v>
      </c>
      <c r="CK44" s="363">
        <f>'General Weekly(by Classify)'!BO44</f>
        <v>0</v>
      </c>
      <c r="CL44" s="363">
        <f>'General Weekly(by Classify)'!BP44</f>
        <v>0</v>
      </c>
      <c r="CM44" s="363">
        <f>'General Weekly(by Classify)'!BQ44</f>
        <v>0</v>
      </c>
      <c r="CN44" s="363">
        <f>'General Weekly(by Classify)'!BR44</f>
        <v>0</v>
      </c>
      <c r="CO44" s="363">
        <f>'General Weekly(by Classify)'!BS44</f>
        <v>0</v>
      </c>
      <c r="CP44" s="363">
        <f>'General Weekly(by Classify)'!BT44</f>
        <v>0</v>
      </c>
      <c r="CQ44" s="363">
        <f>'General Weekly(by Classify)'!BU44</f>
        <v>0</v>
      </c>
      <c r="CR44" s="363">
        <f>'General Weekly(by Classify)'!BV44</f>
        <v>0</v>
      </c>
      <c r="CS44" s="363">
        <f>'General Weekly(by Classify)'!BW44</f>
        <v>0</v>
      </c>
      <c r="CT44" s="363">
        <f>'General Weekly(by Classify)'!BX44</f>
        <v>0</v>
      </c>
      <c r="CU44" s="363">
        <f>'General Weekly(by Classify)'!BY44</f>
        <v>0</v>
      </c>
      <c r="CV44" s="363">
        <f>'General Weekly(by Classify)'!BZ44</f>
        <v>0</v>
      </c>
      <c r="CW44" s="363">
        <f>'General Weekly(by Classify)'!CA44</f>
        <v>0</v>
      </c>
      <c r="CX44" s="363">
        <f>'General Weekly(by Classify)'!CB44</f>
        <v>0</v>
      </c>
      <c r="CY44" s="363">
        <f>'General Weekly(by Classify)'!CC44</f>
        <v>0</v>
      </c>
      <c r="CZ44" s="363">
        <f>'General Weekly(by Classify)'!CD44</f>
        <v>0</v>
      </c>
      <c r="DA44" s="363">
        <f>'General Weekly(by Classify)'!CE44</f>
        <v>0</v>
      </c>
      <c r="DB44" s="363">
        <f>'General Weekly(by Classify)'!CF44</f>
        <v>0</v>
      </c>
      <c r="DC44" s="363">
        <f>'General Weekly(by Classify)'!CG44</f>
        <v>0</v>
      </c>
      <c r="DD44" s="363">
        <f>'General Weekly(by Classify)'!CH44</f>
        <v>0</v>
      </c>
      <c r="DE44" s="363">
        <f>'General Weekly(by Classify)'!CI44</f>
        <v>0</v>
      </c>
      <c r="DF44" s="363">
        <f>'General Weekly(by Classify)'!CJ44</f>
        <v>0</v>
      </c>
      <c r="DG44" s="363">
        <f>'General Weekly(by Classify)'!CK44</f>
        <v>0</v>
      </c>
      <c r="DH44" s="363">
        <f>'General Weekly(by Classify)'!CL44</f>
        <v>0</v>
      </c>
      <c r="DI44" s="363">
        <f>'General Weekly(by Classify)'!CM44</f>
        <v>0</v>
      </c>
      <c r="DJ44" s="363">
        <f>'General Weekly(by Classify)'!CN44</f>
        <v>0</v>
      </c>
      <c r="DK44" s="363">
        <f>'General Weekly(by Classify)'!CO44</f>
        <v>0</v>
      </c>
    </row>
    <row r="45" spans="2:115" ht="16.5" thickTop="1" thickBot="1">
      <c r="B45" s="414"/>
      <c r="C45" s="149" t="s">
        <v>536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363">
        <f>SUM('General Weekly(by Classify)'!AM45:AP45)</f>
        <v>0</v>
      </c>
      <c r="M45" s="363">
        <f>SUM('General Weekly(by Classify)'!AQ45:AU45)</f>
        <v>0</v>
      </c>
      <c r="N45" s="363">
        <f>SUM('General Weekly(by Classify)'!AV45:AY45)</f>
        <v>0</v>
      </c>
      <c r="O45" s="363">
        <f>SUM('General Weekly(by Classify)'!AZ45:BC45)</f>
        <v>0</v>
      </c>
      <c r="P45" s="363">
        <f>SUM('General Weekly(by Classify)'!BD45:BH45)</f>
        <v>0</v>
      </c>
      <c r="Q45" s="363">
        <f>SUM('General Weekly(by Classify)'!BI45:BL45)</f>
        <v>0</v>
      </c>
      <c r="R45" s="363">
        <f>SUM('General Weekly(by Classify)'!BM45:BP45)</f>
        <v>0</v>
      </c>
      <c r="S45" s="363">
        <f>SUM('General Weekly(by Classify)'!BQ45:BT45)</f>
        <v>0</v>
      </c>
      <c r="T45" s="363">
        <f>SUM('General Weekly(by Classify)'!BU45:BY45)</f>
        <v>0</v>
      </c>
      <c r="U45" s="363">
        <f>SUM('General Weekly(by Classify)'!BZ45:CC45)</f>
        <v>0</v>
      </c>
      <c r="V45" s="363">
        <f>SUM('General Weekly(by Classify)'!CD45:CH45)</f>
        <v>0</v>
      </c>
      <c r="W45" s="363">
        <f>SUM('General Weekly(by Classify)'!CI45:CL45)</f>
        <v>0</v>
      </c>
      <c r="X45" s="363">
        <f>SUM('General Weekly(by Classify)'!CM45:CP45)</f>
        <v>0</v>
      </c>
      <c r="Y45" s="172">
        <f>SUM('General Weekly(by Classify)'!AV45:AZ45)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>
        <f>HLOOKUP(AC$28,'General Weekly(by Classify)'!$D$28:$BQ$50,18,0)</f>
        <v>0</v>
      </c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/>
      <c r="AV45" s="172">
        <f>HLOOKUP(AV$28,'General Weekly(by Classify)'!$D$28:$BQ$50,18,0)</f>
        <v>0</v>
      </c>
      <c r="AW45" s="172">
        <f>HLOOKUP(AW$28,'General Weekly(by Classify)'!$D$28:$BQ$50,18,0)</f>
        <v>0</v>
      </c>
      <c r="AX45" s="172">
        <f>HLOOKUP(AX$28,'General Weekly(by Classify)'!$D$28:$BQ$50,18,0)</f>
        <v>0</v>
      </c>
      <c r="AY45" s="172">
        <f>HLOOKUP(AY$28,'General Weekly(by Classify)'!$D$28:$BQ$50,18,0)</f>
        <v>0</v>
      </c>
      <c r="AZ45" s="172">
        <f>HLOOKUP(AZ$28,'General Weekly(by Classify)'!$D$28:$BQ$50,18,0)</f>
        <v>0</v>
      </c>
      <c r="BA45" s="172">
        <f>HLOOKUP(BA$28,'General Weekly(by Classify)'!$D$28:$BQ$50,18,0)</f>
        <v>0</v>
      </c>
      <c r="BB45" s="172">
        <f>HLOOKUP(BB$28,'General Weekly(by Classify)'!$D$28:$BQ$50,18,0)</f>
        <v>0</v>
      </c>
      <c r="BC45" s="172">
        <f>HLOOKUP(BC$28,'General Weekly(by Classify)'!$D$28:$BQ$50,18,0)</f>
        <v>0</v>
      </c>
      <c r="BD45" s="172">
        <f>HLOOKUP(BD$28,'General Weekly(by Classify)'!$D$28:$BQ$50,18,0)</f>
        <v>0</v>
      </c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363">
        <f>'General Weekly(by Classify)'!BD45</f>
        <v>0</v>
      </c>
      <c r="CA45" s="363">
        <f>'General Weekly(by Classify)'!BE45</f>
        <v>0</v>
      </c>
      <c r="CB45" s="363">
        <f>'General Weekly(by Classify)'!BF45</f>
        <v>0</v>
      </c>
      <c r="CC45" s="363">
        <f>'General Weekly(by Classify)'!BG45</f>
        <v>0</v>
      </c>
      <c r="CD45" s="363">
        <f>'General Weekly(by Classify)'!BH45</f>
        <v>0</v>
      </c>
      <c r="CE45" s="363">
        <f>'General Weekly(by Classify)'!BI45</f>
        <v>0</v>
      </c>
      <c r="CF45" s="363">
        <f>'General Weekly(by Classify)'!BJ45</f>
        <v>0</v>
      </c>
      <c r="CG45" s="363">
        <f>'General Weekly(by Classify)'!BK45</f>
        <v>0</v>
      </c>
      <c r="CH45" s="363">
        <f>'General Weekly(by Classify)'!BL45</f>
        <v>0</v>
      </c>
      <c r="CI45" s="363">
        <f>'General Weekly(by Classify)'!BM45</f>
        <v>0</v>
      </c>
      <c r="CJ45" s="363">
        <f>'General Weekly(by Classify)'!BN45</f>
        <v>0</v>
      </c>
      <c r="CK45" s="363">
        <f>'General Weekly(by Classify)'!BO45</f>
        <v>0</v>
      </c>
      <c r="CL45" s="363">
        <f>'General Weekly(by Classify)'!BP45</f>
        <v>0</v>
      </c>
      <c r="CM45" s="363">
        <f>'General Weekly(by Classify)'!BQ45</f>
        <v>0</v>
      </c>
      <c r="CN45" s="363">
        <f>'General Weekly(by Classify)'!BR45</f>
        <v>0</v>
      </c>
      <c r="CO45" s="363">
        <f>'General Weekly(by Classify)'!BS45</f>
        <v>0</v>
      </c>
      <c r="CP45" s="363">
        <f>'General Weekly(by Classify)'!BT45</f>
        <v>0</v>
      </c>
      <c r="CQ45" s="363">
        <f>'General Weekly(by Classify)'!BU45</f>
        <v>0</v>
      </c>
      <c r="CR45" s="363">
        <f>'General Weekly(by Classify)'!BV45</f>
        <v>0</v>
      </c>
      <c r="CS45" s="363">
        <f>'General Weekly(by Classify)'!BW45</f>
        <v>0</v>
      </c>
      <c r="CT45" s="363">
        <f>'General Weekly(by Classify)'!BX45</f>
        <v>0</v>
      </c>
      <c r="CU45" s="363">
        <f>'General Weekly(by Classify)'!BY45</f>
        <v>0</v>
      </c>
      <c r="CV45" s="363">
        <f>'General Weekly(by Classify)'!BZ45</f>
        <v>0</v>
      </c>
      <c r="CW45" s="363">
        <f>'General Weekly(by Classify)'!CA45</f>
        <v>0</v>
      </c>
      <c r="CX45" s="363">
        <f>'General Weekly(by Classify)'!CB45</f>
        <v>0</v>
      </c>
      <c r="CY45" s="363">
        <f>'General Weekly(by Classify)'!CC45</f>
        <v>0</v>
      </c>
      <c r="CZ45" s="363">
        <f>'General Weekly(by Classify)'!CD45</f>
        <v>0</v>
      </c>
      <c r="DA45" s="363">
        <f>'General Weekly(by Classify)'!CE45</f>
        <v>0</v>
      </c>
      <c r="DB45" s="363">
        <f>'General Weekly(by Classify)'!CF45</f>
        <v>0</v>
      </c>
      <c r="DC45" s="363">
        <f>'General Weekly(by Classify)'!CG45</f>
        <v>0</v>
      </c>
      <c r="DD45" s="363">
        <f>'General Weekly(by Classify)'!CH45</f>
        <v>0</v>
      </c>
      <c r="DE45" s="363">
        <f>'General Weekly(by Classify)'!CI45</f>
        <v>0</v>
      </c>
      <c r="DF45" s="363">
        <f>'General Weekly(by Classify)'!CJ45</f>
        <v>0</v>
      </c>
      <c r="DG45" s="363">
        <f>'General Weekly(by Classify)'!CK45</f>
        <v>0</v>
      </c>
      <c r="DH45" s="363">
        <f>'General Weekly(by Classify)'!CL45</f>
        <v>0</v>
      </c>
      <c r="DI45" s="363">
        <f>'General Weekly(by Classify)'!CM45</f>
        <v>0</v>
      </c>
      <c r="DJ45" s="363">
        <f>'General Weekly(by Classify)'!CN45</f>
        <v>0</v>
      </c>
      <c r="DK45" s="363">
        <f>'General Weekly(by Classify)'!CO45</f>
        <v>0</v>
      </c>
    </row>
    <row r="46" spans="2:115" ht="16.5" thickTop="1" thickBot="1">
      <c r="B46" s="414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363">
        <f>SUM('General Weekly(by Classify)'!AM46:AP46)</f>
        <v>0</v>
      </c>
      <c r="M46" s="363">
        <f>SUM('General Weekly(by Classify)'!AQ46:AU46)</f>
        <v>0</v>
      </c>
      <c r="N46" s="363">
        <f>SUM('General Weekly(by Classify)'!AV46:AY46)</f>
        <v>0</v>
      </c>
      <c r="O46" s="363">
        <f>SUM('General Weekly(by Classify)'!AZ46:BC46)</f>
        <v>0</v>
      </c>
      <c r="P46" s="363">
        <f>SUM('General Weekly(by Classify)'!BD46:BH46)</f>
        <v>0</v>
      </c>
      <c r="Q46" s="363">
        <f>SUM('General Weekly(by Classify)'!BI46:BL46)</f>
        <v>0</v>
      </c>
      <c r="R46" s="363">
        <f>SUM('General Weekly(by Classify)'!BM46:BP46)</f>
        <v>0</v>
      </c>
      <c r="S46" s="363">
        <f>SUM('General Weekly(by Classify)'!BQ46:BT46)</f>
        <v>0</v>
      </c>
      <c r="T46" s="363">
        <f>SUM('General Weekly(by Classify)'!BU46:BY46)</f>
        <v>0</v>
      </c>
      <c r="U46" s="363">
        <f>SUM('General Weekly(by Classify)'!BZ46:CC46)</f>
        <v>0</v>
      </c>
      <c r="V46" s="363">
        <f>SUM('General Weekly(by Classify)'!CD46:CH46)</f>
        <v>0</v>
      </c>
      <c r="W46" s="363">
        <f>SUM('General Weekly(by Classify)'!CI46:CL46)</f>
        <v>0</v>
      </c>
      <c r="X46" s="363">
        <f>SUM('General Weekly(by Classify)'!CM46:CP46)</f>
        <v>0</v>
      </c>
      <c r="Y46" s="172">
        <f>SUM('General Weekly(by Classify)'!AV46:AZ46)</f>
        <v>0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>
        <f>HLOOKUP(AC$28,'General Weekly(by Classify)'!$D$28:$BQ$50,19,0)</f>
        <v>0</v>
      </c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/>
      <c r="AV46" s="172">
        <f>HLOOKUP(AV$28,'General Weekly(by Classify)'!$D$28:$BQ$50,19,0)</f>
        <v>0</v>
      </c>
      <c r="AW46" s="172">
        <f>HLOOKUP(AW$28,'General Weekly(by Classify)'!$D$28:$BQ$50,19,0)</f>
        <v>0</v>
      </c>
      <c r="AX46" s="172">
        <f>HLOOKUP(AX$28,'General Weekly(by Classify)'!$D$28:$BQ$50,19,0)</f>
        <v>0</v>
      </c>
      <c r="AY46" s="172">
        <f>HLOOKUP(AY$28,'General Weekly(by Classify)'!$D$28:$BQ$50,19,0)</f>
        <v>0</v>
      </c>
      <c r="AZ46" s="172">
        <f>HLOOKUP(AZ$28,'General Weekly(by Classify)'!$D$28:$BQ$50,19,0)</f>
        <v>0</v>
      </c>
      <c r="BA46" s="172">
        <f>HLOOKUP(BA$28,'General Weekly(by Classify)'!$D$28:$BQ$50,19,0)</f>
        <v>0</v>
      </c>
      <c r="BB46" s="172">
        <f>HLOOKUP(BB$28,'General Weekly(by Classify)'!$D$28:$BQ$50,19,0)</f>
        <v>0</v>
      </c>
      <c r="BC46" s="172">
        <f>HLOOKUP(BC$28,'General Weekly(by Classify)'!$D$28:$BQ$50,19,0)</f>
        <v>0</v>
      </c>
      <c r="BD46" s="172">
        <f>HLOOKUP(BD$28,'General Weekly(by Classify)'!$D$28:$BQ$50,19,0)</f>
        <v>0</v>
      </c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0</v>
      </c>
      <c r="BH46" s="172">
        <f>HLOOKUP(BH$28,'General Weekly(by Classify)'!$D$28:$BQ$50,19,0)</f>
        <v>0</v>
      </c>
      <c r="BI46" s="172">
        <f>HLOOKUP(BI$28,'General Weekly(by Classify)'!$D$28:$BQ$50,19,0)</f>
        <v>0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0</v>
      </c>
      <c r="BR46" s="172">
        <f>HLOOKUP(BR$28,'General Weekly(by Classify)'!$D$28:$BQ$50,19,0)</f>
        <v>0</v>
      </c>
      <c r="BS46" s="172">
        <f>HLOOKUP(BS$28,'General Weekly(by Classify)'!$D$28:$BQ$50,19,0)</f>
        <v>0</v>
      </c>
      <c r="BT46" s="172">
        <f>HLOOKUP(BT$28,'General Weekly(by Classify)'!$D$28:$BQ$50,19,0)</f>
        <v>0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363">
        <f>'General Weekly(by Classify)'!BD46</f>
        <v>0</v>
      </c>
      <c r="CA46" s="363">
        <f>'General Weekly(by Classify)'!BE46</f>
        <v>0</v>
      </c>
      <c r="CB46" s="363">
        <f>'General Weekly(by Classify)'!BF46</f>
        <v>0</v>
      </c>
      <c r="CC46" s="363">
        <f>'General Weekly(by Classify)'!BG46</f>
        <v>0</v>
      </c>
      <c r="CD46" s="363">
        <f>'General Weekly(by Classify)'!BH46</f>
        <v>0</v>
      </c>
      <c r="CE46" s="363">
        <f>'General Weekly(by Classify)'!BI46</f>
        <v>0</v>
      </c>
      <c r="CF46" s="363">
        <f>'General Weekly(by Classify)'!BJ46</f>
        <v>0</v>
      </c>
      <c r="CG46" s="363">
        <f>'General Weekly(by Classify)'!BK46</f>
        <v>0</v>
      </c>
      <c r="CH46" s="363">
        <f>'General Weekly(by Classify)'!BL46</f>
        <v>0</v>
      </c>
      <c r="CI46" s="363">
        <f>'General Weekly(by Classify)'!BM46</f>
        <v>0</v>
      </c>
      <c r="CJ46" s="363">
        <f>'General Weekly(by Classify)'!BN46</f>
        <v>0</v>
      </c>
      <c r="CK46" s="363">
        <f>'General Weekly(by Classify)'!BO46</f>
        <v>0</v>
      </c>
      <c r="CL46" s="363">
        <f>'General Weekly(by Classify)'!BP46</f>
        <v>0</v>
      </c>
      <c r="CM46" s="363">
        <f>'General Weekly(by Classify)'!BQ46</f>
        <v>0</v>
      </c>
      <c r="CN46" s="363">
        <f>'General Weekly(by Classify)'!BR46</f>
        <v>0</v>
      </c>
      <c r="CO46" s="363">
        <f>'General Weekly(by Classify)'!BS46</f>
        <v>0</v>
      </c>
      <c r="CP46" s="363">
        <f>'General Weekly(by Classify)'!BT46</f>
        <v>0</v>
      </c>
      <c r="CQ46" s="363">
        <f>'General Weekly(by Classify)'!BU46</f>
        <v>0</v>
      </c>
      <c r="CR46" s="363">
        <f>'General Weekly(by Classify)'!BV46</f>
        <v>0</v>
      </c>
      <c r="CS46" s="363">
        <f>'General Weekly(by Classify)'!BW46</f>
        <v>0</v>
      </c>
      <c r="CT46" s="363">
        <f>'General Weekly(by Classify)'!BX46</f>
        <v>0</v>
      </c>
      <c r="CU46" s="363">
        <f>'General Weekly(by Classify)'!BY46</f>
        <v>0</v>
      </c>
      <c r="CV46" s="363">
        <f>'General Weekly(by Classify)'!BZ46</f>
        <v>0</v>
      </c>
      <c r="CW46" s="363">
        <f>'General Weekly(by Classify)'!CA46</f>
        <v>0</v>
      </c>
      <c r="CX46" s="363">
        <f>'General Weekly(by Classify)'!CB46</f>
        <v>0</v>
      </c>
      <c r="CY46" s="363">
        <f>'General Weekly(by Classify)'!CC46</f>
        <v>0</v>
      </c>
      <c r="CZ46" s="363">
        <f>'General Weekly(by Classify)'!CD46</f>
        <v>0</v>
      </c>
      <c r="DA46" s="363">
        <f>'General Weekly(by Classify)'!CE46</f>
        <v>0</v>
      </c>
      <c r="DB46" s="363">
        <f>'General Weekly(by Classify)'!CF46</f>
        <v>0</v>
      </c>
      <c r="DC46" s="363">
        <f>'General Weekly(by Classify)'!CG46</f>
        <v>0</v>
      </c>
      <c r="DD46" s="363">
        <f>'General Weekly(by Classify)'!CH46</f>
        <v>0</v>
      </c>
      <c r="DE46" s="363">
        <f>'General Weekly(by Classify)'!CI46</f>
        <v>0</v>
      </c>
      <c r="DF46" s="363">
        <f>'General Weekly(by Classify)'!CJ46</f>
        <v>0</v>
      </c>
      <c r="DG46" s="363">
        <f>'General Weekly(by Classify)'!CK46</f>
        <v>0</v>
      </c>
      <c r="DH46" s="363">
        <f>'General Weekly(by Classify)'!CL46</f>
        <v>0</v>
      </c>
      <c r="DI46" s="363">
        <f>'General Weekly(by Classify)'!CM46</f>
        <v>0</v>
      </c>
      <c r="DJ46" s="363">
        <f>'General Weekly(by Classify)'!CN46</f>
        <v>0</v>
      </c>
      <c r="DK46" s="363">
        <f>'General Weekly(by Classify)'!CO46</f>
        <v>0</v>
      </c>
    </row>
    <row r="47" spans="2:115" ht="16.5" thickTop="1" thickBot="1">
      <c r="B47" s="414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363">
        <f>SUM('General Weekly(by Classify)'!AM47:AP47)</f>
        <v>0</v>
      </c>
      <c r="M47" s="363">
        <f>SUM('General Weekly(by Classify)'!AQ47:AU47)</f>
        <v>0</v>
      </c>
      <c r="N47" s="363">
        <f>SUM('General Weekly(by Classify)'!AV47:AY47)</f>
        <v>0</v>
      </c>
      <c r="O47" s="363">
        <f>SUM('General Weekly(by Classify)'!AZ47:BC47)</f>
        <v>0</v>
      </c>
      <c r="P47" s="363">
        <f>SUM('General Weekly(by Classify)'!BD47:BH47)</f>
        <v>0</v>
      </c>
      <c r="Q47" s="363">
        <f>SUM('General Weekly(by Classify)'!BI47:BL47)</f>
        <v>0</v>
      </c>
      <c r="R47" s="363">
        <f>SUM('General Weekly(by Classify)'!BM47:BP47)</f>
        <v>0</v>
      </c>
      <c r="S47" s="363">
        <f>SUM('General Weekly(by Classify)'!BQ47:BT47)</f>
        <v>0</v>
      </c>
      <c r="T47" s="363">
        <f>SUM('General Weekly(by Classify)'!BU47:BY47)</f>
        <v>0</v>
      </c>
      <c r="U47" s="363">
        <f>SUM('General Weekly(by Classify)'!BZ47:CC47)</f>
        <v>0</v>
      </c>
      <c r="V47" s="363">
        <f>SUM('General Weekly(by Classify)'!CD47:CH47)</f>
        <v>0</v>
      </c>
      <c r="W47" s="363">
        <f>SUM('General Weekly(by Classify)'!CI47:CL47)</f>
        <v>0</v>
      </c>
      <c r="X47" s="363">
        <f>SUM('General Weekly(by Classify)'!CM47:CP47)</f>
        <v>0</v>
      </c>
      <c r="Y47" s="172">
        <f>SUM('General Weekly(by Classify)'!AV47:AZ47)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>
        <f>HLOOKUP(AC$28,'General Weekly(by Classify)'!$D$28:$BQ$50,20,0)</f>
        <v>0</v>
      </c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/>
      <c r="AV47" s="172">
        <f>HLOOKUP(AV$28,'General Weekly(by Classify)'!$D$28:$BQ$50,20,0)</f>
        <v>0</v>
      </c>
      <c r="AW47" s="172">
        <f>HLOOKUP(AW$28,'General Weekly(by Classify)'!$D$28:$BQ$50,20,0)</f>
        <v>0</v>
      </c>
      <c r="AX47" s="172">
        <f>HLOOKUP(AX$28,'General Weekly(by Classify)'!$D$28:$BQ$50,20,0)</f>
        <v>0</v>
      </c>
      <c r="AY47" s="172">
        <f>HLOOKUP(AY$28,'General Weekly(by Classify)'!$D$28:$BQ$50,20,0)</f>
        <v>0</v>
      </c>
      <c r="AZ47" s="172">
        <f>HLOOKUP(AZ$28,'General Weekly(by Classify)'!$D$28:$BQ$50,20,0)</f>
        <v>0</v>
      </c>
      <c r="BA47" s="172">
        <f>HLOOKUP(BA$28,'General Weekly(by Classify)'!$D$28:$BQ$50,20,0)</f>
        <v>0</v>
      </c>
      <c r="BB47" s="172">
        <f>HLOOKUP(BB$28,'General Weekly(by Classify)'!$D$28:$BQ$50,20,0)</f>
        <v>0</v>
      </c>
      <c r="BC47" s="172">
        <f>HLOOKUP(BC$28,'General Weekly(by Classify)'!$D$28:$BQ$50,20,0)</f>
        <v>0</v>
      </c>
      <c r="BD47" s="172">
        <f>HLOOKUP(BD$28,'General Weekly(by Classify)'!$D$28:$BQ$50,20,0)</f>
        <v>0</v>
      </c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363">
        <f>'General Weekly(by Classify)'!BD47</f>
        <v>0</v>
      </c>
      <c r="CA47" s="363">
        <f>'General Weekly(by Classify)'!BE47</f>
        <v>0</v>
      </c>
      <c r="CB47" s="363">
        <f>'General Weekly(by Classify)'!BF47</f>
        <v>0</v>
      </c>
      <c r="CC47" s="363">
        <f>'General Weekly(by Classify)'!BG47</f>
        <v>0</v>
      </c>
      <c r="CD47" s="363">
        <f>'General Weekly(by Classify)'!BH47</f>
        <v>0</v>
      </c>
      <c r="CE47" s="363">
        <f>'General Weekly(by Classify)'!BI47</f>
        <v>0</v>
      </c>
      <c r="CF47" s="363">
        <f>'General Weekly(by Classify)'!BJ47</f>
        <v>0</v>
      </c>
      <c r="CG47" s="363">
        <f>'General Weekly(by Classify)'!BK47</f>
        <v>0</v>
      </c>
      <c r="CH47" s="363">
        <f>'General Weekly(by Classify)'!BL47</f>
        <v>0</v>
      </c>
      <c r="CI47" s="363">
        <f>'General Weekly(by Classify)'!BM47</f>
        <v>0</v>
      </c>
      <c r="CJ47" s="363">
        <f>'General Weekly(by Classify)'!BN47</f>
        <v>0</v>
      </c>
      <c r="CK47" s="363">
        <f>'General Weekly(by Classify)'!BO47</f>
        <v>0</v>
      </c>
      <c r="CL47" s="363">
        <f>'General Weekly(by Classify)'!BP47</f>
        <v>0</v>
      </c>
      <c r="CM47" s="363">
        <f>'General Weekly(by Classify)'!BQ47</f>
        <v>0</v>
      </c>
      <c r="CN47" s="363">
        <f>'General Weekly(by Classify)'!BR47</f>
        <v>0</v>
      </c>
      <c r="CO47" s="363">
        <f>'General Weekly(by Classify)'!BS47</f>
        <v>0</v>
      </c>
      <c r="CP47" s="363">
        <f>'General Weekly(by Classify)'!BT47</f>
        <v>0</v>
      </c>
      <c r="CQ47" s="363">
        <f>'General Weekly(by Classify)'!BU47</f>
        <v>0</v>
      </c>
      <c r="CR47" s="363">
        <f>'General Weekly(by Classify)'!BV47</f>
        <v>0</v>
      </c>
      <c r="CS47" s="363">
        <f>'General Weekly(by Classify)'!BW47</f>
        <v>0</v>
      </c>
      <c r="CT47" s="363">
        <f>'General Weekly(by Classify)'!BX47</f>
        <v>0</v>
      </c>
      <c r="CU47" s="363">
        <f>'General Weekly(by Classify)'!BY47</f>
        <v>0</v>
      </c>
      <c r="CV47" s="363">
        <f>'General Weekly(by Classify)'!BZ47</f>
        <v>0</v>
      </c>
      <c r="CW47" s="363">
        <f>'General Weekly(by Classify)'!CA47</f>
        <v>0</v>
      </c>
      <c r="CX47" s="363">
        <f>'General Weekly(by Classify)'!CB47</f>
        <v>0</v>
      </c>
      <c r="CY47" s="363">
        <f>'General Weekly(by Classify)'!CC47</f>
        <v>0</v>
      </c>
      <c r="CZ47" s="363">
        <f>'General Weekly(by Classify)'!CD47</f>
        <v>0</v>
      </c>
      <c r="DA47" s="363">
        <f>'General Weekly(by Classify)'!CE47</f>
        <v>0</v>
      </c>
      <c r="DB47" s="363">
        <f>'General Weekly(by Classify)'!CF47</f>
        <v>0</v>
      </c>
      <c r="DC47" s="363">
        <f>'General Weekly(by Classify)'!CG47</f>
        <v>0</v>
      </c>
      <c r="DD47" s="363">
        <f>'General Weekly(by Classify)'!CH47</f>
        <v>0</v>
      </c>
      <c r="DE47" s="363">
        <f>'General Weekly(by Classify)'!CI47</f>
        <v>0</v>
      </c>
      <c r="DF47" s="363">
        <f>'General Weekly(by Classify)'!CJ47</f>
        <v>0</v>
      </c>
      <c r="DG47" s="363">
        <f>'General Weekly(by Classify)'!CK47</f>
        <v>0</v>
      </c>
      <c r="DH47" s="363">
        <f>'General Weekly(by Classify)'!CL47</f>
        <v>0</v>
      </c>
      <c r="DI47" s="363">
        <f>'General Weekly(by Classify)'!CM47</f>
        <v>0</v>
      </c>
      <c r="DJ47" s="363">
        <f>'General Weekly(by Classify)'!CN47</f>
        <v>0</v>
      </c>
      <c r="DK47" s="363">
        <f>'General Weekly(by Classify)'!CO47</f>
        <v>0</v>
      </c>
    </row>
    <row r="48" spans="2:115" ht="16.5" thickTop="1" thickBot="1">
      <c r="B48" s="414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363">
        <f>SUM('General Weekly(by Classify)'!AM48:AP48)</f>
        <v>0</v>
      </c>
      <c r="M48" s="363">
        <f>SUM('General Weekly(by Classify)'!AQ48:AU48)</f>
        <v>0</v>
      </c>
      <c r="N48" s="363">
        <f>SUM('General Weekly(by Classify)'!AV48:AY48)</f>
        <v>0</v>
      </c>
      <c r="O48" s="363">
        <f>SUM('General Weekly(by Classify)'!AZ48:BC48)</f>
        <v>0</v>
      </c>
      <c r="P48" s="363">
        <f>SUM('General Weekly(by Classify)'!BD48:BH48)</f>
        <v>0</v>
      </c>
      <c r="Q48" s="363">
        <f>SUM('General Weekly(by Classify)'!BI48:BL48)</f>
        <v>0</v>
      </c>
      <c r="R48" s="363">
        <f>SUM('General Weekly(by Classify)'!BM48:BP48)</f>
        <v>0</v>
      </c>
      <c r="S48" s="363">
        <f>SUM('General Weekly(by Classify)'!BQ48:BT48)</f>
        <v>0</v>
      </c>
      <c r="T48" s="363">
        <f>SUM('General Weekly(by Classify)'!BU48:BY48)</f>
        <v>0</v>
      </c>
      <c r="U48" s="363">
        <f>SUM('General Weekly(by Classify)'!BZ48:CC48)</f>
        <v>0</v>
      </c>
      <c r="V48" s="363">
        <f>SUM('General Weekly(by Classify)'!CD48:CH48)</f>
        <v>0</v>
      </c>
      <c r="W48" s="363">
        <f>SUM('General Weekly(by Classify)'!CI48:CL48)</f>
        <v>0</v>
      </c>
      <c r="X48" s="363">
        <f>SUM('General Weekly(by Classify)'!CM48:CP48)</f>
        <v>0</v>
      </c>
      <c r="Y48" s="172">
        <f>SUM('General Weekly(by Classify)'!AV48:AZ48)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>
        <f>HLOOKUP(AC$28,'General Weekly(by Classify)'!$D$28:$BQ$50,21,0)</f>
        <v>0</v>
      </c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/>
      <c r="AV48" s="172">
        <f>HLOOKUP(AV$28,'General Weekly(by Classify)'!$D$28:$BQ$50,21,0)</f>
        <v>0</v>
      </c>
      <c r="AW48" s="172">
        <f>HLOOKUP(AW$28,'General Weekly(by Classify)'!$D$28:$BQ$50,21,0)</f>
        <v>0</v>
      </c>
      <c r="AX48" s="172">
        <f>HLOOKUP(AX$28,'General Weekly(by Classify)'!$D$28:$BQ$50,21,0)</f>
        <v>0</v>
      </c>
      <c r="AY48" s="172">
        <f>HLOOKUP(AY$28,'General Weekly(by Classify)'!$D$28:$BQ$50,21,0)</f>
        <v>0</v>
      </c>
      <c r="AZ48" s="172">
        <f>HLOOKUP(AZ$28,'General Weekly(by Classify)'!$D$28:$BQ$50,21,0)</f>
        <v>0</v>
      </c>
      <c r="BA48" s="172">
        <f>HLOOKUP(BA$28,'General Weekly(by Classify)'!$D$28:$BQ$50,21,0)</f>
        <v>0</v>
      </c>
      <c r="BB48" s="172">
        <f>HLOOKUP(BB$28,'General Weekly(by Classify)'!$D$28:$BQ$50,21,0)</f>
        <v>0</v>
      </c>
      <c r="BC48" s="172">
        <f>HLOOKUP(BC$28,'General Weekly(by Classify)'!$D$28:$BQ$50,21,0)</f>
        <v>0</v>
      </c>
      <c r="BD48" s="172">
        <f>HLOOKUP(BD$28,'General Weekly(by Classify)'!$D$28:$BQ$50,21,0)</f>
        <v>0</v>
      </c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363">
        <f>'General Weekly(by Classify)'!BD48</f>
        <v>0</v>
      </c>
      <c r="CA48" s="363">
        <f>'General Weekly(by Classify)'!BE48</f>
        <v>0</v>
      </c>
      <c r="CB48" s="363">
        <f>'General Weekly(by Classify)'!BF48</f>
        <v>0</v>
      </c>
      <c r="CC48" s="363">
        <f>'General Weekly(by Classify)'!BG48</f>
        <v>0</v>
      </c>
      <c r="CD48" s="363">
        <f>'General Weekly(by Classify)'!BH48</f>
        <v>0</v>
      </c>
      <c r="CE48" s="363">
        <f>'General Weekly(by Classify)'!BI48</f>
        <v>0</v>
      </c>
      <c r="CF48" s="363">
        <f>'General Weekly(by Classify)'!BJ48</f>
        <v>0</v>
      </c>
      <c r="CG48" s="363">
        <f>'General Weekly(by Classify)'!BK48</f>
        <v>0</v>
      </c>
      <c r="CH48" s="363">
        <f>'General Weekly(by Classify)'!BL48</f>
        <v>0</v>
      </c>
      <c r="CI48" s="363">
        <f>'General Weekly(by Classify)'!BM48</f>
        <v>0</v>
      </c>
      <c r="CJ48" s="363">
        <f>'General Weekly(by Classify)'!BN48</f>
        <v>0</v>
      </c>
      <c r="CK48" s="363">
        <f>'General Weekly(by Classify)'!BO48</f>
        <v>0</v>
      </c>
      <c r="CL48" s="363">
        <f>'General Weekly(by Classify)'!BP48</f>
        <v>0</v>
      </c>
      <c r="CM48" s="363">
        <f>'General Weekly(by Classify)'!BQ48</f>
        <v>0</v>
      </c>
      <c r="CN48" s="363">
        <f>'General Weekly(by Classify)'!BR48</f>
        <v>0</v>
      </c>
      <c r="CO48" s="363">
        <f>'General Weekly(by Classify)'!BS48</f>
        <v>0</v>
      </c>
      <c r="CP48" s="363">
        <f>'General Weekly(by Classify)'!BT48</f>
        <v>0</v>
      </c>
      <c r="CQ48" s="363">
        <f>'General Weekly(by Classify)'!BU48</f>
        <v>0</v>
      </c>
      <c r="CR48" s="363">
        <f>'General Weekly(by Classify)'!BV48</f>
        <v>0</v>
      </c>
      <c r="CS48" s="363">
        <f>'General Weekly(by Classify)'!BW48</f>
        <v>0</v>
      </c>
      <c r="CT48" s="363">
        <f>'General Weekly(by Classify)'!BX48</f>
        <v>0</v>
      </c>
      <c r="CU48" s="363">
        <f>'General Weekly(by Classify)'!BY48</f>
        <v>0</v>
      </c>
      <c r="CV48" s="363">
        <f>'General Weekly(by Classify)'!BZ48</f>
        <v>0</v>
      </c>
      <c r="CW48" s="363">
        <f>'General Weekly(by Classify)'!CA48</f>
        <v>0</v>
      </c>
      <c r="CX48" s="363">
        <f>'General Weekly(by Classify)'!CB48</f>
        <v>0</v>
      </c>
      <c r="CY48" s="363">
        <f>'General Weekly(by Classify)'!CC48</f>
        <v>0</v>
      </c>
      <c r="CZ48" s="363">
        <f>'General Weekly(by Classify)'!CD48</f>
        <v>0</v>
      </c>
      <c r="DA48" s="363">
        <f>'General Weekly(by Classify)'!CE48</f>
        <v>0</v>
      </c>
      <c r="DB48" s="363">
        <f>'General Weekly(by Classify)'!CF48</f>
        <v>0</v>
      </c>
      <c r="DC48" s="363">
        <f>'General Weekly(by Classify)'!CG48</f>
        <v>0</v>
      </c>
      <c r="DD48" s="363">
        <f>'General Weekly(by Classify)'!CH48</f>
        <v>0</v>
      </c>
      <c r="DE48" s="363">
        <f>'General Weekly(by Classify)'!CI48</f>
        <v>0</v>
      </c>
      <c r="DF48" s="363">
        <f>'General Weekly(by Classify)'!CJ48</f>
        <v>0</v>
      </c>
      <c r="DG48" s="363">
        <f>'General Weekly(by Classify)'!CK48</f>
        <v>0</v>
      </c>
      <c r="DH48" s="363">
        <f>'General Weekly(by Classify)'!CL48</f>
        <v>0</v>
      </c>
      <c r="DI48" s="363">
        <f>'General Weekly(by Classify)'!CM48</f>
        <v>0</v>
      </c>
      <c r="DJ48" s="363">
        <f>'General Weekly(by Classify)'!CN48</f>
        <v>0</v>
      </c>
      <c r="DK48" s="363">
        <f>'General Weekly(by Classify)'!CO48</f>
        <v>0</v>
      </c>
    </row>
    <row r="49" spans="2:115" ht="16.5" thickTop="1" thickBot="1">
      <c r="B49" s="414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363">
        <f>SUM('General Weekly(by Classify)'!AM49:AP49)</f>
        <v>0</v>
      </c>
      <c r="M49" s="363">
        <f>SUM('General Weekly(by Classify)'!AQ49:AU49)</f>
        <v>0</v>
      </c>
      <c r="N49" s="363">
        <f>SUM('General Weekly(by Classify)'!AV49:AY49)</f>
        <v>0</v>
      </c>
      <c r="O49" s="363">
        <f>SUM('General Weekly(by Classify)'!AZ49:BC49)</f>
        <v>0</v>
      </c>
      <c r="P49" s="363">
        <f>SUM('General Weekly(by Classify)'!BD49:BH49)</f>
        <v>0</v>
      </c>
      <c r="Q49" s="363">
        <f>SUM('General Weekly(by Classify)'!BI49:BL49)</f>
        <v>0</v>
      </c>
      <c r="R49" s="363">
        <f>SUM('General Weekly(by Classify)'!BM49:BP49)</f>
        <v>0</v>
      </c>
      <c r="S49" s="363">
        <f>SUM('General Weekly(by Classify)'!BQ49:BT49)</f>
        <v>0</v>
      </c>
      <c r="T49" s="363">
        <f>SUM('General Weekly(by Classify)'!BU49:BY49)</f>
        <v>0</v>
      </c>
      <c r="U49" s="363">
        <f>SUM('General Weekly(by Classify)'!BZ49:CC49)</f>
        <v>0</v>
      </c>
      <c r="V49" s="363">
        <f>SUM('General Weekly(by Classify)'!CD49:CH49)</f>
        <v>0</v>
      </c>
      <c r="W49" s="363">
        <f>SUM('General Weekly(by Classify)'!CI49:CL49)</f>
        <v>0</v>
      </c>
      <c r="X49" s="363">
        <f>SUM('General Weekly(by Classify)'!CM49:CP49)</f>
        <v>0</v>
      </c>
      <c r="Y49" s="172">
        <f>SUM('General Weekly(by Classify)'!AV49:AZ49)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>
        <f>HLOOKUP(AC$28,'General Weekly(by Classify)'!$D$28:$BQ$50,22,0)</f>
        <v>0</v>
      </c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/>
      <c r="AV49" s="172">
        <f>HLOOKUP(AV$28,'General Weekly(by Classify)'!$D$28:$BQ$50,22,0)</f>
        <v>0</v>
      </c>
      <c r="AW49" s="172">
        <f>HLOOKUP(AW$28,'General Weekly(by Classify)'!$D$28:$BQ$50,22,0)</f>
        <v>0</v>
      </c>
      <c r="AX49" s="172">
        <f>HLOOKUP(AX$28,'General Weekly(by Classify)'!$D$28:$BQ$50,22,0)</f>
        <v>0</v>
      </c>
      <c r="AY49" s="172">
        <f>HLOOKUP(AY$28,'General Weekly(by Classify)'!$D$28:$BQ$50,22,0)</f>
        <v>0</v>
      </c>
      <c r="AZ49" s="172">
        <f>HLOOKUP(AZ$28,'General Weekly(by Classify)'!$D$28:$BQ$50,22,0)</f>
        <v>0</v>
      </c>
      <c r="BA49" s="172">
        <f>HLOOKUP(BA$28,'General Weekly(by Classify)'!$D$28:$BQ$50,22,0)</f>
        <v>0</v>
      </c>
      <c r="BB49" s="172">
        <f>HLOOKUP(BB$28,'General Weekly(by Classify)'!$D$28:$BQ$50,22,0)</f>
        <v>0</v>
      </c>
      <c r="BC49" s="172">
        <f>HLOOKUP(BC$28,'General Weekly(by Classify)'!$D$28:$BQ$50,22,0)</f>
        <v>0</v>
      </c>
      <c r="BD49" s="172">
        <f>HLOOKUP(BD$28,'General Weekly(by Classify)'!$D$28:$BQ$50,22,0)</f>
        <v>0</v>
      </c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363">
        <f>'General Weekly(by Classify)'!BD49</f>
        <v>0</v>
      </c>
      <c r="CA49" s="363">
        <f>'General Weekly(by Classify)'!BE49</f>
        <v>0</v>
      </c>
      <c r="CB49" s="363">
        <f>'General Weekly(by Classify)'!BF49</f>
        <v>0</v>
      </c>
      <c r="CC49" s="363">
        <f>'General Weekly(by Classify)'!BG49</f>
        <v>0</v>
      </c>
      <c r="CD49" s="363">
        <f>'General Weekly(by Classify)'!BH49</f>
        <v>0</v>
      </c>
      <c r="CE49" s="363">
        <f>'General Weekly(by Classify)'!BI49</f>
        <v>0</v>
      </c>
      <c r="CF49" s="363">
        <f>'General Weekly(by Classify)'!BJ49</f>
        <v>0</v>
      </c>
      <c r="CG49" s="363">
        <f>'General Weekly(by Classify)'!BK49</f>
        <v>0</v>
      </c>
      <c r="CH49" s="363">
        <f>'General Weekly(by Classify)'!BL49</f>
        <v>0</v>
      </c>
      <c r="CI49" s="363">
        <f>'General Weekly(by Classify)'!BM49</f>
        <v>0</v>
      </c>
      <c r="CJ49" s="363">
        <f>'General Weekly(by Classify)'!BN49</f>
        <v>0</v>
      </c>
      <c r="CK49" s="363">
        <f>'General Weekly(by Classify)'!BO49</f>
        <v>0</v>
      </c>
      <c r="CL49" s="363">
        <f>'General Weekly(by Classify)'!BP49</f>
        <v>0</v>
      </c>
      <c r="CM49" s="363">
        <f>'General Weekly(by Classify)'!BQ49</f>
        <v>0</v>
      </c>
      <c r="CN49" s="363">
        <f>'General Weekly(by Classify)'!BR49</f>
        <v>0</v>
      </c>
      <c r="CO49" s="363">
        <f>'General Weekly(by Classify)'!BS49</f>
        <v>0</v>
      </c>
      <c r="CP49" s="363">
        <f>'General Weekly(by Classify)'!BT49</f>
        <v>0</v>
      </c>
      <c r="CQ49" s="363">
        <f>'General Weekly(by Classify)'!BU49</f>
        <v>0</v>
      </c>
      <c r="CR49" s="363">
        <f>'General Weekly(by Classify)'!BV49</f>
        <v>0</v>
      </c>
      <c r="CS49" s="363">
        <f>'General Weekly(by Classify)'!BW49</f>
        <v>0</v>
      </c>
      <c r="CT49" s="363">
        <f>'General Weekly(by Classify)'!BX49</f>
        <v>0</v>
      </c>
      <c r="CU49" s="363">
        <f>'General Weekly(by Classify)'!BY49</f>
        <v>0</v>
      </c>
      <c r="CV49" s="363">
        <f>'General Weekly(by Classify)'!BZ49</f>
        <v>0</v>
      </c>
      <c r="CW49" s="363">
        <f>'General Weekly(by Classify)'!CA49</f>
        <v>0</v>
      </c>
      <c r="CX49" s="363">
        <f>'General Weekly(by Classify)'!CB49</f>
        <v>0</v>
      </c>
      <c r="CY49" s="363">
        <f>'General Weekly(by Classify)'!CC49</f>
        <v>0</v>
      </c>
      <c r="CZ49" s="363">
        <f>'General Weekly(by Classify)'!CD49</f>
        <v>0</v>
      </c>
      <c r="DA49" s="363">
        <f>'General Weekly(by Classify)'!CE49</f>
        <v>0</v>
      </c>
      <c r="DB49" s="363">
        <f>'General Weekly(by Classify)'!CF49</f>
        <v>0</v>
      </c>
      <c r="DC49" s="363">
        <f>'General Weekly(by Classify)'!CG49</f>
        <v>0</v>
      </c>
      <c r="DD49" s="363">
        <f>'General Weekly(by Classify)'!CH49</f>
        <v>0</v>
      </c>
      <c r="DE49" s="363">
        <f>'General Weekly(by Classify)'!CI49</f>
        <v>0</v>
      </c>
      <c r="DF49" s="363">
        <f>'General Weekly(by Classify)'!CJ49</f>
        <v>0</v>
      </c>
      <c r="DG49" s="363">
        <f>'General Weekly(by Classify)'!CK49</f>
        <v>0</v>
      </c>
      <c r="DH49" s="363">
        <f>'General Weekly(by Classify)'!CL49</f>
        <v>0</v>
      </c>
      <c r="DI49" s="363">
        <f>'General Weekly(by Classify)'!CM49</f>
        <v>0</v>
      </c>
      <c r="DJ49" s="363">
        <f>'General Weekly(by Classify)'!CN49</f>
        <v>0</v>
      </c>
      <c r="DK49" s="363">
        <f>'General Weekly(by Classify)'!CO49</f>
        <v>0</v>
      </c>
    </row>
    <row r="50" spans="2:115" ht="16.5" thickTop="1" thickBot="1">
      <c r="B50" s="415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363">
        <f>SUM('General Weekly(by Classify)'!AM50:AP50)</f>
        <v>0</v>
      </c>
      <c r="M50" s="363">
        <f>SUM('General Weekly(by Classify)'!AQ50:AU50)</f>
        <v>0</v>
      </c>
      <c r="N50" s="363">
        <f>SUM('General Weekly(by Classify)'!AV50:AY50)</f>
        <v>0</v>
      </c>
      <c r="O50" s="363">
        <f>SUM('General Weekly(by Classify)'!AZ50:BC50)</f>
        <v>0</v>
      </c>
      <c r="P50" s="363">
        <f>SUM('General Weekly(by Classify)'!BD50:BH50)</f>
        <v>0</v>
      </c>
      <c r="Q50" s="363">
        <f>SUM('General Weekly(by Classify)'!BI50:BL50)</f>
        <v>0</v>
      </c>
      <c r="R50" s="363">
        <f>SUM('General Weekly(by Classify)'!BM50:BP50)</f>
        <v>0</v>
      </c>
      <c r="S50" s="363">
        <f>SUM('General Weekly(by Classify)'!BQ50:BT50)</f>
        <v>0</v>
      </c>
      <c r="T50" s="363">
        <f>SUM('General Weekly(by Classify)'!BU50:BY50)</f>
        <v>0</v>
      </c>
      <c r="U50" s="363">
        <f>SUM('General Weekly(by Classify)'!BZ50:CC50)</f>
        <v>0</v>
      </c>
      <c r="V50" s="363">
        <f>SUM('General Weekly(by Classify)'!CD50:CH50)</f>
        <v>0</v>
      </c>
      <c r="W50" s="363">
        <f>SUM('General Weekly(by Classify)'!CI50:CL50)</f>
        <v>0</v>
      </c>
      <c r="X50" s="363">
        <f>SUM('General Weekly(by Classify)'!CM50:CP50)</f>
        <v>0</v>
      </c>
      <c r="Y50" s="172">
        <f>SUM('General Weekly(by Classify)'!AV50:AZ50)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>
        <f>HLOOKUP(AC$28,'General Weekly(by Classify)'!$D$28:$BQ$50,23,0)</f>
        <v>0</v>
      </c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/>
      <c r="AV50" s="172">
        <f>HLOOKUP(AV$28,'General Weekly(by Classify)'!$D$28:$BQ$50,23,0)</f>
        <v>0</v>
      </c>
      <c r="AW50" s="172">
        <f>HLOOKUP(AW$28,'General Weekly(by Classify)'!$D$28:$BQ$50,23,0)</f>
        <v>0</v>
      </c>
      <c r="AX50" s="172">
        <f>HLOOKUP(AX$28,'General Weekly(by Classify)'!$D$28:$BQ$50,23,0)</f>
        <v>0</v>
      </c>
      <c r="AY50" s="172">
        <f>HLOOKUP(AY$28,'General Weekly(by Classify)'!$D$28:$BQ$50,23,0)</f>
        <v>0</v>
      </c>
      <c r="AZ50" s="172">
        <f>HLOOKUP(AZ$28,'General Weekly(by Classify)'!$D$28:$BQ$50,23,0)</f>
        <v>0</v>
      </c>
      <c r="BA50" s="172">
        <f>HLOOKUP(BA$28,'General Weekly(by Classify)'!$D$28:$BQ$50,23,0)</f>
        <v>0</v>
      </c>
      <c r="BB50" s="172">
        <f>HLOOKUP(BB$28,'General Weekly(by Classify)'!$D$28:$BQ$50,23,0)</f>
        <v>0</v>
      </c>
      <c r="BC50" s="172">
        <f>HLOOKUP(BC$28,'General Weekly(by Classify)'!$D$28:$BQ$50,23,0)</f>
        <v>0</v>
      </c>
      <c r="BD50" s="172">
        <f>HLOOKUP(BD$28,'General Weekly(by Classify)'!$D$28:$BQ$50,23,0)</f>
        <v>0</v>
      </c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363">
        <f>'General Weekly(by Classify)'!BD50</f>
        <v>0</v>
      </c>
      <c r="CA50" s="363">
        <f>'General Weekly(by Classify)'!BE50</f>
        <v>0</v>
      </c>
      <c r="CB50" s="363">
        <f>'General Weekly(by Classify)'!BF50</f>
        <v>0</v>
      </c>
      <c r="CC50" s="363">
        <f>'General Weekly(by Classify)'!BG50</f>
        <v>0</v>
      </c>
      <c r="CD50" s="363">
        <f>'General Weekly(by Classify)'!BH50</f>
        <v>0</v>
      </c>
      <c r="CE50" s="363">
        <f>'General Weekly(by Classify)'!BI50</f>
        <v>0</v>
      </c>
      <c r="CF50" s="363">
        <f>'General Weekly(by Classify)'!BJ50</f>
        <v>0</v>
      </c>
      <c r="CG50" s="363">
        <f>'General Weekly(by Classify)'!BK50</f>
        <v>0</v>
      </c>
      <c r="CH50" s="363">
        <f>'General Weekly(by Classify)'!BL50</f>
        <v>0</v>
      </c>
      <c r="CI50" s="363">
        <f>'General Weekly(by Classify)'!BM50</f>
        <v>0</v>
      </c>
      <c r="CJ50" s="363">
        <f>'General Weekly(by Classify)'!BN50</f>
        <v>0</v>
      </c>
      <c r="CK50" s="363">
        <f>'General Weekly(by Classify)'!BO50</f>
        <v>0</v>
      </c>
      <c r="CL50" s="363">
        <f>'General Weekly(by Classify)'!BP50</f>
        <v>0</v>
      </c>
      <c r="CM50" s="363">
        <f>'General Weekly(by Classify)'!BQ50</f>
        <v>0</v>
      </c>
      <c r="CN50" s="363">
        <f>'General Weekly(by Classify)'!BR50</f>
        <v>0</v>
      </c>
      <c r="CO50" s="363">
        <f>'General Weekly(by Classify)'!BS50</f>
        <v>0</v>
      </c>
      <c r="CP50" s="363">
        <f>'General Weekly(by Classify)'!BT50</f>
        <v>0</v>
      </c>
      <c r="CQ50" s="363">
        <f>'General Weekly(by Classify)'!BU50</f>
        <v>0</v>
      </c>
      <c r="CR50" s="363">
        <f>'General Weekly(by Classify)'!BV50</f>
        <v>0</v>
      </c>
      <c r="CS50" s="363">
        <f>'General Weekly(by Classify)'!BW50</f>
        <v>0</v>
      </c>
      <c r="CT50" s="363">
        <f>'General Weekly(by Classify)'!BX50</f>
        <v>0</v>
      </c>
      <c r="CU50" s="363">
        <f>'General Weekly(by Classify)'!BY50</f>
        <v>0</v>
      </c>
      <c r="CV50" s="363">
        <f>'General Weekly(by Classify)'!BZ50</f>
        <v>0</v>
      </c>
      <c r="CW50" s="363">
        <f>'General Weekly(by Classify)'!CA50</f>
        <v>0</v>
      </c>
      <c r="CX50" s="363">
        <f>'General Weekly(by Classify)'!CB50</f>
        <v>0</v>
      </c>
      <c r="CY50" s="363">
        <f>'General Weekly(by Classify)'!CC50</f>
        <v>0</v>
      </c>
      <c r="CZ50" s="363">
        <f>'General Weekly(by Classify)'!CD50</f>
        <v>0</v>
      </c>
      <c r="DA50" s="363">
        <f>'General Weekly(by Classify)'!CE50</f>
        <v>0</v>
      </c>
      <c r="DB50" s="363">
        <f>'General Weekly(by Classify)'!CF50</f>
        <v>0</v>
      </c>
      <c r="DC50" s="363">
        <f>'General Weekly(by Classify)'!CG50</f>
        <v>0</v>
      </c>
      <c r="DD50" s="363">
        <f>'General Weekly(by Classify)'!CH50</f>
        <v>0</v>
      </c>
      <c r="DE50" s="363">
        <f>'General Weekly(by Classify)'!CI50</f>
        <v>0</v>
      </c>
      <c r="DF50" s="363">
        <f>'General Weekly(by Classify)'!CJ50</f>
        <v>0</v>
      </c>
      <c r="DG50" s="363">
        <f>'General Weekly(by Classify)'!CK50</f>
        <v>0</v>
      </c>
      <c r="DH50" s="363">
        <f>'General Weekly(by Classify)'!CL50</f>
        <v>0</v>
      </c>
      <c r="DI50" s="363">
        <f>'General Weekly(by Classify)'!CM50</f>
        <v>0</v>
      </c>
      <c r="DJ50" s="363">
        <f>'General Weekly(by Classify)'!CN50</f>
        <v>0</v>
      </c>
      <c r="DK50" s="363">
        <f>'General Weekly(by Classify)'!CO50</f>
        <v>0</v>
      </c>
    </row>
    <row r="51" spans="2:115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</row>
    <row r="52" spans="2:115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</row>
    <row r="53" spans="2:115" ht="16" thickTop="1">
      <c r="B53" s="413" t="s">
        <v>295</v>
      </c>
      <c r="C53" s="140" t="s">
        <v>470</v>
      </c>
      <c r="D53" s="137">
        <f>IF(D$29=0,,D34/D$29*1000000)</f>
        <v>0</v>
      </c>
      <c r="E53" s="137">
        <f t="shared" ref="E53:G53" si="68">IF(E$29=0,,E34/E$29*1000000)</f>
        <v>0</v>
      </c>
      <c r="F53" s="137">
        <f t="shared" si="68"/>
        <v>0</v>
      </c>
      <c r="G53" s="137">
        <f t="shared" si="68"/>
        <v>0</v>
      </c>
      <c r="H53" s="137">
        <f t="shared" ref="H53:K53" si="69">IF(H$29=0,,H34/H$29*1000000)</f>
        <v>0</v>
      </c>
      <c r="I53" s="137">
        <f t="shared" si="69"/>
        <v>0</v>
      </c>
      <c r="J53" s="137">
        <f t="shared" si="69"/>
        <v>0</v>
      </c>
      <c r="K53" s="137">
        <f t="shared" si="69"/>
        <v>0</v>
      </c>
      <c r="L53" s="137">
        <f t="shared" ref="L53:AG53" si="70">IF(L$29=0,,L34/L$29*1000000)</f>
        <v>0</v>
      </c>
      <c r="M53" s="137">
        <f t="shared" si="70"/>
        <v>0</v>
      </c>
      <c r="N53" s="137">
        <f t="shared" si="70"/>
        <v>0</v>
      </c>
      <c r="O53" s="137">
        <f t="shared" si="70"/>
        <v>0</v>
      </c>
      <c r="P53" s="137">
        <f t="shared" si="70"/>
        <v>0</v>
      </c>
      <c r="Q53" s="137">
        <f t="shared" si="70"/>
        <v>0</v>
      </c>
      <c r="R53" s="137">
        <f t="shared" si="70"/>
        <v>0</v>
      </c>
      <c r="S53" s="137">
        <f t="shared" si="70"/>
        <v>0</v>
      </c>
      <c r="T53" s="137">
        <f t="shared" si="70"/>
        <v>0</v>
      </c>
      <c r="U53" s="137">
        <f t="shared" si="70"/>
        <v>0</v>
      </c>
      <c r="V53" s="137">
        <f t="shared" si="70"/>
        <v>0</v>
      </c>
      <c r="W53" s="137">
        <f t="shared" si="70"/>
        <v>0</v>
      </c>
      <c r="X53" s="137">
        <f t="shared" si="70"/>
        <v>0</v>
      </c>
      <c r="Y53" s="137">
        <f t="shared" si="70"/>
        <v>0</v>
      </c>
      <c r="Z53" s="137">
        <f t="shared" si="70"/>
        <v>0</v>
      </c>
      <c r="AA53" s="137">
        <f t="shared" si="70"/>
        <v>0</v>
      </c>
      <c r="AB53" s="137">
        <f t="shared" si="70"/>
        <v>0</v>
      </c>
      <c r="AC53" s="137">
        <f t="shared" si="70"/>
        <v>0</v>
      </c>
      <c r="AD53" s="137">
        <f t="shared" si="70"/>
        <v>0</v>
      </c>
      <c r="AE53" s="137">
        <f t="shared" si="70"/>
        <v>0</v>
      </c>
      <c r="AF53" s="137">
        <f t="shared" si="70"/>
        <v>0</v>
      </c>
      <c r="AG53" s="137">
        <f t="shared" si="70"/>
        <v>0</v>
      </c>
      <c r="AH53" s="137">
        <f t="shared" ref="AH53" si="71">IF(AH$29=0,,AH34/AH$29*1000000)</f>
        <v>0</v>
      </c>
      <c r="AI53" s="137">
        <f t="shared" ref="AI53" si="72">IF(AI$29=0,,AI34/AI$29*1000000)</f>
        <v>0</v>
      </c>
      <c r="AJ53" s="137">
        <f t="shared" ref="AJ53" si="73">IF(AJ$29=0,,AJ34/AJ$29*1000000)</f>
        <v>0</v>
      </c>
      <c r="AK53" s="137">
        <f t="shared" ref="AK53" si="74">IF(AK$29=0,,AK34/AK$29*1000000)</f>
        <v>0</v>
      </c>
      <c r="AL53" s="137">
        <f t="shared" ref="AL53:AR53" si="75">IF(AL$29=0,,AL34/AL$29*1000000)</f>
        <v>0</v>
      </c>
      <c r="AM53" s="137">
        <f t="shared" si="75"/>
        <v>0</v>
      </c>
      <c r="AN53" s="137">
        <f t="shared" si="75"/>
        <v>0</v>
      </c>
      <c r="AO53" s="137">
        <f t="shared" si="75"/>
        <v>0</v>
      </c>
      <c r="AP53" s="137">
        <f t="shared" si="75"/>
        <v>0</v>
      </c>
      <c r="AQ53" s="137">
        <f t="shared" si="75"/>
        <v>0</v>
      </c>
      <c r="AR53" s="137">
        <f t="shared" si="75"/>
        <v>0</v>
      </c>
      <c r="AS53" s="137">
        <f t="shared" ref="AS53" si="76">IF(AS$29=0,,AS34/AS$29*1000000)</f>
        <v>0</v>
      </c>
      <c r="AT53" s="137">
        <f t="shared" ref="AT53" si="77">IF(AT$29=0,,AT34/AT$29*1000000)</f>
        <v>0</v>
      </c>
      <c r="AU53" s="137"/>
      <c r="AV53" s="137">
        <f t="shared" ref="AV53" si="78">IF(AV$29=0,,AV34/AV$29*1000000)</f>
        <v>0</v>
      </c>
      <c r="AW53" s="137">
        <f t="shared" ref="AW53:AX53" si="79">IF(AW$29=0,,AW34/AW$29*1000000)</f>
        <v>0</v>
      </c>
      <c r="AX53" s="137">
        <f t="shared" si="79"/>
        <v>0</v>
      </c>
      <c r="AY53" s="137">
        <f t="shared" ref="AY53" si="80">IF(AY$29=0,,AY34/AY$29*1000000)</f>
        <v>0</v>
      </c>
      <c r="AZ53" s="137">
        <f t="shared" ref="AZ53" si="81">IF(AZ$29=0,,AZ34/AZ$29*1000000)</f>
        <v>0</v>
      </c>
      <c r="BA53" s="137">
        <f t="shared" ref="BA53" si="82">IF(BA$29=0,,BA34/BA$29*1000000)</f>
        <v>0</v>
      </c>
      <c r="BB53" s="137">
        <f t="shared" ref="BB53" si="83">IF(BB$29=0,,BB34/BB$29*1000000)</f>
        <v>0</v>
      </c>
      <c r="BC53" s="137">
        <f t="shared" ref="BC53" si="84">IF(BC$29=0,,BC34/BC$29*1000000)</f>
        <v>0</v>
      </c>
      <c r="BD53" s="137">
        <f t="shared" ref="BD53" si="85">IF(BD$29=0,,BD34/BD$29*1000000)</f>
        <v>0</v>
      </c>
      <c r="BE53" s="137">
        <f t="shared" ref="BE53" si="86">IF(BE$29=0,,BE34/BE$29*1000000)</f>
        <v>0</v>
      </c>
      <c r="BF53" s="137">
        <f t="shared" ref="BF53" si="87">IF(BF$29=0,,BF34/BF$29*1000000)</f>
        <v>0</v>
      </c>
      <c r="BG53" s="137">
        <f t="shared" ref="BG53" si="88">IF(BG$29=0,,BG34/BG$29*1000000)</f>
        <v>0</v>
      </c>
      <c r="BH53" s="137">
        <f t="shared" ref="BH53" si="89">IF(BH$29=0,,BH34/BH$29*1000000)</f>
        <v>0</v>
      </c>
      <c r="BI53" s="137">
        <f t="shared" ref="BI53" si="90">IF(BI$29=0,,BI34/BI$29*1000000)</f>
        <v>0</v>
      </c>
      <c r="BJ53" s="137">
        <f t="shared" ref="BJ53" si="91">IF(BJ$29=0,,BJ34/BJ$29*1000000)</f>
        <v>0</v>
      </c>
      <c r="BK53" s="137">
        <f t="shared" ref="BK53" si="92">IF(BK$29=0,,BK34/BK$29*1000000)</f>
        <v>0</v>
      </c>
      <c r="BL53" s="137">
        <f t="shared" ref="BL53" si="93">IF(BL$29=0,,BL34/BL$29*1000000)</f>
        <v>0</v>
      </c>
      <c r="BM53" s="137">
        <f t="shared" ref="BM53" si="94">IF(BM$29=0,,BM34/BM$29*1000000)</f>
        <v>0</v>
      </c>
      <c r="BN53" s="137">
        <f t="shared" ref="BN53" si="95">IF(BN$29=0,,BN34/BN$29*1000000)</f>
        <v>0</v>
      </c>
      <c r="BO53" s="137">
        <f t="shared" ref="BO53" si="96">IF(BO$29=0,,BO34/BO$29*1000000)</f>
        <v>0</v>
      </c>
      <c r="BP53" s="137">
        <f t="shared" ref="BP53" si="97">IF(BP$29=0,,BP34/BP$29*1000000)</f>
        <v>0</v>
      </c>
      <c r="BQ53" s="137">
        <f t="shared" ref="BQ53" si="98">IF(BQ$29=0,,BQ34/BQ$29*1000000)</f>
        <v>0</v>
      </c>
      <c r="BR53" s="137">
        <f t="shared" ref="BR53" si="99">IF(BR$29=0,,BR34/BR$29*1000000)</f>
        <v>0</v>
      </c>
      <c r="BS53" s="137">
        <f t="shared" ref="BS53" si="100">IF(BS$29=0,,BS34/BS$29*1000000)</f>
        <v>0</v>
      </c>
      <c r="BT53" s="137">
        <f t="shared" ref="BT53" si="101">IF(BT$29=0,,BT34/BT$29*1000000)</f>
        <v>0</v>
      </c>
      <c r="BU53" s="137">
        <f t="shared" ref="BU53" si="102">IF(BU$29=0,,BU34/BU$29*1000000)</f>
        <v>0</v>
      </c>
      <c r="BV53" s="137">
        <f t="shared" ref="BV53" si="103">IF(BV$29=0,,BV34/BV$29*1000000)</f>
        <v>0</v>
      </c>
      <c r="BW53" s="137">
        <f t="shared" ref="BW53" si="104">IF(BW$29=0,,BW34/BW$29*1000000)</f>
        <v>0</v>
      </c>
      <c r="BX53" s="137">
        <f t="shared" ref="BX53" si="105">IF(BX$29=0,,BX34/BX$29*1000000)</f>
        <v>0</v>
      </c>
      <c r="BY53" s="137">
        <f t="shared" ref="BY53" si="106">IF(BY$29=0,,BY34/BY$29*1000000)</f>
        <v>0</v>
      </c>
      <c r="BZ53" s="137">
        <f t="shared" ref="BZ53" si="107">IF(BZ$29=0,,BZ34/BZ$29*1000000)</f>
        <v>0</v>
      </c>
      <c r="CA53" s="137">
        <f t="shared" ref="CA53" si="108">IF(CA$29=0,,CA34/CA$29*1000000)</f>
        <v>0</v>
      </c>
      <c r="CB53" s="137">
        <f t="shared" ref="CB53" si="109">IF(CB$29=0,,CB34/CB$29*1000000)</f>
        <v>0</v>
      </c>
      <c r="CC53" s="137">
        <f t="shared" ref="CC53:CE53" si="110">IF(CC$29=0,,CC34/CC$29*1000000)</f>
        <v>0</v>
      </c>
      <c r="CD53" s="137">
        <f t="shared" si="110"/>
        <v>0</v>
      </c>
      <c r="CE53" s="137">
        <f t="shared" si="110"/>
        <v>0</v>
      </c>
      <c r="CF53" s="137">
        <f t="shared" ref="CF53" si="111">IF(CF$29=0,,CF34/CF$29*1000000)</f>
        <v>0</v>
      </c>
      <c r="CG53" s="137">
        <f t="shared" ref="CG53" si="112">IF(CG$29=0,,CG34/CG$29*1000000)</f>
        <v>0</v>
      </c>
      <c r="CH53" s="137">
        <f t="shared" ref="CH53" si="113">IF(CH$29=0,,CH34/CH$29*1000000)</f>
        <v>0</v>
      </c>
      <c r="CI53" s="137">
        <f t="shared" ref="CI53" si="114">IF(CI$29=0,,CI34/CI$29*1000000)</f>
        <v>0</v>
      </c>
      <c r="CJ53" s="137">
        <f t="shared" ref="CJ53" si="115">IF(CJ$29=0,,CJ34/CJ$29*1000000)</f>
        <v>0</v>
      </c>
      <c r="CK53" s="137">
        <f t="shared" ref="CK53" si="116">IF(CK$29=0,,CK34/CK$29*1000000)</f>
        <v>0</v>
      </c>
      <c r="CL53" s="137">
        <f t="shared" ref="CL53" si="117">IF(CL$29=0,,CL34/CL$29*1000000)</f>
        <v>0</v>
      </c>
      <c r="CM53" s="137">
        <f t="shared" ref="CM53" si="118">IF(CM$29=0,,CM34/CM$29*1000000)</f>
        <v>0</v>
      </c>
      <c r="CN53" s="137">
        <f t="shared" ref="CN53" si="119">IF(CN$29=0,,CN34/CN$29*1000000)</f>
        <v>0</v>
      </c>
      <c r="CO53" s="137">
        <f t="shared" ref="CO53" si="120">IF(CO$29=0,,CO34/CO$29*1000000)</f>
        <v>0</v>
      </c>
      <c r="CP53" s="137">
        <f t="shared" ref="CP53" si="121">IF(CP$29=0,,CP34/CP$29*1000000)</f>
        <v>0</v>
      </c>
      <c r="CQ53" s="137">
        <f t="shared" ref="CQ53" si="122">IF(CQ$29=0,,CQ34/CQ$29*1000000)</f>
        <v>0</v>
      </c>
      <c r="CR53" s="137">
        <f t="shared" ref="CR53" si="123">IF(CR$29=0,,CR34/CR$29*1000000)</f>
        <v>0</v>
      </c>
      <c r="CS53" s="137">
        <f t="shared" ref="CS53" si="124">IF(CS$29=0,,CS34/CS$29*1000000)</f>
        <v>0</v>
      </c>
      <c r="CT53" s="137">
        <f t="shared" ref="CT53" si="125">IF(CT$29=0,,CT34/CT$29*1000000)</f>
        <v>0</v>
      </c>
      <c r="CU53" s="137">
        <f t="shared" ref="CU53:CV53" si="126">IF(CU$29=0,,CU34/CU$29*1000000)</f>
        <v>0</v>
      </c>
      <c r="CV53" s="137">
        <f t="shared" si="126"/>
        <v>0</v>
      </c>
      <c r="CW53" s="137">
        <f t="shared" ref="CW53:CY53" si="127">IF(CW$29=0,,CW34/CW$29*1000000)</f>
        <v>0</v>
      </c>
      <c r="CX53" s="137">
        <f t="shared" si="127"/>
        <v>0</v>
      </c>
      <c r="CY53" s="137">
        <f t="shared" si="127"/>
        <v>0</v>
      </c>
      <c r="CZ53" s="137">
        <f t="shared" ref="CZ53" si="128">IF(CZ$29=0,,CZ34/CZ$29*1000000)</f>
        <v>0</v>
      </c>
      <c r="DA53" s="137">
        <f t="shared" ref="DA53" si="129">IF(DA$29=0,,DA34/DA$29*1000000)</f>
        <v>0</v>
      </c>
      <c r="DB53" s="137">
        <f t="shared" ref="DB53" si="130">IF(DB$29=0,,DB34/DB$29*1000000)</f>
        <v>0</v>
      </c>
      <c r="DC53" s="137">
        <f t="shared" ref="DC53" si="131">IF(DC$29=0,,DC34/DC$29*1000000)</f>
        <v>0</v>
      </c>
      <c r="DD53" s="137">
        <f t="shared" ref="DD53:DE53" si="132">IF(DD$29=0,,DD34/DD$29*1000000)</f>
        <v>0</v>
      </c>
      <c r="DE53" s="137">
        <f t="shared" si="132"/>
        <v>0</v>
      </c>
      <c r="DF53" s="137">
        <f t="shared" ref="DF53" si="133">IF(DF$29=0,,DF34/DF$29*1000000)</f>
        <v>0</v>
      </c>
      <c r="DG53" s="137">
        <f t="shared" ref="DG53" si="134">IF(DG$29=0,,DG34/DG$29*1000000)</f>
        <v>0</v>
      </c>
      <c r="DH53" s="137">
        <f t="shared" ref="DH53" si="135">IF(DH$29=0,,DH34/DH$29*1000000)</f>
        <v>0</v>
      </c>
      <c r="DI53" s="137">
        <f t="shared" ref="DI53" si="136">IF(DI$29=0,,DI34/DI$29*1000000)</f>
        <v>0</v>
      </c>
      <c r="DJ53" s="137">
        <f t="shared" ref="DJ53:DK53" si="137">IF(DJ$29=0,,DJ34/DJ$29*1000000)</f>
        <v>0</v>
      </c>
      <c r="DK53" s="137">
        <f t="shared" si="137"/>
        <v>0</v>
      </c>
    </row>
    <row r="54" spans="2:115" ht="15.5">
      <c r="B54" s="414"/>
      <c r="C54" s="138" t="s">
        <v>285</v>
      </c>
      <c r="D54" s="137">
        <f t="shared" ref="D54:K69" si="138">IF(D$29=0,,D35/D$29*1000000)</f>
        <v>0</v>
      </c>
      <c r="E54" s="137">
        <f t="shared" ref="E54:G54" si="139">IF(E$29=0,,E35/E$29*1000000)</f>
        <v>0</v>
      </c>
      <c r="F54" s="137">
        <f t="shared" si="139"/>
        <v>0</v>
      </c>
      <c r="G54" s="137">
        <f t="shared" si="139"/>
        <v>0</v>
      </c>
      <c r="H54" s="137">
        <f t="shared" si="138"/>
        <v>0</v>
      </c>
      <c r="I54" s="137">
        <f t="shared" si="138"/>
        <v>0</v>
      </c>
      <c r="J54" s="137">
        <f t="shared" si="138"/>
        <v>0</v>
      </c>
      <c r="K54" s="137">
        <f t="shared" si="138"/>
        <v>0</v>
      </c>
      <c r="L54" s="137">
        <f t="shared" ref="L54:AG54" si="140">IF(L$29=0,,L35/L$29*1000000)</f>
        <v>0</v>
      </c>
      <c r="M54" s="137">
        <f t="shared" si="140"/>
        <v>0</v>
      </c>
      <c r="N54" s="137">
        <f t="shared" si="140"/>
        <v>0</v>
      </c>
      <c r="O54" s="137">
        <f t="shared" si="140"/>
        <v>0</v>
      </c>
      <c r="P54" s="137">
        <f t="shared" si="140"/>
        <v>0</v>
      </c>
      <c r="Q54" s="137">
        <f t="shared" si="140"/>
        <v>0</v>
      </c>
      <c r="R54" s="137">
        <f t="shared" si="140"/>
        <v>0</v>
      </c>
      <c r="S54" s="137">
        <f t="shared" si="140"/>
        <v>0</v>
      </c>
      <c r="T54" s="137">
        <f t="shared" si="140"/>
        <v>0</v>
      </c>
      <c r="U54" s="137">
        <f t="shared" si="140"/>
        <v>0</v>
      </c>
      <c r="V54" s="137">
        <f t="shared" si="140"/>
        <v>0</v>
      </c>
      <c r="W54" s="137">
        <f t="shared" si="140"/>
        <v>0</v>
      </c>
      <c r="X54" s="137">
        <f t="shared" si="140"/>
        <v>0</v>
      </c>
      <c r="Y54" s="137">
        <f t="shared" si="140"/>
        <v>0</v>
      </c>
      <c r="Z54" s="137">
        <f t="shared" si="140"/>
        <v>0</v>
      </c>
      <c r="AA54" s="137">
        <f t="shared" si="140"/>
        <v>0</v>
      </c>
      <c r="AB54" s="137">
        <f t="shared" si="140"/>
        <v>0</v>
      </c>
      <c r="AC54" s="137">
        <f t="shared" si="140"/>
        <v>0</v>
      </c>
      <c r="AD54" s="137">
        <f t="shared" si="140"/>
        <v>0</v>
      </c>
      <c r="AE54" s="137">
        <f t="shared" si="140"/>
        <v>0</v>
      </c>
      <c r="AF54" s="137">
        <f t="shared" si="140"/>
        <v>0</v>
      </c>
      <c r="AG54" s="137">
        <f t="shared" si="140"/>
        <v>0</v>
      </c>
      <c r="AH54" s="137">
        <f t="shared" ref="AH54" si="141">IF(AH$29=0,,AH35/AH$29*1000000)</f>
        <v>0</v>
      </c>
      <c r="AI54" s="137">
        <f t="shared" ref="AI54" si="142">IF(AI$29=0,,AI35/AI$29*1000000)</f>
        <v>0</v>
      </c>
      <c r="AJ54" s="137">
        <f t="shared" ref="AJ54" si="143">IF(AJ$29=0,,AJ35/AJ$29*1000000)</f>
        <v>0</v>
      </c>
      <c r="AK54" s="137">
        <f t="shared" ref="AK54" si="144">IF(AK$29=0,,AK35/AK$29*1000000)</f>
        <v>0</v>
      </c>
      <c r="AL54" s="137">
        <f t="shared" ref="AL54:AR54" si="145">IF(AL$29=0,,AL35/AL$29*1000000)</f>
        <v>0</v>
      </c>
      <c r="AM54" s="137">
        <f t="shared" si="145"/>
        <v>0</v>
      </c>
      <c r="AN54" s="137">
        <f t="shared" si="145"/>
        <v>0</v>
      </c>
      <c r="AO54" s="137">
        <f t="shared" si="145"/>
        <v>0</v>
      </c>
      <c r="AP54" s="137">
        <f t="shared" si="145"/>
        <v>0</v>
      </c>
      <c r="AQ54" s="137">
        <f t="shared" si="145"/>
        <v>0</v>
      </c>
      <c r="AR54" s="137">
        <f t="shared" si="145"/>
        <v>0</v>
      </c>
      <c r="AS54" s="137">
        <f t="shared" ref="AS54" si="146">IF(AS$29=0,,AS35/AS$29*1000000)</f>
        <v>0</v>
      </c>
      <c r="AT54" s="137">
        <f t="shared" ref="AT54" si="147">IF(AT$29=0,,AT35/AT$29*1000000)</f>
        <v>0</v>
      </c>
      <c r="AU54" s="137"/>
      <c r="AV54" s="137">
        <f t="shared" ref="AV54" si="148">IF(AV$29=0,,AV35/AV$29*1000000)</f>
        <v>0</v>
      </c>
      <c r="AW54" s="137">
        <f t="shared" ref="AW54:AX54" si="149">IF(AW$29=0,,AW35/AW$29*1000000)</f>
        <v>0</v>
      </c>
      <c r="AX54" s="137">
        <f t="shared" si="149"/>
        <v>0</v>
      </c>
      <c r="AY54" s="137">
        <f t="shared" ref="AY54" si="150">IF(AY$29=0,,AY35/AY$29*1000000)</f>
        <v>0</v>
      </c>
      <c r="AZ54" s="137">
        <f t="shared" ref="AZ54" si="151">IF(AZ$29=0,,AZ35/AZ$29*1000000)</f>
        <v>0</v>
      </c>
      <c r="BA54" s="137">
        <f t="shared" ref="BA54" si="152">IF(BA$29=0,,BA35/BA$29*1000000)</f>
        <v>0</v>
      </c>
      <c r="BB54" s="137">
        <f t="shared" ref="BB54" si="153">IF(BB$29=0,,BB35/BB$29*1000000)</f>
        <v>0</v>
      </c>
      <c r="BC54" s="137">
        <f t="shared" ref="BC54" si="154">IF(BC$29=0,,BC35/BC$29*1000000)</f>
        <v>0</v>
      </c>
      <c r="BD54" s="137">
        <f t="shared" ref="BD54" si="155">IF(BD$29=0,,BD35/BD$29*1000000)</f>
        <v>0</v>
      </c>
      <c r="BE54" s="137">
        <f t="shared" ref="BE54" si="156">IF(BE$29=0,,BE35/BE$29*1000000)</f>
        <v>0</v>
      </c>
      <c r="BF54" s="137">
        <f t="shared" ref="BF54" si="157">IF(BF$29=0,,BF35/BF$29*1000000)</f>
        <v>0</v>
      </c>
      <c r="BG54" s="137">
        <f t="shared" ref="BG54" si="158">IF(BG$29=0,,BG35/BG$29*1000000)</f>
        <v>0</v>
      </c>
      <c r="BH54" s="137">
        <f t="shared" ref="BH54" si="159">IF(BH$29=0,,BH35/BH$29*1000000)</f>
        <v>0</v>
      </c>
      <c r="BI54" s="137">
        <f t="shared" ref="BI54" si="160">IF(BI$29=0,,BI35/BI$29*1000000)</f>
        <v>0</v>
      </c>
      <c r="BJ54" s="137">
        <f t="shared" ref="BJ54" si="161">IF(BJ$29=0,,BJ35/BJ$29*1000000)</f>
        <v>0</v>
      </c>
      <c r="BK54" s="137">
        <f t="shared" ref="BK54" si="162">IF(BK$29=0,,BK35/BK$29*1000000)</f>
        <v>0</v>
      </c>
      <c r="BL54" s="137">
        <f t="shared" ref="BL54" si="163">IF(BL$29=0,,BL35/BL$29*1000000)</f>
        <v>0</v>
      </c>
      <c r="BM54" s="137">
        <f t="shared" ref="BM54" si="164">IF(BM$29=0,,BM35/BM$29*1000000)</f>
        <v>0</v>
      </c>
      <c r="BN54" s="137">
        <f t="shared" ref="BN54" si="165">IF(BN$29=0,,BN35/BN$29*1000000)</f>
        <v>0</v>
      </c>
      <c r="BO54" s="137">
        <f t="shared" ref="BO54" si="166">IF(BO$29=0,,BO35/BO$29*1000000)</f>
        <v>0</v>
      </c>
      <c r="BP54" s="137">
        <f t="shared" ref="BP54" si="167">IF(BP$29=0,,BP35/BP$29*1000000)</f>
        <v>0</v>
      </c>
      <c r="BQ54" s="137">
        <f t="shared" ref="BQ54" si="168">IF(BQ$29=0,,BQ35/BQ$29*1000000)</f>
        <v>0</v>
      </c>
      <c r="BR54" s="137">
        <f t="shared" ref="BR54" si="169">IF(BR$29=0,,BR35/BR$29*1000000)</f>
        <v>0</v>
      </c>
      <c r="BS54" s="137">
        <f t="shared" ref="BS54" si="170">IF(BS$29=0,,BS35/BS$29*1000000)</f>
        <v>0</v>
      </c>
      <c r="BT54" s="137">
        <f t="shared" ref="BT54" si="171">IF(BT$29=0,,BT35/BT$29*1000000)</f>
        <v>0</v>
      </c>
      <c r="BU54" s="137">
        <f t="shared" ref="BU54" si="172">IF(BU$29=0,,BU35/BU$29*1000000)</f>
        <v>0</v>
      </c>
      <c r="BV54" s="137">
        <f t="shared" ref="BV54" si="173">IF(BV$29=0,,BV35/BV$29*1000000)</f>
        <v>0</v>
      </c>
      <c r="BW54" s="137">
        <f t="shared" ref="BW54" si="174">IF(BW$29=0,,BW35/BW$29*1000000)</f>
        <v>0</v>
      </c>
      <c r="BX54" s="137">
        <f t="shared" ref="BX54" si="175">IF(BX$29=0,,BX35/BX$29*1000000)</f>
        <v>0</v>
      </c>
      <c r="BY54" s="137">
        <f t="shared" ref="BY54" si="176">IF(BY$29=0,,BY35/BY$29*1000000)</f>
        <v>0</v>
      </c>
      <c r="BZ54" s="137">
        <f t="shared" ref="BZ54" si="177">IF(BZ$29=0,,BZ35/BZ$29*1000000)</f>
        <v>0</v>
      </c>
      <c r="CA54" s="137">
        <f t="shared" ref="CA54" si="178">IF(CA$29=0,,CA35/CA$29*1000000)</f>
        <v>0</v>
      </c>
      <c r="CB54" s="137">
        <f t="shared" ref="CB54" si="179">IF(CB$29=0,,CB35/CB$29*1000000)</f>
        <v>0</v>
      </c>
      <c r="CC54" s="137">
        <f t="shared" ref="CC54:CE54" si="180">IF(CC$29=0,,CC35/CC$29*1000000)</f>
        <v>0</v>
      </c>
      <c r="CD54" s="137">
        <f t="shared" si="180"/>
        <v>0</v>
      </c>
      <c r="CE54" s="137">
        <f t="shared" si="180"/>
        <v>0</v>
      </c>
      <c r="CF54" s="137">
        <f t="shared" ref="CF54" si="181">IF(CF$29=0,,CF35/CF$29*1000000)</f>
        <v>0</v>
      </c>
      <c r="CG54" s="137">
        <f t="shared" ref="CG54" si="182">IF(CG$29=0,,CG35/CG$29*1000000)</f>
        <v>0</v>
      </c>
      <c r="CH54" s="137">
        <f t="shared" ref="CH54" si="183">IF(CH$29=0,,CH35/CH$29*1000000)</f>
        <v>0</v>
      </c>
      <c r="CI54" s="137">
        <f t="shared" ref="CI54" si="184">IF(CI$29=0,,CI35/CI$29*1000000)</f>
        <v>0</v>
      </c>
      <c r="CJ54" s="137">
        <f t="shared" ref="CJ54" si="185">IF(CJ$29=0,,CJ35/CJ$29*1000000)</f>
        <v>0</v>
      </c>
      <c r="CK54" s="137">
        <f t="shared" ref="CK54" si="186">IF(CK$29=0,,CK35/CK$29*1000000)</f>
        <v>0</v>
      </c>
      <c r="CL54" s="137">
        <f t="shared" ref="CL54" si="187">IF(CL$29=0,,CL35/CL$29*1000000)</f>
        <v>0</v>
      </c>
      <c r="CM54" s="137">
        <f t="shared" ref="CM54" si="188">IF(CM$29=0,,CM35/CM$29*1000000)</f>
        <v>0</v>
      </c>
      <c r="CN54" s="137">
        <f t="shared" ref="CN54" si="189">IF(CN$29=0,,CN35/CN$29*1000000)</f>
        <v>0</v>
      </c>
      <c r="CO54" s="137">
        <f t="shared" ref="CO54" si="190">IF(CO$29=0,,CO35/CO$29*1000000)</f>
        <v>0</v>
      </c>
      <c r="CP54" s="137">
        <f t="shared" ref="CP54" si="191">IF(CP$29=0,,CP35/CP$29*1000000)</f>
        <v>0</v>
      </c>
      <c r="CQ54" s="137">
        <f t="shared" ref="CQ54" si="192">IF(CQ$29=0,,CQ35/CQ$29*1000000)</f>
        <v>0</v>
      </c>
      <c r="CR54" s="137">
        <f t="shared" ref="CR54" si="193">IF(CR$29=0,,CR35/CR$29*1000000)</f>
        <v>0</v>
      </c>
      <c r="CS54" s="137">
        <f t="shared" ref="CS54" si="194">IF(CS$29=0,,CS35/CS$29*1000000)</f>
        <v>0</v>
      </c>
      <c r="CT54" s="137">
        <f t="shared" ref="CT54" si="195">IF(CT$29=0,,CT35/CT$29*1000000)</f>
        <v>0</v>
      </c>
      <c r="CU54" s="137">
        <f t="shared" ref="CU54:CV54" si="196">IF(CU$29=0,,CU35/CU$29*1000000)</f>
        <v>0</v>
      </c>
      <c r="CV54" s="137">
        <f t="shared" si="196"/>
        <v>0</v>
      </c>
      <c r="CW54" s="137">
        <f t="shared" ref="CW54:CY54" si="197">IF(CW$29=0,,CW35/CW$29*1000000)</f>
        <v>0</v>
      </c>
      <c r="CX54" s="137">
        <f t="shared" si="197"/>
        <v>0</v>
      </c>
      <c r="CY54" s="137">
        <f t="shared" si="197"/>
        <v>0</v>
      </c>
      <c r="CZ54" s="137">
        <f t="shared" ref="CZ54" si="198">IF(CZ$29=0,,CZ35/CZ$29*1000000)</f>
        <v>0</v>
      </c>
      <c r="DA54" s="137">
        <f t="shared" ref="DA54" si="199">IF(DA$29=0,,DA35/DA$29*1000000)</f>
        <v>0</v>
      </c>
      <c r="DB54" s="137">
        <f t="shared" ref="DB54" si="200">IF(DB$29=0,,DB35/DB$29*1000000)</f>
        <v>0</v>
      </c>
      <c r="DC54" s="137">
        <f t="shared" ref="DC54" si="201">IF(DC$29=0,,DC35/DC$29*1000000)</f>
        <v>0</v>
      </c>
      <c r="DD54" s="137">
        <f t="shared" ref="DD54:DE54" si="202">IF(DD$29=0,,DD35/DD$29*1000000)</f>
        <v>0</v>
      </c>
      <c r="DE54" s="137">
        <f t="shared" si="202"/>
        <v>0</v>
      </c>
      <c r="DF54" s="137">
        <f t="shared" ref="DF54" si="203">IF(DF$29=0,,DF35/DF$29*1000000)</f>
        <v>0</v>
      </c>
      <c r="DG54" s="137">
        <f t="shared" ref="DG54" si="204">IF(DG$29=0,,DG35/DG$29*1000000)</f>
        <v>0</v>
      </c>
      <c r="DH54" s="137">
        <f t="shared" ref="DH54" si="205">IF(DH$29=0,,DH35/DH$29*1000000)</f>
        <v>0</v>
      </c>
      <c r="DI54" s="137">
        <f t="shared" ref="DI54" si="206">IF(DI$29=0,,DI35/DI$29*1000000)</f>
        <v>0</v>
      </c>
      <c r="DJ54" s="137">
        <f t="shared" ref="DJ54:DK54" si="207">IF(DJ$29=0,,DJ35/DJ$29*1000000)</f>
        <v>0</v>
      </c>
      <c r="DK54" s="137">
        <f t="shared" si="207"/>
        <v>0</v>
      </c>
    </row>
    <row r="55" spans="2:115" ht="15.5">
      <c r="B55" s="414"/>
      <c r="C55" s="138" t="s">
        <v>294</v>
      </c>
      <c r="D55" s="137">
        <f t="shared" si="138"/>
        <v>0</v>
      </c>
      <c r="E55" s="137">
        <f t="shared" ref="E55:G55" si="208">IF(E$29=0,,E36/E$29*1000000)</f>
        <v>0</v>
      </c>
      <c r="F55" s="137">
        <f t="shared" si="208"/>
        <v>0</v>
      </c>
      <c r="G55" s="137">
        <f t="shared" si="208"/>
        <v>0</v>
      </c>
      <c r="H55" s="137">
        <f t="shared" si="138"/>
        <v>0</v>
      </c>
      <c r="I55" s="137">
        <f t="shared" si="138"/>
        <v>0</v>
      </c>
      <c r="J55" s="137">
        <f t="shared" si="138"/>
        <v>0</v>
      </c>
      <c r="K55" s="137">
        <f t="shared" si="138"/>
        <v>0</v>
      </c>
      <c r="L55" s="137">
        <f t="shared" ref="L55:AG55" si="209">IF(L$29=0,,L36/L$29*1000000)</f>
        <v>0</v>
      </c>
      <c r="M55" s="137">
        <f t="shared" si="209"/>
        <v>0</v>
      </c>
      <c r="N55" s="137">
        <f t="shared" si="209"/>
        <v>0</v>
      </c>
      <c r="O55" s="137">
        <f t="shared" si="209"/>
        <v>0</v>
      </c>
      <c r="P55" s="137">
        <f t="shared" si="209"/>
        <v>0</v>
      </c>
      <c r="Q55" s="137">
        <f t="shared" si="209"/>
        <v>0</v>
      </c>
      <c r="R55" s="137">
        <f t="shared" si="209"/>
        <v>0</v>
      </c>
      <c r="S55" s="137">
        <f t="shared" si="209"/>
        <v>0</v>
      </c>
      <c r="T55" s="137">
        <f t="shared" si="209"/>
        <v>0</v>
      </c>
      <c r="U55" s="137">
        <f t="shared" si="209"/>
        <v>0</v>
      </c>
      <c r="V55" s="137">
        <f t="shared" si="209"/>
        <v>0</v>
      </c>
      <c r="W55" s="137">
        <f t="shared" si="209"/>
        <v>0</v>
      </c>
      <c r="X55" s="137">
        <f t="shared" si="209"/>
        <v>0</v>
      </c>
      <c r="Y55" s="137">
        <f t="shared" si="209"/>
        <v>0</v>
      </c>
      <c r="Z55" s="137">
        <f t="shared" si="209"/>
        <v>0</v>
      </c>
      <c r="AA55" s="137">
        <f t="shared" si="209"/>
        <v>0</v>
      </c>
      <c r="AB55" s="137">
        <f t="shared" si="209"/>
        <v>0</v>
      </c>
      <c r="AC55" s="137">
        <f t="shared" si="209"/>
        <v>0</v>
      </c>
      <c r="AD55" s="137">
        <f t="shared" si="209"/>
        <v>0</v>
      </c>
      <c r="AE55" s="137">
        <f t="shared" si="209"/>
        <v>0</v>
      </c>
      <c r="AF55" s="137">
        <f t="shared" si="209"/>
        <v>0</v>
      </c>
      <c r="AG55" s="137">
        <f t="shared" si="209"/>
        <v>0</v>
      </c>
      <c r="AH55" s="137">
        <f t="shared" ref="AH55" si="210">IF(AH$29=0,,AH36/AH$29*1000000)</f>
        <v>0</v>
      </c>
      <c r="AI55" s="137">
        <f t="shared" ref="AI55" si="211">IF(AI$29=0,,AI36/AI$29*1000000)</f>
        <v>0</v>
      </c>
      <c r="AJ55" s="137">
        <f t="shared" ref="AJ55" si="212">IF(AJ$29=0,,AJ36/AJ$29*1000000)</f>
        <v>0</v>
      </c>
      <c r="AK55" s="137">
        <f t="shared" ref="AK55" si="213">IF(AK$29=0,,AK36/AK$29*1000000)</f>
        <v>0</v>
      </c>
      <c r="AL55" s="137">
        <f t="shared" ref="AL55:AR55" si="214">IF(AL$29=0,,AL36/AL$29*1000000)</f>
        <v>0</v>
      </c>
      <c r="AM55" s="137">
        <f t="shared" si="214"/>
        <v>0</v>
      </c>
      <c r="AN55" s="137">
        <f t="shared" si="214"/>
        <v>0</v>
      </c>
      <c r="AO55" s="137">
        <f t="shared" si="214"/>
        <v>0</v>
      </c>
      <c r="AP55" s="137">
        <f t="shared" si="214"/>
        <v>0</v>
      </c>
      <c r="AQ55" s="137">
        <f t="shared" si="214"/>
        <v>0</v>
      </c>
      <c r="AR55" s="137">
        <f t="shared" si="214"/>
        <v>0</v>
      </c>
      <c r="AS55" s="137">
        <f t="shared" ref="AS55" si="215">IF(AS$29=0,,AS36/AS$29*1000000)</f>
        <v>0</v>
      </c>
      <c r="AT55" s="137">
        <f t="shared" ref="AT55" si="216">IF(AT$29=0,,AT36/AT$29*1000000)</f>
        <v>0</v>
      </c>
      <c r="AU55" s="137"/>
      <c r="AV55" s="137">
        <f t="shared" ref="AV55" si="217">IF(AV$29=0,,AV36/AV$29*1000000)</f>
        <v>0</v>
      </c>
      <c r="AW55" s="137">
        <f t="shared" ref="AW55:AX55" si="218">IF(AW$29=0,,AW36/AW$29*1000000)</f>
        <v>0</v>
      </c>
      <c r="AX55" s="137">
        <f t="shared" si="218"/>
        <v>0</v>
      </c>
      <c r="AY55" s="137">
        <f t="shared" ref="AY55" si="219">IF(AY$29=0,,AY36/AY$29*1000000)</f>
        <v>0</v>
      </c>
      <c r="AZ55" s="137">
        <f t="shared" ref="AZ55" si="220">IF(AZ$29=0,,AZ36/AZ$29*1000000)</f>
        <v>0</v>
      </c>
      <c r="BA55" s="137">
        <f t="shared" ref="BA55" si="221">IF(BA$29=0,,BA36/BA$29*1000000)</f>
        <v>0</v>
      </c>
      <c r="BB55" s="137">
        <f t="shared" ref="BB55" si="222">IF(BB$29=0,,BB36/BB$29*1000000)</f>
        <v>0</v>
      </c>
      <c r="BC55" s="137">
        <f t="shared" ref="BC55" si="223">IF(BC$29=0,,BC36/BC$29*1000000)</f>
        <v>0</v>
      </c>
      <c r="BD55" s="137">
        <f t="shared" ref="BD55" si="224">IF(BD$29=0,,BD36/BD$29*1000000)</f>
        <v>0</v>
      </c>
      <c r="BE55" s="137">
        <f t="shared" ref="BE55" si="225">IF(BE$29=0,,BE36/BE$29*1000000)</f>
        <v>0</v>
      </c>
      <c r="BF55" s="137">
        <f t="shared" ref="BF55" si="226">IF(BF$29=0,,BF36/BF$29*1000000)</f>
        <v>0</v>
      </c>
      <c r="BG55" s="137">
        <f t="shared" ref="BG55" si="227">IF(BG$29=0,,BG36/BG$29*1000000)</f>
        <v>0</v>
      </c>
      <c r="BH55" s="137">
        <f t="shared" ref="BH55" si="228">IF(BH$29=0,,BH36/BH$29*1000000)</f>
        <v>0</v>
      </c>
      <c r="BI55" s="137">
        <f t="shared" ref="BI55" si="229">IF(BI$29=0,,BI36/BI$29*1000000)</f>
        <v>0</v>
      </c>
      <c r="BJ55" s="137">
        <f t="shared" ref="BJ55" si="230">IF(BJ$29=0,,BJ36/BJ$29*1000000)</f>
        <v>0</v>
      </c>
      <c r="BK55" s="137">
        <f t="shared" ref="BK55" si="231">IF(BK$29=0,,BK36/BK$29*1000000)</f>
        <v>0</v>
      </c>
      <c r="BL55" s="137">
        <f t="shared" ref="BL55" si="232">IF(BL$29=0,,BL36/BL$29*1000000)</f>
        <v>0</v>
      </c>
      <c r="BM55" s="137">
        <f t="shared" ref="BM55" si="233">IF(BM$29=0,,BM36/BM$29*1000000)</f>
        <v>0</v>
      </c>
      <c r="BN55" s="137">
        <f t="shared" ref="BN55" si="234">IF(BN$29=0,,BN36/BN$29*1000000)</f>
        <v>0</v>
      </c>
      <c r="BO55" s="137">
        <f t="shared" ref="BO55" si="235">IF(BO$29=0,,BO36/BO$29*1000000)</f>
        <v>0</v>
      </c>
      <c r="BP55" s="137">
        <f t="shared" ref="BP55" si="236">IF(BP$29=0,,BP36/BP$29*1000000)</f>
        <v>0</v>
      </c>
      <c r="BQ55" s="137">
        <f t="shared" ref="BQ55" si="237">IF(BQ$29=0,,BQ36/BQ$29*1000000)</f>
        <v>0</v>
      </c>
      <c r="BR55" s="137">
        <f t="shared" ref="BR55" si="238">IF(BR$29=0,,BR36/BR$29*1000000)</f>
        <v>0</v>
      </c>
      <c r="BS55" s="137">
        <f t="shared" ref="BS55" si="239">IF(BS$29=0,,BS36/BS$29*1000000)</f>
        <v>0</v>
      </c>
      <c r="BT55" s="137">
        <f t="shared" ref="BT55" si="240">IF(BT$29=0,,BT36/BT$29*1000000)</f>
        <v>0</v>
      </c>
      <c r="BU55" s="137">
        <f t="shared" ref="BU55" si="241">IF(BU$29=0,,BU36/BU$29*1000000)</f>
        <v>0</v>
      </c>
      <c r="BV55" s="137">
        <f t="shared" ref="BV55" si="242">IF(BV$29=0,,BV36/BV$29*1000000)</f>
        <v>0</v>
      </c>
      <c r="BW55" s="137">
        <f t="shared" ref="BW55" si="243">IF(BW$29=0,,BW36/BW$29*1000000)</f>
        <v>0</v>
      </c>
      <c r="BX55" s="137">
        <f t="shared" ref="BX55" si="244">IF(BX$29=0,,BX36/BX$29*1000000)</f>
        <v>0</v>
      </c>
      <c r="BY55" s="137">
        <f t="shared" ref="BY55" si="245">IF(BY$29=0,,BY36/BY$29*1000000)</f>
        <v>0</v>
      </c>
      <c r="BZ55" s="137">
        <f t="shared" ref="BZ55" si="246">IF(BZ$29=0,,BZ36/BZ$29*1000000)</f>
        <v>0</v>
      </c>
      <c r="CA55" s="137">
        <f t="shared" ref="CA55" si="247">IF(CA$29=0,,CA36/CA$29*1000000)</f>
        <v>0</v>
      </c>
      <c r="CB55" s="137">
        <f t="shared" ref="CB55" si="248">IF(CB$29=0,,CB36/CB$29*1000000)</f>
        <v>0</v>
      </c>
      <c r="CC55" s="137">
        <f t="shared" ref="CC55:CE55" si="249">IF(CC$29=0,,CC36/CC$29*1000000)</f>
        <v>0</v>
      </c>
      <c r="CD55" s="137">
        <f t="shared" si="249"/>
        <v>0</v>
      </c>
      <c r="CE55" s="137">
        <f t="shared" si="249"/>
        <v>0</v>
      </c>
      <c r="CF55" s="137">
        <f t="shared" ref="CF55" si="250">IF(CF$29=0,,CF36/CF$29*1000000)</f>
        <v>0</v>
      </c>
      <c r="CG55" s="137">
        <f t="shared" ref="CG55" si="251">IF(CG$29=0,,CG36/CG$29*1000000)</f>
        <v>0</v>
      </c>
      <c r="CH55" s="137">
        <f t="shared" ref="CH55" si="252">IF(CH$29=0,,CH36/CH$29*1000000)</f>
        <v>0</v>
      </c>
      <c r="CI55" s="137">
        <f t="shared" ref="CI55" si="253">IF(CI$29=0,,CI36/CI$29*1000000)</f>
        <v>0</v>
      </c>
      <c r="CJ55" s="137">
        <f t="shared" ref="CJ55" si="254">IF(CJ$29=0,,CJ36/CJ$29*1000000)</f>
        <v>0</v>
      </c>
      <c r="CK55" s="137">
        <f t="shared" ref="CK55" si="255">IF(CK$29=0,,CK36/CK$29*1000000)</f>
        <v>0</v>
      </c>
      <c r="CL55" s="137">
        <f t="shared" ref="CL55" si="256">IF(CL$29=0,,CL36/CL$29*1000000)</f>
        <v>0</v>
      </c>
      <c r="CM55" s="137">
        <f t="shared" ref="CM55" si="257">IF(CM$29=0,,CM36/CM$29*1000000)</f>
        <v>0</v>
      </c>
      <c r="CN55" s="137">
        <f t="shared" ref="CN55" si="258">IF(CN$29=0,,CN36/CN$29*1000000)</f>
        <v>0</v>
      </c>
      <c r="CO55" s="137">
        <f t="shared" ref="CO55" si="259">IF(CO$29=0,,CO36/CO$29*1000000)</f>
        <v>0</v>
      </c>
      <c r="CP55" s="137">
        <f t="shared" ref="CP55" si="260">IF(CP$29=0,,CP36/CP$29*1000000)</f>
        <v>0</v>
      </c>
      <c r="CQ55" s="137">
        <f t="shared" ref="CQ55" si="261">IF(CQ$29=0,,CQ36/CQ$29*1000000)</f>
        <v>0</v>
      </c>
      <c r="CR55" s="137">
        <f t="shared" ref="CR55" si="262">IF(CR$29=0,,CR36/CR$29*1000000)</f>
        <v>0</v>
      </c>
      <c r="CS55" s="137">
        <f t="shared" ref="CS55" si="263">IF(CS$29=0,,CS36/CS$29*1000000)</f>
        <v>0</v>
      </c>
      <c r="CT55" s="137">
        <f t="shared" ref="CT55" si="264">IF(CT$29=0,,CT36/CT$29*1000000)</f>
        <v>0</v>
      </c>
      <c r="CU55" s="137">
        <f t="shared" ref="CU55:CV55" si="265">IF(CU$29=0,,CU36/CU$29*1000000)</f>
        <v>0</v>
      </c>
      <c r="CV55" s="137">
        <f t="shared" si="265"/>
        <v>0</v>
      </c>
      <c r="CW55" s="137">
        <f t="shared" ref="CW55:CY55" si="266">IF(CW$29=0,,CW36/CW$29*1000000)</f>
        <v>0</v>
      </c>
      <c r="CX55" s="137">
        <f t="shared" si="266"/>
        <v>0</v>
      </c>
      <c r="CY55" s="137">
        <f t="shared" si="266"/>
        <v>0</v>
      </c>
      <c r="CZ55" s="137">
        <f t="shared" ref="CZ55" si="267">IF(CZ$29=0,,CZ36/CZ$29*1000000)</f>
        <v>0</v>
      </c>
      <c r="DA55" s="137">
        <f t="shared" ref="DA55" si="268">IF(DA$29=0,,DA36/DA$29*1000000)</f>
        <v>0</v>
      </c>
      <c r="DB55" s="137">
        <f t="shared" ref="DB55" si="269">IF(DB$29=0,,DB36/DB$29*1000000)</f>
        <v>0</v>
      </c>
      <c r="DC55" s="137">
        <f t="shared" ref="DC55" si="270">IF(DC$29=0,,DC36/DC$29*1000000)</f>
        <v>0</v>
      </c>
      <c r="DD55" s="137">
        <f t="shared" ref="DD55:DE55" si="271">IF(DD$29=0,,DD36/DD$29*1000000)</f>
        <v>0</v>
      </c>
      <c r="DE55" s="137">
        <f t="shared" si="271"/>
        <v>0</v>
      </c>
      <c r="DF55" s="137">
        <f t="shared" ref="DF55" si="272">IF(DF$29=0,,DF36/DF$29*1000000)</f>
        <v>0</v>
      </c>
      <c r="DG55" s="137">
        <f t="shared" ref="DG55" si="273">IF(DG$29=0,,DG36/DG$29*1000000)</f>
        <v>0</v>
      </c>
      <c r="DH55" s="137">
        <f t="shared" ref="DH55" si="274">IF(DH$29=0,,DH36/DH$29*1000000)</f>
        <v>0</v>
      </c>
      <c r="DI55" s="137">
        <f t="shared" ref="DI55" si="275">IF(DI$29=0,,DI36/DI$29*1000000)</f>
        <v>0</v>
      </c>
      <c r="DJ55" s="137">
        <f t="shared" ref="DJ55:DK55" si="276">IF(DJ$29=0,,DJ36/DJ$29*1000000)</f>
        <v>0</v>
      </c>
      <c r="DK55" s="137">
        <f t="shared" si="276"/>
        <v>0</v>
      </c>
    </row>
    <row r="56" spans="2:115" ht="15.5">
      <c r="B56" s="414"/>
      <c r="C56" s="139" t="s">
        <v>293</v>
      </c>
      <c r="D56" s="137">
        <f t="shared" si="138"/>
        <v>0</v>
      </c>
      <c r="E56" s="137">
        <f t="shared" ref="E56:G56" si="277">IF(E$29=0,,E37/E$29*1000000)</f>
        <v>0</v>
      </c>
      <c r="F56" s="137">
        <f t="shared" si="277"/>
        <v>0</v>
      </c>
      <c r="G56" s="137">
        <f t="shared" si="277"/>
        <v>0</v>
      </c>
      <c r="H56" s="137">
        <f t="shared" si="138"/>
        <v>0</v>
      </c>
      <c r="I56" s="137">
        <f t="shared" si="138"/>
        <v>0</v>
      </c>
      <c r="J56" s="137">
        <f t="shared" si="138"/>
        <v>0</v>
      </c>
      <c r="K56" s="137">
        <f t="shared" si="138"/>
        <v>0</v>
      </c>
      <c r="L56" s="137">
        <f t="shared" ref="L56:AG56" si="278">IF(L$29=0,,L37/L$29*1000000)</f>
        <v>0</v>
      </c>
      <c r="M56" s="137">
        <f t="shared" si="278"/>
        <v>0</v>
      </c>
      <c r="N56" s="137">
        <f t="shared" si="278"/>
        <v>0</v>
      </c>
      <c r="O56" s="137">
        <f t="shared" si="278"/>
        <v>0</v>
      </c>
      <c r="P56" s="137">
        <f t="shared" si="278"/>
        <v>0</v>
      </c>
      <c r="Q56" s="137">
        <f t="shared" si="278"/>
        <v>0</v>
      </c>
      <c r="R56" s="137">
        <f t="shared" si="278"/>
        <v>0</v>
      </c>
      <c r="S56" s="137">
        <f t="shared" si="278"/>
        <v>0</v>
      </c>
      <c r="T56" s="137">
        <f t="shared" si="278"/>
        <v>0</v>
      </c>
      <c r="U56" s="137">
        <f t="shared" si="278"/>
        <v>0</v>
      </c>
      <c r="V56" s="137">
        <f t="shared" si="278"/>
        <v>0</v>
      </c>
      <c r="W56" s="137">
        <f t="shared" si="278"/>
        <v>0</v>
      </c>
      <c r="X56" s="137">
        <f t="shared" si="278"/>
        <v>0</v>
      </c>
      <c r="Y56" s="137">
        <f t="shared" si="278"/>
        <v>0</v>
      </c>
      <c r="Z56" s="137">
        <f t="shared" si="278"/>
        <v>0</v>
      </c>
      <c r="AA56" s="137">
        <f t="shared" si="278"/>
        <v>0</v>
      </c>
      <c r="AB56" s="137">
        <f t="shared" si="278"/>
        <v>0</v>
      </c>
      <c r="AC56" s="137">
        <f t="shared" si="278"/>
        <v>0</v>
      </c>
      <c r="AD56" s="137">
        <f t="shared" si="278"/>
        <v>0</v>
      </c>
      <c r="AE56" s="137">
        <f t="shared" si="278"/>
        <v>0</v>
      </c>
      <c r="AF56" s="137">
        <f t="shared" si="278"/>
        <v>0</v>
      </c>
      <c r="AG56" s="137">
        <f t="shared" si="278"/>
        <v>0</v>
      </c>
      <c r="AH56" s="137">
        <f t="shared" ref="AH56" si="279">IF(AH$29=0,,AH37/AH$29*1000000)</f>
        <v>0</v>
      </c>
      <c r="AI56" s="137">
        <f t="shared" ref="AI56" si="280">IF(AI$29=0,,AI37/AI$29*1000000)</f>
        <v>0</v>
      </c>
      <c r="AJ56" s="137">
        <f t="shared" ref="AJ56" si="281">IF(AJ$29=0,,AJ37/AJ$29*1000000)</f>
        <v>0</v>
      </c>
      <c r="AK56" s="137">
        <f t="shared" ref="AK56" si="282">IF(AK$29=0,,AK37/AK$29*1000000)</f>
        <v>0</v>
      </c>
      <c r="AL56" s="137">
        <f t="shared" ref="AL56:AR56" si="283">IF(AL$29=0,,AL37/AL$29*1000000)</f>
        <v>0</v>
      </c>
      <c r="AM56" s="137">
        <f t="shared" si="283"/>
        <v>0</v>
      </c>
      <c r="AN56" s="137">
        <f t="shared" si="283"/>
        <v>0</v>
      </c>
      <c r="AO56" s="137">
        <f t="shared" si="283"/>
        <v>0</v>
      </c>
      <c r="AP56" s="137">
        <f t="shared" si="283"/>
        <v>0</v>
      </c>
      <c r="AQ56" s="137">
        <f t="shared" si="283"/>
        <v>0</v>
      </c>
      <c r="AR56" s="137">
        <f t="shared" si="283"/>
        <v>0</v>
      </c>
      <c r="AS56" s="137">
        <f t="shared" ref="AS56" si="284">IF(AS$29=0,,AS37/AS$29*1000000)</f>
        <v>0</v>
      </c>
      <c r="AT56" s="137">
        <f t="shared" ref="AT56" si="285">IF(AT$29=0,,AT37/AT$29*1000000)</f>
        <v>0</v>
      </c>
      <c r="AU56" s="137"/>
      <c r="AV56" s="137">
        <f t="shared" ref="AV56" si="286">IF(AV$29=0,,AV37/AV$29*1000000)</f>
        <v>0</v>
      </c>
      <c r="AW56" s="137">
        <f t="shared" ref="AW56:AX56" si="287">IF(AW$29=0,,AW37/AW$29*1000000)</f>
        <v>0</v>
      </c>
      <c r="AX56" s="137">
        <f t="shared" si="287"/>
        <v>0</v>
      </c>
      <c r="AY56" s="137">
        <f t="shared" ref="AY56" si="288">IF(AY$29=0,,AY37/AY$29*1000000)</f>
        <v>0</v>
      </c>
      <c r="AZ56" s="137">
        <f t="shared" ref="AZ56" si="289">IF(AZ$29=0,,AZ37/AZ$29*1000000)</f>
        <v>0</v>
      </c>
      <c r="BA56" s="137">
        <f t="shared" ref="BA56" si="290">IF(BA$29=0,,BA37/BA$29*1000000)</f>
        <v>0</v>
      </c>
      <c r="BB56" s="137">
        <f t="shared" ref="BB56" si="291">IF(BB$29=0,,BB37/BB$29*1000000)</f>
        <v>0</v>
      </c>
      <c r="BC56" s="137">
        <f t="shared" ref="BC56" si="292">IF(BC$29=0,,BC37/BC$29*1000000)</f>
        <v>0</v>
      </c>
      <c r="BD56" s="137">
        <f t="shared" ref="BD56" si="293">IF(BD$29=0,,BD37/BD$29*1000000)</f>
        <v>0</v>
      </c>
      <c r="BE56" s="137">
        <f t="shared" ref="BE56" si="294">IF(BE$29=0,,BE37/BE$29*1000000)</f>
        <v>0</v>
      </c>
      <c r="BF56" s="137">
        <f t="shared" ref="BF56" si="295">IF(BF$29=0,,BF37/BF$29*1000000)</f>
        <v>0</v>
      </c>
      <c r="BG56" s="137">
        <f t="shared" ref="BG56" si="296">IF(BG$29=0,,BG37/BG$29*1000000)</f>
        <v>0</v>
      </c>
      <c r="BH56" s="137">
        <f t="shared" ref="BH56" si="297">IF(BH$29=0,,BH37/BH$29*1000000)</f>
        <v>0</v>
      </c>
      <c r="BI56" s="137">
        <f t="shared" ref="BI56" si="298">IF(BI$29=0,,BI37/BI$29*1000000)</f>
        <v>0</v>
      </c>
      <c r="BJ56" s="137">
        <f t="shared" ref="BJ56" si="299">IF(BJ$29=0,,BJ37/BJ$29*1000000)</f>
        <v>0</v>
      </c>
      <c r="BK56" s="137">
        <f t="shared" ref="BK56" si="300">IF(BK$29=0,,BK37/BK$29*1000000)</f>
        <v>0</v>
      </c>
      <c r="BL56" s="137">
        <f t="shared" ref="BL56" si="301">IF(BL$29=0,,BL37/BL$29*1000000)</f>
        <v>0</v>
      </c>
      <c r="BM56" s="137">
        <f t="shared" ref="BM56" si="302">IF(BM$29=0,,BM37/BM$29*1000000)</f>
        <v>0</v>
      </c>
      <c r="BN56" s="137">
        <f t="shared" ref="BN56" si="303">IF(BN$29=0,,BN37/BN$29*1000000)</f>
        <v>0</v>
      </c>
      <c r="BO56" s="137">
        <f t="shared" ref="BO56" si="304">IF(BO$29=0,,BO37/BO$29*1000000)</f>
        <v>0</v>
      </c>
      <c r="BP56" s="137">
        <f t="shared" ref="BP56" si="305">IF(BP$29=0,,BP37/BP$29*1000000)</f>
        <v>0</v>
      </c>
      <c r="BQ56" s="137">
        <f t="shared" ref="BQ56" si="306">IF(BQ$29=0,,BQ37/BQ$29*1000000)</f>
        <v>0</v>
      </c>
      <c r="BR56" s="137">
        <f t="shared" ref="BR56" si="307">IF(BR$29=0,,BR37/BR$29*1000000)</f>
        <v>0</v>
      </c>
      <c r="BS56" s="137">
        <f t="shared" ref="BS56" si="308">IF(BS$29=0,,BS37/BS$29*1000000)</f>
        <v>0</v>
      </c>
      <c r="BT56" s="137">
        <f t="shared" ref="BT56" si="309">IF(BT$29=0,,BT37/BT$29*1000000)</f>
        <v>0</v>
      </c>
      <c r="BU56" s="137">
        <f t="shared" ref="BU56" si="310">IF(BU$29=0,,BU37/BU$29*1000000)</f>
        <v>0</v>
      </c>
      <c r="BV56" s="137">
        <f t="shared" ref="BV56" si="311">IF(BV$29=0,,BV37/BV$29*1000000)</f>
        <v>0</v>
      </c>
      <c r="BW56" s="137">
        <f t="shared" ref="BW56" si="312">IF(BW$29=0,,BW37/BW$29*1000000)</f>
        <v>0</v>
      </c>
      <c r="BX56" s="137">
        <f t="shared" ref="BX56" si="313">IF(BX$29=0,,BX37/BX$29*1000000)</f>
        <v>0</v>
      </c>
      <c r="BY56" s="137">
        <f t="shared" ref="BY56" si="314">IF(BY$29=0,,BY37/BY$29*1000000)</f>
        <v>0</v>
      </c>
      <c r="BZ56" s="137">
        <f t="shared" ref="BZ56" si="315">IF(BZ$29=0,,BZ37/BZ$29*1000000)</f>
        <v>0</v>
      </c>
      <c r="CA56" s="137">
        <f t="shared" ref="CA56" si="316">IF(CA$29=0,,CA37/CA$29*1000000)</f>
        <v>0</v>
      </c>
      <c r="CB56" s="137">
        <f t="shared" ref="CB56" si="317">IF(CB$29=0,,CB37/CB$29*1000000)</f>
        <v>0</v>
      </c>
      <c r="CC56" s="137">
        <f t="shared" ref="CC56:CE56" si="318">IF(CC$29=0,,CC37/CC$29*1000000)</f>
        <v>0</v>
      </c>
      <c r="CD56" s="137">
        <f t="shared" si="318"/>
        <v>0</v>
      </c>
      <c r="CE56" s="137">
        <f t="shared" si="318"/>
        <v>0</v>
      </c>
      <c r="CF56" s="137">
        <f t="shared" ref="CF56" si="319">IF(CF$29=0,,CF37/CF$29*1000000)</f>
        <v>0</v>
      </c>
      <c r="CG56" s="137">
        <f t="shared" ref="CG56" si="320">IF(CG$29=0,,CG37/CG$29*1000000)</f>
        <v>0</v>
      </c>
      <c r="CH56" s="137">
        <f t="shared" ref="CH56" si="321">IF(CH$29=0,,CH37/CH$29*1000000)</f>
        <v>0</v>
      </c>
      <c r="CI56" s="137">
        <f t="shared" ref="CI56" si="322">IF(CI$29=0,,CI37/CI$29*1000000)</f>
        <v>0</v>
      </c>
      <c r="CJ56" s="137">
        <f t="shared" ref="CJ56" si="323">IF(CJ$29=0,,CJ37/CJ$29*1000000)</f>
        <v>0</v>
      </c>
      <c r="CK56" s="137">
        <f t="shared" ref="CK56" si="324">IF(CK$29=0,,CK37/CK$29*1000000)</f>
        <v>0</v>
      </c>
      <c r="CL56" s="137">
        <f t="shared" ref="CL56" si="325">IF(CL$29=0,,CL37/CL$29*1000000)</f>
        <v>0</v>
      </c>
      <c r="CM56" s="137">
        <f t="shared" ref="CM56" si="326">IF(CM$29=0,,CM37/CM$29*1000000)</f>
        <v>0</v>
      </c>
      <c r="CN56" s="137">
        <f t="shared" ref="CN56" si="327">IF(CN$29=0,,CN37/CN$29*1000000)</f>
        <v>0</v>
      </c>
      <c r="CO56" s="137">
        <f t="shared" ref="CO56" si="328">IF(CO$29=0,,CO37/CO$29*1000000)</f>
        <v>0</v>
      </c>
      <c r="CP56" s="137">
        <f t="shared" ref="CP56" si="329">IF(CP$29=0,,CP37/CP$29*1000000)</f>
        <v>0</v>
      </c>
      <c r="CQ56" s="137">
        <f t="shared" ref="CQ56" si="330">IF(CQ$29=0,,CQ37/CQ$29*1000000)</f>
        <v>0</v>
      </c>
      <c r="CR56" s="137">
        <f t="shared" ref="CR56" si="331">IF(CR$29=0,,CR37/CR$29*1000000)</f>
        <v>0</v>
      </c>
      <c r="CS56" s="137">
        <f t="shared" ref="CS56" si="332">IF(CS$29=0,,CS37/CS$29*1000000)</f>
        <v>0</v>
      </c>
      <c r="CT56" s="137">
        <f t="shared" ref="CT56" si="333">IF(CT$29=0,,CT37/CT$29*1000000)</f>
        <v>0</v>
      </c>
      <c r="CU56" s="137">
        <f t="shared" ref="CU56:CV56" si="334">IF(CU$29=0,,CU37/CU$29*1000000)</f>
        <v>0</v>
      </c>
      <c r="CV56" s="137">
        <f t="shared" si="334"/>
        <v>0</v>
      </c>
      <c r="CW56" s="137">
        <f t="shared" ref="CW56:CY56" si="335">IF(CW$29=0,,CW37/CW$29*1000000)</f>
        <v>0</v>
      </c>
      <c r="CX56" s="137">
        <f t="shared" si="335"/>
        <v>0</v>
      </c>
      <c r="CY56" s="137">
        <f t="shared" si="335"/>
        <v>0</v>
      </c>
      <c r="CZ56" s="137">
        <f t="shared" ref="CZ56" si="336">IF(CZ$29=0,,CZ37/CZ$29*1000000)</f>
        <v>0</v>
      </c>
      <c r="DA56" s="137">
        <f t="shared" ref="DA56" si="337">IF(DA$29=0,,DA37/DA$29*1000000)</f>
        <v>0</v>
      </c>
      <c r="DB56" s="137">
        <f t="shared" ref="DB56" si="338">IF(DB$29=0,,DB37/DB$29*1000000)</f>
        <v>0</v>
      </c>
      <c r="DC56" s="137">
        <f t="shared" ref="DC56" si="339">IF(DC$29=0,,DC37/DC$29*1000000)</f>
        <v>0</v>
      </c>
      <c r="DD56" s="137">
        <f t="shared" ref="DD56:DE56" si="340">IF(DD$29=0,,DD37/DD$29*1000000)</f>
        <v>0</v>
      </c>
      <c r="DE56" s="137">
        <f t="shared" si="340"/>
        <v>0</v>
      </c>
      <c r="DF56" s="137">
        <f t="shared" ref="DF56" si="341">IF(DF$29=0,,DF37/DF$29*1000000)</f>
        <v>0</v>
      </c>
      <c r="DG56" s="137">
        <f t="shared" ref="DG56" si="342">IF(DG$29=0,,DG37/DG$29*1000000)</f>
        <v>0</v>
      </c>
      <c r="DH56" s="137">
        <f t="shared" ref="DH56" si="343">IF(DH$29=0,,DH37/DH$29*1000000)</f>
        <v>0</v>
      </c>
      <c r="DI56" s="137">
        <f t="shared" ref="DI56" si="344">IF(DI$29=0,,DI37/DI$29*1000000)</f>
        <v>0</v>
      </c>
      <c r="DJ56" s="137">
        <f t="shared" ref="DJ56:DK56" si="345">IF(DJ$29=0,,DJ37/DJ$29*1000000)</f>
        <v>0</v>
      </c>
      <c r="DK56" s="137">
        <f t="shared" si="345"/>
        <v>0</v>
      </c>
    </row>
    <row r="57" spans="2:115" ht="15.5">
      <c r="B57" s="414"/>
      <c r="C57" s="139" t="s">
        <v>292</v>
      </c>
      <c r="D57" s="137">
        <f t="shared" si="138"/>
        <v>0</v>
      </c>
      <c r="E57" s="137">
        <f t="shared" ref="E57:G57" si="346">IF(E$29=0,,E38/E$29*1000000)</f>
        <v>0</v>
      </c>
      <c r="F57" s="137">
        <f t="shared" si="346"/>
        <v>0</v>
      </c>
      <c r="G57" s="137">
        <f t="shared" si="346"/>
        <v>0</v>
      </c>
      <c r="H57" s="137">
        <f t="shared" si="138"/>
        <v>0</v>
      </c>
      <c r="I57" s="137">
        <f t="shared" si="138"/>
        <v>0</v>
      </c>
      <c r="J57" s="137">
        <f t="shared" si="138"/>
        <v>0</v>
      </c>
      <c r="K57" s="137">
        <f t="shared" si="138"/>
        <v>0</v>
      </c>
      <c r="L57" s="137">
        <f t="shared" ref="L57:AG57" si="347">IF(L$29=0,,L38/L$29*1000000)</f>
        <v>0</v>
      </c>
      <c r="M57" s="137">
        <f t="shared" si="347"/>
        <v>0</v>
      </c>
      <c r="N57" s="137">
        <f t="shared" si="347"/>
        <v>0</v>
      </c>
      <c r="O57" s="137">
        <f t="shared" si="347"/>
        <v>0</v>
      </c>
      <c r="P57" s="137">
        <f t="shared" si="347"/>
        <v>0</v>
      </c>
      <c r="Q57" s="137">
        <f t="shared" si="347"/>
        <v>0</v>
      </c>
      <c r="R57" s="137">
        <f t="shared" si="347"/>
        <v>0</v>
      </c>
      <c r="S57" s="137">
        <f t="shared" si="347"/>
        <v>0</v>
      </c>
      <c r="T57" s="137">
        <f t="shared" si="347"/>
        <v>0</v>
      </c>
      <c r="U57" s="137">
        <f t="shared" si="347"/>
        <v>0</v>
      </c>
      <c r="V57" s="137">
        <f t="shared" si="347"/>
        <v>0</v>
      </c>
      <c r="W57" s="137">
        <f t="shared" si="347"/>
        <v>0</v>
      </c>
      <c r="X57" s="137">
        <f t="shared" si="347"/>
        <v>0</v>
      </c>
      <c r="Y57" s="137">
        <f t="shared" si="347"/>
        <v>0</v>
      </c>
      <c r="Z57" s="137">
        <f t="shared" si="347"/>
        <v>0</v>
      </c>
      <c r="AA57" s="137">
        <f t="shared" si="347"/>
        <v>0</v>
      </c>
      <c r="AB57" s="137">
        <f t="shared" si="347"/>
        <v>0</v>
      </c>
      <c r="AC57" s="137">
        <f t="shared" si="347"/>
        <v>0</v>
      </c>
      <c r="AD57" s="137">
        <f t="shared" si="347"/>
        <v>0</v>
      </c>
      <c r="AE57" s="137">
        <f t="shared" si="347"/>
        <v>0</v>
      </c>
      <c r="AF57" s="137">
        <f t="shared" si="347"/>
        <v>0</v>
      </c>
      <c r="AG57" s="137">
        <f t="shared" si="347"/>
        <v>0</v>
      </c>
      <c r="AH57" s="137">
        <f t="shared" ref="AH57" si="348">IF(AH$29=0,,AH38/AH$29*1000000)</f>
        <v>0</v>
      </c>
      <c r="AI57" s="137">
        <f t="shared" ref="AI57" si="349">IF(AI$29=0,,AI38/AI$29*1000000)</f>
        <v>0</v>
      </c>
      <c r="AJ57" s="137">
        <f t="shared" ref="AJ57" si="350">IF(AJ$29=0,,AJ38/AJ$29*1000000)</f>
        <v>0</v>
      </c>
      <c r="AK57" s="137">
        <f t="shared" ref="AK57" si="351">IF(AK$29=0,,AK38/AK$29*1000000)</f>
        <v>0</v>
      </c>
      <c r="AL57" s="137">
        <f t="shared" ref="AL57:AR57" si="352">IF(AL$29=0,,AL38/AL$29*1000000)</f>
        <v>0</v>
      </c>
      <c r="AM57" s="137">
        <f t="shared" si="352"/>
        <v>0</v>
      </c>
      <c r="AN57" s="137">
        <f t="shared" si="352"/>
        <v>0</v>
      </c>
      <c r="AO57" s="137">
        <f t="shared" si="352"/>
        <v>0</v>
      </c>
      <c r="AP57" s="137">
        <f t="shared" si="352"/>
        <v>0</v>
      </c>
      <c r="AQ57" s="137">
        <f t="shared" si="352"/>
        <v>0</v>
      </c>
      <c r="AR57" s="137">
        <f t="shared" si="352"/>
        <v>0</v>
      </c>
      <c r="AS57" s="137">
        <f t="shared" ref="AS57" si="353">IF(AS$29=0,,AS38/AS$29*1000000)</f>
        <v>0</v>
      </c>
      <c r="AT57" s="137">
        <f t="shared" ref="AT57" si="354">IF(AT$29=0,,AT38/AT$29*1000000)</f>
        <v>0</v>
      </c>
      <c r="AU57" s="137"/>
      <c r="AV57" s="137">
        <f t="shared" ref="AV57" si="355">IF(AV$29=0,,AV38/AV$29*1000000)</f>
        <v>0</v>
      </c>
      <c r="AW57" s="137">
        <f t="shared" ref="AW57:AX57" si="356">IF(AW$29=0,,AW38/AW$29*1000000)</f>
        <v>0</v>
      </c>
      <c r="AX57" s="137">
        <f t="shared" si="356"/>
        <v>0</v>
      </c>
      <c r="AY57" s="137">
        <f t="shared" ref="AY57" si="357">IF(AY$29=0,,AY38/AY$29*1000000)</f>
        <v>0</v>
      </c>
      <c r="AZ57" s="137">
        <f t="shared" ref="AZ57" si="358">IF(AZ$29=0,,AZ38/AZ$29*1000000)</f>
        <v>0</v>
      </c>
      <c r="BA57" s="137">
        <f t="shared" ref="BA57" si="359">IF(BA$29=0,,BA38/BA$29*1000000)</f>
        <v>0</v>
      </c>
      <c r="BB57" s="137">
        <f t="shared" ref="BB57" si="360">IF(BB$29=0,,BB38/BB$29*1000000)</f>
        <v>0</v>
      </c>
      <c r="BC57" s="137">
        <f t="shared" ref="BC57" si="361">IF(BC$29=0,,BC38/BC$29*1000000)</f>
        <v>0</v>
      </c>
      <c r="BD57" s="137">
        <f t="shared" ref="BD57" si="362">IF(BD$29=0,,BD38/BD$29*1000000)</f>
        <v>0</v>
      </c>
      <c r="BE57" s="137">
        <f t="shared" ref="BE57" si="363">IF(BE$29=0,,BE38/BE$29*1000000)</f>
        <v>0</v>
      </c>
      <c r="BF57" s="137">
        <f t="shared" ref="BF57" si="364">IF(BF$29=0,,BF38/BF$29*1000000)</f>
        <v>0</v>
      </c>
      <c r="BG57" s="137">
        <f t="shared" ref="BG57" si="365">IF(BG$29=0,,BG38/BG$29*1000000)</f>
        <v>0</v>
      </c>
      <c r="BH57" s="137">
        <f t="shared" ref="BH57" si="366">IF(BH$29=0,,BH38/BH$29*1000000)</f>
        <v>0</v>
      </c>
      <c r="BI57" s="137">
        <f t="shared" ref="BI57" si="367">IF(BI$29=0,,BI38/BI$29*1000000)</f>
        <v>0</v>
      </c>
      <c r="BJ57" s="137">
        <f t="shared" ref="BJ57" si="368">IF(BJ$29=0,,BJ38/BJ$29*1000000)</f>
        <v>0</v>
      </c>
      <c r="BK57" s="137">
        <f t="shared" ref="BK57" si="369">IF(BK$29=0,,BK38/BK$29*1000000)</f>
        <v>0</v>
      </c>
      <c r="BL57" s="137">
        <f t="shared" ref="BL57" si="370">IF(BL$29=0,,BL38/BL$29*1000000)</f>
        <v>0</v>
      </c>
      <c r="BM57" s="137">
        <f t="shared" ref="BM57" si="371">IF(BM$29=0,,BM38/BM$29*1000000)</f>
        <v>0</v>
      </c>
      <c r="BN57" s="137">
        <f t="shared" ref="BN57" si="372">IF(BN$29=0,,BN38/BN$29*1000000)</f>
        <v>0</v>
      </c>
      <c r="BO57" s="137">
        <f t="shared" ref="BO57" si="373">IF(BO$29=0,,BO38/BO$29*1000000)</f>
        <v>0</v>
      </c>
      <c r="BP57" s="137">
        <f t="shared" ref="BP57" si="374">IF(BP$29=0,,BP38/BP$29*1000000)</f>
        <v>0</v>
      </c>
      <c r="BQ57" s="137">
        <f t="shared" ref="BQ57" si="375">IF(BQ$29=0,,BQ38/BQ$29*1000000)</f>
        <v>0</v>
      </c>
      <c r="BR57" s="137">
        <f t="shared" ref="BR57" si="376">IF(BR$29=0,,BR38/BR$29*1000000)</f>
        <v>0</v>
      </c>
      <c r="BS57" s="137">
        <f t="shared" ref="BS57" si="377">IF(BS$29=0,,BS38/BS$29*1000000)</f>
        <v>0</v>
      </c>
      <c r="BT57" s="137">
        <f t="shared" ref="BT57" si="378">IF(BT$29=0,,BT38/BT$29*1000000)</f>
        <v>0</v>
      </c>
      <c r="BU57" s="137">
        <f t="shared" ref="BU57" si="379">IF(BU$29=0,,BU38/BU$29*1000000)</f>
        <v>0</v>
      </c>
      <c r="BV57" s="137">
        <f t="shared" ref="BV57" si="380">IF(BV$29=0,,BV38/BV$29*1000000)</f>
        <v>0</v>
      </c>
      <c r="BW57" s="137">
        <f t="shared" ref="BW57" si="381">IF(BW$29=0,,BW38/BW$29*1000000)</f>
        <v>0</v>
      </c>
      <c r="BX57" s="137">
        <f t="shared" ref="BX57" si="382">IF(BX$29=0,,BX38/BX$29*1000000)</f>
        <v>0</v>
      </c>
      <c r="BY57" s="137">
        <f t="shared" ref="BY57" si="383">IF(BY$29=0,,BY38/BY$29*1000000)</f>
        <v>0</v>
      </c>
      <c r="BZ57" s="137">
        <f t="shared" ref="BZ57" si="384">IF(BZ$29=0,,BZ38/BZ$29*1000000)</f>
        <v>0</v>
      </c>
      <c r="CA57" s="137">
        <f t="shared" ref="CA57" si="385">IF(CA$29=0,,CA38/CA$29*1000000)</f>
        <v>0</v>
      </c>
      <c r="CB57" s="137">
        <f t="shared" ref="CB57" si="386">IF(CB$29=0,,CB38/CB$29*1000000)</f>
        <v>0</v>
      </c>
      <c r="CC57" s="137">
        <f t="shared" ref="CC57:CE57" si="387">IF(CC$29=0,,CC38/CC$29*1000000)</f>
        <v>0</v>
      </c>
      <c r="CD57" s="137">
        <f t="shared" si="387"/>
        <v>0</v>
      </c>
      <c r="CE57" s="137">
        <f t="shared" si="387"/>
        <v>0</v>
      </c>
      <c r="CF57" s="137">
        <f t="shared" ref="CF57" si="388">IF(CF$29=0,,CF38/CF$29*1000000)</f>
        <v>0</v>
      </c>
      <c r="CG57" s="137">
        <f t="shared" ref="CG57" si="389">IF(CG$29=0,,CG38/CG$29*1000000)</f>
        <v>0</v>
      </c>
      <c r="CH57" s="137">
        <f t="shared" ref="CH57" si="390">IF(CH$29=0,,CH38/CH$29*1000000)</f>
        <v>0</v>
      </c>
      <c r="CI57" s="137">
        <f t="shared" ref="CI57" si="391">IF(CI$29=0,,CI38/CI$29*1000000)</f>
        <v>0</v>
      </c>
      <c r="CJ57" s="137">
        <f t="shared" ref="CJ57" si="392">IF(CJ$29=0,,CJ38/CJ$29*1000000)</f>
        <v>0</v>
      </c>
      <c r="CK57" s="137">
        <f t="shared" ref="CK57" si="393">IF(CK$29=0,,CK38/CK$29*1000000)</f>
        <v>0</v>
      </c>
      <c r="CL57" s="137">
        <f t="shared" ref="CL57" si="394">IF(CL$29=0,,CL38/CL$29*1000000)</f>
        <v>0</v>
      </c>
      <c r="CM57" s="137">
        <f t="shared" ref="CM57" si="395">IF(CM$29=0,,CM38/CM$29*1000000)</f>
        <v>0</v>
      </c>
      <c r="CN57" s="137">
        <f t="shared" ref="CN57" si="396">IF(CN$29=0,,CN38/CN$29*1000000)</f>
        <v>0</v>
      </c>
      <c r="CO57" s="137">
        <f t="shared" ref="CO57" si="397">IF(CO$29=0,,CO38/CO$29*1000000)</f>
        <v>0</v>
      </c>
      <c r="CP57" s="137">
        <f t="shared" ref="CP57" si="398">IF(CP$29=0,,CP38/CP$29*1000000)</f>
        <v>0</v>
      </c>
      <c r="CQ57" s="137">
        <f t="shared" ref="CQ57" si="399">IF(CQ$29=0,,CQ38/CQ$29*1000000)</f>
        <v>0</v>
      </c>
      <c r="CR57" s="137">
        <f t="shared" ref="CR57" si="400">IF(CR$29=0,,CR38/CR$29*1000000)</f>
        <v>0</v>
      </c>
      <c r="CS57" s="137">
        <f t="shared" ref="CS57" si="401">IF(CS$29=0,,CS38/CS$29*1000000)</f>
        <v>0</v>
      </c>
      <c r="CT57" s="137">
        <f t="shared" ref="CT57" si="402">IF(CT$29=0,,CT38/CT$29*1000000)</f>
        <v>0</v>
      </c>
      <c r="CU57" s="137">
        <f t="shared" ref="CU57:CV57" si="403">IF(CU$29=0,,CU38/CU$29*1000000)</f>
        <v>0</v>
      </c>
      <c r="CV57" s="137">
        <f t="shared" si="403"/>
        <v>0</v>
      </c>
      <c r="CW57" s="137">
        <f t="shared" ref="CW57:CY57" si="404">IF(CW$29=0,,CW38/CW$29*1000000)</f>
        <v>0</v>
      </c>
      <c r="CX57" s="137">
        <f t="shared" si="404"/>
        <v>0</v>
      </c>
      <c r="CY57" s="137">
        <f t="shared" si="404"/>
        <v>0</v>
      </c>
      <c r="CZ57" s="137">
        <f t="shared" ref="CZ57" si="405">IF(CZ$29=0,,CZ38/CZ$29*1000000)</f>
        <v>0</v>
      </c>
      <c r="DA57" s="137">
        <f t="shared" ref="DA57" si="406">IF(DA$29=0,,DA38/DA$29*1000000)</f>
        <v>0</v>
      </c>
      <c r="DB57" s="137">
        <f t="shared" ref="DB57" si="407">IF(DB$29=0,,DB38/DB$29*1000000)</f>
        <v>0</v>
      </c>
      <c r="DC57" s="137">
        <f t="shared" ref="DC57" si="408">IF(DC$29=0,,DC38/DC$29*1000000)</f>
        <v>0</v>
      </c>
      <c r="DD57" s="137">
        <f t="shared" ref="DD57:DE57" si="409">IF(DD$29=0,,DD38/DD$29*1000000)</f>
        <v>0</v>
      </c>
      <c r="DE57" s="137">
        <f t="shared" si="409"/>
        <v>0</v>
      </c>
      <c r="DF57" s="137">
        <f t="shared" ref="DF57" si="410">IF(DF$29=0,,DF38/DF$29*1000000)</f>
        <v>0</v>
      </c>
      <c r="DG57" s="137">
        <f t="shared" ref="DG57" si="411">IF(DG$29=0,,DG38/DG$29*1000000)</f>
        <v>0</v>
      </c>
      <c r="DH57" s="137">
        <f t="shared" ref="DH57" si="412">IF(DH$29=0,,DH38/DH$29*1000000)</f>
        <v>0</v>
      </c>
      <c r="DI57" s="137">
        <f t="shared" ref="DI57" si="413">IF(DI$29=0,,DI38/DI$29*1000000)</f>
        <v>0</v>
      </c>
      <c r="DJ57" s="137">
        <f t="shared" ref="DJ57:DK57" si="414">IF(DJ$29=0,,DJ38/DJ$29*1000000)</f>
        <v>0</v>
      </c>
      <c r="DK57" s="137">
        <f t="shared" si="414"/>
        <v>0</v>
      </c>
    </row>
    <row r="58" spans="2:115" ht="15.5">
      <c r="B58" s="414"/>
      <c r="C58" s="138" t="s">
        <v>291</v>
      </c>
      <c r="D58" s="137">
        <f t="shared" si="138"/>
        <v>0</v>
      </c>
      <c r="E58" s="137">
        <f t="shared" ref="E58:G58" si="415">IF(E$29=0,,E39/E$29*1000000)</f>
        <v>0</v>
      </c>
      <c r="F58" s="137">
        <f t="shared" si="415"/>
        <v>0</v>
      </c>
      <c r="G58" s="137">
        <f t="shared" si="415"/>
        <v>0</v>
      </c>
      <c r="H58" s="137">
        <f t="shared" si="138"/>
        <v>0</v>
      </c>
      <c r="I58" s="137">
        <f t="shared" si="138"/>
        <v>0</v>
      </c>
      <c r="J58" s="137">
        <f t="shared" si="138"/>
        <v>0</v>
      </c>
      <c r="K58" s="137">
        <f t="shared" si="138"/>
        <v>0</v>
      </c>
      <c r="L58" s="137">
        <f t="shared" ref="L58:AG58" si="416">IF(L$29=0,,L39/L$29*1000000)</f>
        <v>0</v>
      </c>
      <c r="M58" s="137">
        <f t="shared" si="416"/>
        <v>0</v>
      </c>
      <c r="N58" s="137">
        <f t="shared" si="416"/>
        <v>0</v>
      </c>
      <c r="O58" s="137">
        <f t="shared" si="416"/>
        <v>0</v>
      </c>
      <c r="P58" s="137">
        <f t="shared" si="416"/>
        <v>0</v>
      </c>
      <c r="Q58" s="137">
        <f t="shared" si="416"/>
        <v>0</v>
      </c>
      <c r="R58" s="137">
        <f t="shared" si="416"/>
        <v>0</v>
      </c>
      <c r="S58" s="137">
        <f t="shared" si="416"/>
        <v>0</v>
      </c>
      <c r="T58" s="137">
        <f t="shared" si="416"/>
        <v>0</v>
      </c>
      <c r="U58" s="137">
        <f t="shared" si="416"/>
        <v>0</v>
      </c>
      <c r="V58" s="137">
        <f t="shared" si="416"/>
        <v>0</v>
      </c>
      <c r="W58" s="137">
        <f t="shared" si="416"/>
        <v>0</v>
      </c>
      <c r="X58" s="137">
        <f t="shared" si="416"/>
        <v>0</v>
      </c>
      <c r="Y58" s="137">
        <f t="shared" si="416"/>
        <v>0</v>
      </c>
      <c r="Z58" s="137">
        <f t="shared" si="416"/>
        <v>0</v>
      </c>
      <c r="AA58" s="137">
        <f t="shared" si="416"/>
        <v>0</v>
      </c>
      <c r="AB58" s="137">
        <f t="shared" si="416"/>
        <v>0</v>
      </c>
      <c r="AC58" s="137">
        <f t="shared" si="416"/>
        <v>0</v>
      </c>
      <c r="AD58" s="137">
        <f t="shared" si="416"/>
        <v>0</v>
      </c>
      <c r="AE58" s="137">
        <f t="shared" si="416"/>
        <v>0</v>
      </c>
      <c r="AF58" s="137">
        <f t="shared" si="416"/>
        <v>0</v>
      </c>
      <c r="AG58" s="137">
        <f t="shared" si="416"/>
        <v>0</v>
      </c>
      <c r="AH58" s="137">
        <f t="shared" ref="AH58" si="417">IF(AH$29=0,,AH39/AH$29*1000000)</f>
        <v>0</v>
      </c>
      <c r="AI58" s="137">
        <f t="shared" ref="AI58" si="418">IF(AI$29=0,,AI39/AI$29*1000000)</f>
        <v>0</v>
      </c>
      <c r="AJ58" s="137">
        <f t="shared" ref="AJ58" si="419">IF(AJ$29=0,,AJ39/AJ$29*1000000)</f>
        <v>0</v>
      </c>
      <c r="AK58" s="137">
        <f t="shared" ref="AK58" si="420">IF(AK$29=0,,AK39/AK$29*1000000)</f>
        <v>0</v>
      </c>
      <c r="AL58" s="137">
        <f t="shared" ref="AL58:AR58" si="421">IF(AL$29=0,,AL39/AL$29*1000000)</f>
        <v>0</v>
      </c>
      <c r="AM58" s="137">
        <f t="shared" si="421"/>
        <v>0</v>
      </c>
      <c r="AN58" s="137">
        <f t="shared" si="421"/>
        <v>0</v>
      </c>
      <c r="AO58" s="137">
        <f t="shared" si="421"/>
        <v>0</v>
      </c>
      <c r="AP58" s="137">
        <f t="shared" si="421"/>
        <v>0</v>
      </c>
      <c r="AQ58" s="137">
        <f t="shared" si="421"/>
        <v>0</v>
      </c>
      <c r="AR58" s="137">
        <f t="shared" si="421"/>
        <v>0</v>
      </c>
      <c r="AS58" s="137">
        <f t="shared" ref="AS58" si="422">IF(AS$29=0,,AS39/AS$29*1000000)</f>
        <v>0</v>
      </c>
      <c r="AT58" s="137">
        <f t="shared" ref="AT58" si="423">IF(AT$29=0,,AT39/AT$29*1000000)</f>
        <v>0</v>
      </c>
      <c r="AU58" s="137"/>
      <c r="AV58" s="137">
        <f t="shared" ref="AV58" si="424">IF(AV$29=0,,AV39/AV$29*1000000)</f>
        <v>0</v>
      </c>
      <c r="AW58" s="137">
        <f t="shared" ref="AW58:AX58" si="425">IF(AW$29=0,,AW39/AW$29*1000000)</f>
        <v>0</v>
      </c>
      <c r="AX58" s="137">
        <f t="shared" si="425"/>
        <v>0</v>
      </c>
      <c r="AY58" s="137">
        <f t="shared" ref="AY58" si="426">IF(AY$29=0,,AY39/AY$29*1000000)</f>
        <v>0</v>
      </c>
      <c r="AZ58" s="137">
        <f t="shared" ref="AZ58" si="427">IF(AZ$29=0,,AZ39/AZ$29*1000000)</f>
        <v>0</v>
      </c>
      <c r="BA58" s="137">
        <f t="shared" ref="BA58" si="428">IF(BA$29=0,,BA39/BA$29*1000000)</f>
        <v>0</v>
      </c>
      <c r="BB58" s="137">
        <f t="shared" ref="BB58" si="429">IF(BB$29=0,,BB39/BB$29*1000000)</f>
        <v>0</v>
      </c>
      <c r="BC58" s="137">
        <f t="shared" ref="BC58" si="430">IF(BC$29=0,,BC39/BC$29*1000000)</f>
        <v>0</v>
      </c>
      <c r="BD58" s="137">
        <f t="shared" ref="BD58" si="431">IF(BD$29=0,,BD39/BD$29*1000000)</f>
        <v>0</v>
      </c>
      <c r="BE58" s="137">
        <f t="shared" ref="BE58" si="432">IF(BE$29=0,,BE39/BE$29*1000000)</f>
        <v>0</v>
      </c>
      <c r="BF58" s="137">
        <f t="shared" ref="BF58" si="433">IF(BF$29=0,,BF39/BF$29*1000000)</f>
        <v>0</v>
      </c>
      <c r="BG58" s="137">
        <f t="shared" ref="BG58" si="434">IF(BG$29=0,,BG39/BG$29*1000000)</f>
        <v>0</v>
      </c>
      <c r="BH58" s="137">
        <f t="shared" ref="BH58" si="435">IF(BH$29=0,,BH39/BH$29*1000000)</f>
        <v>0</v>
      </c>
      <c r="BI58" s="137">
        <f t="shared" ref="BI58" si="436">IF(BI$29=0,,BI39/BI$29*1000000)</f>
        <v>0</v>
      </c>
      <c r="BJ58" s="137">
        <f t="shared" ref="BJ58" si="437">IF(BJ$29=0,,BJ39/BJ$29*1000000)</f>
        <v>0</v>
      </c>
      <c r="BK58" s="137">
        <f t="shared" ref="BK58" si="438">IF(BK$29=0,,BK39/BK$29*1000000)</f>
        <v>0</v>
      </c>
      <c r="BL58" s="137">
        <f t="shared" ref="BL58" si="439">IF(BL$29=0,,BL39/BL$29*1000000)</f>
        <v>0</v>
      </c>
      <c r="BM58" s="137">
        <f t="shared" ref="BM58" si="440">IF(BM$29=0,,BM39/BM$29*1000000)</f>
        <v>0</v>
      </c>
      <c r="BN58" s="137">
        <f t="shared" ref="BN58" si="441">IF(BN$29=0,,BN39/BN$29*1000000)</f>
        <v>0</v>
      </c>
      <c r="BO58" s="137">
        <f t="shared" ref="BO58" si="442">IF(BO$29=0,,BO39/BO$29*1000000)</f>
        <v>0</v>
      </c>
      <c r="BP58" s="137">
        <f t="shared" ref="BP58" si="443">IF(BP$29=0,,BP39/BP$29*1000000)</f>
        <v>0</v>
      </c>
      <c r="BQ58" s="137">
        <f t="shared" ref="BQ58" si="444">IF(BQ$29=0,,BQ39/BQ$29*1000000)</f>
        <v>0</v>
      </c>
      <c r="BR58" s="137">
        <f t="shared" ref="BR58" si="445">IF(BR$29=0,,BR39/BR$29*1000000)</f>
        <v>0</v>
      </c>
      <c r="BS58" s="137">
        <f t="shared" ref="BS58" si="446">IF(BS$29=0,,BS39/BS$29*1000000)</f>
        <v>0</v>
      </c>
      <c r="BT58" s="137">
        <f t="shared" ref="BT58" si="447">IF(BT$29=0,,BT39/BT$29*1000000)</f>
        <v>0</v>
      </c>
      <c r="BU58" s="137">
        <f t="shared" ref="BU58" si="448">IF(BU$29=0,,BU39/BU$29*1000000)</f>
        <v>0</v>
      </c>
      <c r="BV58" s="137">
        <f t="shared" ref="BV58" si="449">IF(BV$29=0,,BV39/BV$29*1000000)</f>
        <v>0</v>
      </c>
      <c r="BW58" s="137">
        <f t="shared" ref="BW58" si="450">IF(BW$29=0,,BW39/BW$29*1000000)</f>
        <v>0</v>
      </c>
      <c r="BX58" s="137">
        <f t="shared" ref="BX58" si="451">IF(BX$29=0,,BX39/BX$29*1000000)</f>
        <v>0</v>
      </c>
      <c r="BY58" s="137">
        <f t="shared" ref="BY58" si="452">IF(BY$29=0,,BY39/BY$29*1000000)</f>
        <v>0</v>
      </c>
      <c r="BZ58" s="137">
        <f t="shared" ref="BZ58" si="453">IF(BZ$29=0,,BZ39/BZ$29*1000000)</f>
        <v>0</v>
      </c>
      <c r="CA58" s="137">
        <f t="shared" ref="CA58" si="454">IF(CA$29=0,,CA39/CA$29*1000000)</f>
        <v>0</v>
      </c>
      <c r="CB58" s="137">
        <f t="shared" ref="CB58" si="455">IF(CB$29=0,,CB39/CB$29*1000000)</f>
        <v>0</v>
      </c>
      <c r="CC58" s="137">
        <f t="shared" ref="CC58:CE58" si="456">IF(CC$29=0,,CC39/CC$29*1000000)</f>
        <v>0</v>
      </c>
      <c r="CD58" s="137">
        <f t="shared" si="456"/>
        <v>0</v>
      </c>
      <c r="CE58" s="137">
        <f t="shared" si="456"/>
        <v>0</v>
      </c>
      <c r="CF58" s="137">
        <f t="shared" ref="CF58" si="457">IF(CF$29=0,,CF39/CF$29*1000000)</f>
        <v>0</v>
      </c>
      <c r="CG58" s="137">
        <f t="shared" ref="CG58" si="458">IF(CG$29=0,,CG39/CG$29*1000000)</f>
        <v>0</v>
      </c>
      <c r="CH58" s="137">
        <f t="shared" ref="CH58" si="459">IF(CH$29=0,,CH39/CH$29*1000000)</f>
        <v>0</v>
      </c>
      <c r="CI58" s="137">
        <f t="shared" ref="CI58" si="460">IF(CI$29=0,,CI39/CI$29*1000000)</f>
        <v>0</v>
      </c>
      <c r="CJ58" s="137">
        <f t="shared" ref="CJ58" si="461">IF(CJ$29=0,,CJ39/CJ$29*1000000)</f>
        <v>0</v>
      </c>
      <c r="CK58" s="137">
        <f t="shared" ref="CK58" si="462">IF(CK$29=0,,CK39/CK$29*1000000)</f>
        <v>0</v>
      </c>
      <c r="CL58" s="137">
        <f t="shared" ref="CL58" si="463">IF(CL$29=0,,CL39/CL$29*1000000)</f>
        <v>0</v>
      </c>
      <c r="CM58" s="137">
        <f t="shared" ref="CM58" si="464">IF(CM$29=0,,CM39/CM$29*1000000)</f>
        <v>0</v>
      </c>
      <c r="CN58" s="137">
        <f t="shared" ref="CN58" si="465">IF(CN$29=0,,CN39/CN$29*1000000)</f>
        <v>0</v>
      </c>
      <c r="CO58" s="137">
        <f t="shared" ref="CO58" si="466">IF(CO$29=0,,CO39/CO$29*1000000)</f>
        <v>0</v>
      </c>
      <c r="CP58" s="137">
        <f t="shared" ref="CP58" si="467">IF(CP$29=0,,CP39/CP$29*1000000)</f>
        <v>0</v>
      </c>
      <c r="CQ58" s="137">
        <f t="shared" ref="CQ58" si="468">IF(CQ$29=0,,CQ39/CQ$29*1000000)</f>
        <v>0</v>
      </c>
      <c r="CR58" s="137">
        <f t="shared" ref="CR58" si="469">IF(CR$29=0,,CR39/CR$29*1000000)</f>
        <v>0</v>
      </c>
      <c r="CS58" s="137">
        <f t="shared" ref="CS58" si="470">IF(CS$29=0,,CS39/CS$29*1000000)</f>
        <v>0</v>
      </c>
      <c r="CT58" s="137">
        <f t="shared" ref="CT58" si="471">IF(CT$29=0,,CT39/CT$29*1000000)</f>
        <v>0</v>
      </c>
      <c r="CU58" s="137">
        <f t="shared" ref="CU58:CV58" si="472">IF(CU$29=0,,CU39/CU$29*1000000)</f>
        <v>0</v>
      </c>
      <c r="CV58" s="137">
        <f t="shared" si="472"/>
        <v>0</v>
      </c>
      <c r="CW58" s="137">
        <f t="shared" ref="CW58:CY58" si="473">IF(CW$29=0,,CW39/CW$29*1000000)</f>
        <v>0</v>
      </c>
      <c r="CX58" s="137">
        <f t="shared" si="473"/>
        <v>0</v>
      </c>
      <c r="CY58" s="137">
        <f t="shared" si="473"/>
        <v>0</v>
      </c>
      <c r="CZ58" s="137">
        <f t="shared" ref="CZ58" si="474">IF(CZ$29=0,,CZ39/CZ$29*1000000)</f>
        <v>0</v>
      </c>
      <c r="DA58" s="137">
        <f t="shared" ref="DA58" si="475">IF(DA$29=0,,DA39/DA$29*1000000)</f>
        <v>0</v>
      </c>
      <c r="DB58" s="137">
        <f t="shared" ref="DB58" si="476">IF(DB$29=0,,DB39/DB$29*1000000)</f>
        <v>0</v>
      </c>
      <c r="DC58" s="137">
        <f t="shared" ref="DC58" si="477">IF(DC$29=0,,DC39/DC$29*1000000)</f>
        <v>0</v>
      </c>
      <c r="DD58" s="137">
        <f t="shared" ref="DD58:DE58" si="478">IF(DD$29=0,,DD39/DD$29*1000000)</f>
        <v>0</v>
      </c>
      <c r="DE58" s="137">
        <f t="shared" si="478"/>
        <v>0</v>
      </c>
      <c r="DF58" s="137">
        <f t="shared" ref="DF58" si="479">IF(DF$29=0,,DF39/DF$29*1000000)</f>
        <v>0</v>
      </c>
      <c r="DG58" s="137">
        <f t="shared" ref="DG58" si="480">IF(DG$29=0,,DG39/DG$29*1000000)</f>
        <v>0</v>
      </c>
      <c r="DH58" s="137">
        <f t="shared" ref="DH58" si="481">IF(DH$29=0,,DH39/DH$29*1000000)</f>
        <v>0</v>
      </c>
      <c r="DI58" s="137">
        <f t="shared" ref="DI58" si="482">IF(DI$29=0,,DI39/DI$29*1000000)</f>
        <v>0</v>
      </c>
      <c r="DJ58" s="137">
        <f t="shared" ref="DJ58:DK58" si="483">IF(DJ$29=0,,DJ39/DJ$29*1000000)</f>
        <v>0</v>
      </c>
      <c r="DK58" s="137">
        <f t="shared" si="483"/>
        <v>0</v>
      </c>
    </row>
    <row r="59" spans="2:115" ht="15.5">
      <c r="B59" s="414"/>
      <c r="C59" s="138" t="s">
        <v>56</v>
      </c>
      <c r="D59" s="137">
        <f t="shared" si="138"/>
        <v>0</v>
      </c>
      <c r="E59" s="137">
        <f t="shared" ref="E59:G59" si="484">IF(E$29=0,,E40/E$29*1000000)</f>
        <v>0</v>
      </c>
      <c r="F59" s="137">
        <f t="shared" si="484"/>
        <v>0</v>
      </c>
      <c r="G59" s="137">
        <f t="shared" si="484"/>
        <v>0</v>
      </c>
      <c r="H59" s="137">
        <f t="shared" si="138"/>
        <v>0</v>
      </c>
      <c r="I59" s="137">
        <f t="shared" si="138"/>
        <v>0</v>
      </c>
      <c r="J59" s="137">
        <f t="shared" si="138"/>
        <v>0</v>
      </c>
      <c r="K59" s="137">
        <f t="shared" si="138"/>
        <v>0</v>
      </c>
      <c r="L59" s="137">
        <f t="shared" ref="L59:AG59" si="485">IF(L$29=0,,L40/L$29*1000000)</f>
        <v>0</v>
      </c>
      <c r="M59" s="137">
        <f t="shared" si="485"/>
        <v>0</v>
      </c>
      <c r="N59" s="137">
        <f t="shared" si="485"/>
        <v>0</v>
      </c>
      <c r="O59" s="137">
        <f t="shared" si="485"/>
        <v>0</v>
      </c>
      <c r="P59" s="137">
        <f t="shared" si="485"/>
        <v>0</v>
      </c>
      <c r="Q59" s="137">
        <f t="shared" si="485"/>
        <v>0</v>
      </c>
      <c r="R59" s="137">
        <f t="shared" si="485"/>
        <v>0</v>
      </c>
      <c r="S59" s="137">
        <f t="shared" si="485"/>
        <v>0</v>
      </c>
      <c r="T59" s="137">
        <f t="shared" si="485"/>
        <v>0</v>
      </c>
      <c r="U59" s="137">
        <f t="shared" si="485"/>
        <v>0</v>
      </c>
      <c r="V59" s="137">
        <f t="shared" si="485"/>
        <v>0</v>
      </c>
      <c r="W59" s="137">
        <f t="shared" si="485"/>
        <v>0</v>
      </c>
      <c r="X59" s="137">
        <f t="shared" si="485"/>
        <v>0</v>
      </c>
      <c r="Y59" s="137">
        <f t="shared" si="485"/>
        <v>0</v>
      </c>
      <c r="Z59" s="137">
        <f t="shared" si="485"/>
        <v>0</v>
      </c>
      <c r="AA59" s="137">
        <f t="shared" si="485"/>
        <v>0</v>
      </c>
      <c r="AB59" s="137">
        <f t="shared" si="485"/>
        <v>0</v>
      </c>
      <c r="AC59" s="137">
        <f t="shared" si="485"/>
        <v>0</v>
      </c>
      <c r="AD59" s="137">
        <f t="shared" si="485"/>
        <v>0</v>
      </c>
      <c r="AE59" s="137">
        <f t="shared" si="485"/>
        <v>0</v>
      </c>
      <c r="AF59" s="137">
        <f t="shared" si="485"/>
        <v>0</v>
      </c>
      <c r="AG59" s="137">
        <f t="shared" si="485"/>
        <v>0</v>
      </c>
      <c r="AH59" s="137">
        <f t="shared" ref="AH59" si="486">IF(AH$29=0,,AH40/AH$29*1000000)</f>
        <v>0</v>
      </c>
      <c r="AI59" s="137">
        <f t="shared" ref="AI59" si="487">IF(AI$29=0,,AI40/AI$29*1000000)</f>
        <v>0</v>
      </c>
      <c r="AJ59" s="137">
        <f t="shared" ref="AJ59" si="488">IF(AJ$29=0,,AJ40/AJ$29*1000000)</f>
        <v>0</v>
      </c>
      <c r="AK59" s="137">
        <f t="shared" ref="AK59" si="489">IF(AK$29=0,,AK40/AK$29*1000000)</f>
        <v>0</v>
      </c>
      <c r="AL59" s="137">
        <f t="shared" ref="AL59:AR59" si="490">IF(AL$29=0,,AL40/AL$29*1000000)</f>
        <v>0</v>
      </c>
      <c r="AM59" s="137">
        <f t="shared" si="490"/>
        <v>0</v>
      </c>
      <c r="AN59" s="137">
        <f t="shared" si="490"/>
        <v>0</v>
      </c>
      <c r="AO59" s="137">
        <f t="shared" si="490"/>
        <v>0</v>
      </c>
      <c r="AP59" s="137">
        <f t="shared" si="490"/>
        <v>0</v>
      </c>
      <c r="AQ59" s="137">
        <f t="shared" si="490"/>
        <v>0</v>
      </c>
      <c r="AR59" s="137">
        <f t="shared" si="490"/>
        <v>0</v>
      </c>
      <c r="AS59" s="137">
        <f t="shared" ref="AS59" si="491">IF(AS$29=0,,AS40/AS$29*1000000)</f>
        <v>0</v>
      </c>
      <c r="AT59" s="137">
        <f t="shared" ref="AT59" si="492">IF(AT$29=0,,AT40/AT$29*1000000)</f>
        <v>0</v>
      </c>
      <c r="AU59" s="137"/>
      <c r="AV59" s="137">
        <f t="shared" ref="AV59" si="493">IF(AV$29=0,,AV40/AV$29*1000000)</f>
        <v>0</v>
      </c>
      <c r="AW59" s="137">
        <f t="shared" ref="AW59:AX59" si="494">IF(AW$29=0,,AW40/AW$29*1000000)</f>
        <v>0</v>
      </c>
      <c r="AX59" s="137">
        <f t="shared" si="494"/>
        <v>0</v>
      </c>
      <c r="AY59" s="137">
        <f t="shared" ref="AY59" si="495">IF(AY$29=0,,AY40/AY$29*1000000)</f>
        <v>0</v>
      </c>
      <c r="AZ59" s="137">
        <f t="shared" ref="AZ59" si="496">IF(AZ$29=0,,AZ40/AZ$29*1000000)</f>
        <v>0</v>
      </c>
      <c r="BA59" s="137">
        <f t="shared" ref="BA59" si="497">IF(BA$29=0,,BA40/BA$29*1000000)</f>
        <v>0</v>
      </c>
      <c r="BB59" s="137">
        <f t="shared" ref="BB59" si="498">IF(BB$29=0,,BB40/BB$29*1000000)</f>
        <v>0</v>
      </c>
      <c r="BC59" s="137">
        <f t="shared" ref="BC59" si="499">IF(BC$29=0,,BC40/BC$29*1000000)</f>
        <v>0</v>
      </c>
      <c r="BD59" s="137">
        <f t="shared" ref="BD59" si="500">IF(BD$29=0,,BD40/BD$29*1000000)</f>
        <v>0</v>
      </c>
      <c r="BE59" s="137">
        <f t="shared" ref="BE59" si="501">IF(BE$29=0,,BE40/BE$29*1000000)</f>
        <v>0</v>
      </c>
      <c r="BF59" s="137">
        <f t="shared" ref="BF59" si="502">IF(BF$29=0,,BF40/BF$29*1000000)</f>
        <v>0</v>
      </c>
      <c r="BG59" s="137">
        <f t="shared" ref="BG59" si="503">IF(BG$29=0,,BG40/BG$29*1000000)</f>
        <v>0</v>
      </c>
      <c r="BH59" s="137">
        <f t="shared" ref="BH59" si="504">IF(BH$29=0,,BH40/BH$29*1000000)</f>
        <v>0</v>
      </c>
      <c r="BI59" s="137">
        <f t="shared" ref="BI59" si="505">IF(BI$29=0,,BI40/BI$29*1000000)</f>
        <v>0</v>
      </c>
      <c r="BJ59" s="137">
        <f t="shared" ref="BJ59" si="506">IF(BJ$29=0,,BJ40/BJ$29*1000000)</f>
        <v>0</v>
      </c>
      <c r="BK59" s="137">
        <f t="shared" ref="BK59" si="507">IF(BK$29=0,,BK40/BK$29*1000000)</f>
        <v>0</v>
      </c>
      <c r="BL59" s="137">
        <f t="shared" ref="BL59" si="508">IF(BL$29=0,,BL40/BL$29*1000000)</f>
        <v>0</v>
      </c>
      <c r="BM59" s="137">
        <f t="shared" ref="BM59" si="509">IF(BM$29=0,,BM40/BM$29*1000000)</f>
        <v>0</v>
      </c>
      <c r="BN59" s="137">
        <f t="shared" ref="BN59" si="510">IF(BN$29=0,,BN40/BN$29*1000000)</f>
        <v>0</v>
      </c>
      <c r="BO59" s="137">
        <f t="shared" ref="BO59" si="511">IF(BO$29=0,,BO40/BO$29*1000000)</f>
        <v>0</v>
      </c>
      <c r="BP59" s="137">
        <f t="shared" ref="BP59" si="512">IF(BP$29=0,,BP40/BP$29*1000000)</f>
        <v>0</v>
      </c>
      <c r="BQ59" s="137">
        <f t="shared" ref="BQ59" si="513">IF(BQ$29=0,,BQ40/BQ$29*1000000)</f>
        <v>0</v>
      </c>
      <c r="BR59" s="137">
        <f t="shared" ref="BR59" si="514">IF(BR$29=0,,BR40/BR$29*1000000)</f>
        <v>0</v>
      </c>
      <c r="BS59" s="137">
        <f t="shared" ref="BS59" si="515">IF(BS$29=0,,BS40/BS$29*1000000)</f>
        <v>0</v>
      </c>
      <c r="BT59" s="137">
        <f t="shared" ref="BT59" si="516">IF(BT$29=0,,BT40/BT$29*1000000)</f>
        <v>0</v>
      </c>
      <c r="BU59" s="137">
        <f t="shared" ref="BU59" si="517">IF(BU$29=0,,BU40/BU$29*1000000)</f>
        <v>0</v>
      </c>
      <c r="BV59" s="137">
        <f t="shared" ref="BV59" si="518">IF(BV$29=0,,BV40/BV$29*1000000)</f>
        <v>0</v>
      </c>
      <c r="BW59" s="137">
        <f t="shared" ref="BW59" si="519">IF(BW$29=0,,BW40/BW$29*1000000)</f>
        <v>0</v>
      </c>
      <c r="BX59" s="137">
        <f t="shared" ref="BX59" si="520">IF(BX$29=0,,BX40/BX$29*1000000)</f>
        <v>0</v>
      </c>
      <c r="BY59" s="137">
        <f t="shared" ref="BY59" si="521">IF(BY$29=0,,BY40/BY$29*1000000)</f>
        <v>0</v>
      </c>
      <c r="BZ59" s="137">
        <f t="shared" ref="BZ59" si="522">IF(BZ$29=0,,BZ40/BZ$29*1000000)</f>
        <v>0</v>
      </c>
      <c r="CA59" s="137">
        <f t="shared" ref="CA59" si="523">IF(CA$29=0,,CA40/CA$29*1000000)</f>
        <v>0</v>
      </c>
      <c r="CB59" s="137">
        <f t="shared" ref="CB59" si="524">IF(CB$29=0,,CB40/CB$29*1000000)</f>
        <v>0</v>
      </c>
      <c r="CC59" s="137">
        <f t="shared" ref="CC59:CE59" si="525">IF(CC$29=0,,CC40/CC$29*1000000)</f>
        <v>0</v>
      </c>
      <c r="CD59" s="137">
        <f t="shared" si="525"/>
        <v>0</v>
      </c>
      <c r="CE59" s="137">
        <f t="shared" si="525"/>
        <v>0</v>
      </c>
      <c r="CF59" s="137">
        <f t="shared" ref="CF59" si="526">IF(CF$29=0,,CF40/CF$29*1000000)</f>
        <v>0</v>
      </c>
      <c r="CG59" s="137">
        <f t="shared" ref="CG59" si="527">IF(CG$29=0,,CG40/CG$29*1000000)</f>
        <v>0</v>
      </c>
      <c r="CH59" s="137">
        <f t="shared" ref="CH59" si="528">IF(CH$29=0,,CH40/CH$29*1000000)</f>
        <v>0</v>
      </c>
      <c r="CI59" s="137">
        <f t="shared" ref="CI59" si="529">IF(CI$29=0,,CI40/CI$29*1000000)</f>
        <v>0</v>
      </c>
      <c r="CJ59" s="137">
        <f t="shared" ref="CJ59" si="530">IF(CJ$29=0,,CJ40/CJ$29*1000000)</f>
        <v>0</v>
      </c>
      <c r="CK59" s="137">
        <f t="shared" ref="CK59" si="531">IF(CK$29=0,,CK40/CK$29*1000000)</f>
        <v>0</v>
      </c>
      <c r="CL59" s="137">
        <f t="shared" ref="CL59" si="532">IF(CL$29=0,,CL40/CL$29*1000000)</f>
        <v>0</v>
      </c>
      <c r="CM59" s="137">
        <f t="shared" ref="CM59" si="533">IF(CM$29=0,,CM40/CM$29*1000000)</f>
        <v>0</v>
      </c>
      <c r="CN59" s="137">
        <f t="shared" ref="CN59" si="534">IF(CN$29=0,,CN40/CN$29*1000000)</f>
        <v>0</v>
      </c>
      <c r="CO59" s="137">
        <f t="shared" ref="CO59" si="535">IF(CO$29=0,,CO40/CO$29*1000000)</f>
        <v>0</v>
      </c>
      <c r="CP59" s="137">
        <f t="shared" ref="CP59" si="536">IF(CP$29=0,,CP40/CP$29*1000000)</f>
        <v>0</v>
      </c>
      <c r="CQ59" s="137">
        <f t="shared" ref="CQ59" si="537">IF(CQ$29=0,,CQ40/CQ$29*1000000)</f>
        <v>0</v>
      </c>
      <c r="CR59" s="137">
        <f t="shared" ref="CR59" si="538">IF(CR$29=0,,CR40/CR$29*1000000)</f>
        <v>0</v>
      </c>
      <c r="CS59" s="137">
        <f t="shared" ref="CS59" si="539">IF(CS$29=0,,CS40/CS$29*1000000)</f>
        <v>0</v>
      </c>
      <c r="CT59" s="137">
        <f t="shared" ref="CT59" si="540">IF(CT$29=0,,CT40/CT$29*1000000)</f>
        <v>0</v>
      </c>
      <c r="CU59" s="137">
        <f t="shared" ref="CU59:CV59" si="541">IF(CU$29=0,,CU40/CU$29*1000000)</f>
        <v>0</v>
      </c>
      <c r="CV59" s="137">
        <f t="shared" si="541"/>
        <v>0</v>
      </c>
      <c r="CW59" s="137">
        <f t="shared" ref="CW59:CY59" si="542">IF(CW$29=0,,CW40/CW$29*1000000)</f>
        <v>0</v>
      </c>
      <c r="CX59" s="137">
        <f t="shared" si="542"/>
        <v>0</v>
      </c>
      <c r="CY59" s="137">
        <f t="shared" si="542"/>
        <v>0</v>
      </c>
      <c r="CZ59" s="137">
        <f t="shared" ref="CZ59" si="543">IF(CZ$29=0,,CZ40/CZ$29*1000000)</f>
        <v>0</v>
      </c>
      <c r="DA59" s="137">
        <f t="shared" ref="DA59" si="544">IF(DA$29=0,,DA40/DA$29*1000000)</f>
        <v>0</v>
      </c>
      <c r="DB59" s="137">
        <f t="shared" ref="DB59" si="545">IF(DB$29=0,,DB40/DB$29*1000000)</f>
        <v>0</v>
      </c>
      <c r="DC59" s="137">
        <f t="shared" ref="DC59" si="546">IF(DC$29=0,,DC40/DC$29*1000000)</f>
        <v>0</v>
      </c>
      <c r="DD59" s="137">
        <f t="shared" ref="DD59:DE59" si="547">IF(DD$29=0,,DD40/DD$29*1000000)</f>
        <v>0</v>
      </c>
      <c r="DE59" s="137">
        <f t="shared" si="547"/>
        <v>0</v>
      </c>
      <c r="DF59" s="137">
        <f t="shared" ref="DF59" si="548">IF(DF$29=0,,DF40/DF$29*1000000)</f>
        <v>0</v>
      </c>
      <c r="DG59" s="137">
        <f t="shared" ref="DG59" si="549">IF(DG$29=0,,DG40/DG$29*1000000)</f>
        <v>0</v>
      </c>
      <c r="DH59" s="137">
        <f t="shared" ref="DH59" si="550">IF(DH$29=0,,DH40/DH$29*1000000)</f>
        <v>0</v>
      </c>
      <c r="DI59" s="137">
        <f t="shared" ref="DI59" si="551">IF(DI$29=0,,DI40/DI$29*1000000)</f>
        <v>0</v>
      </c>
      <c r="DJ59" s="137">
        <f t="shared" ref="DJ59:DK59" si="552">IF(DJ$29=0,,DJ40/DJ$29*1000000)</f>
        <v>0</v>
      </c>
      <c r="DK59" s="137">
        <f t="shared" si="552"/>
        <v>0</v>
      </c>
    </row>
    <row r="60" spans="2:115" ht="15.5">
      <c r="B60" s="414"/>
      <c r="C60" s="138" t="s">
        <v>290</v>
      </c>
      <c r="D60" s="137">
        <f t="shared" si="138"/>
        <v>0</v>
      </c>
      <c r="E60" s="137">
        <f t="shared" ref="E60:G60" si="553">IF(E$29=0,,E41/E$29*1000000)</f>
        <v>0</v>
      </c>
      <c r="F60" s="137">
        <f t="shared" si="553"/>
        <v>0</v>
      </c>
      <c r="G60" s="137">
        <f t="shared" si="553"/>
        <v>0</v>
      </c>
      <c r="H60" s="137">
        <f t="shared" si="138"/>
        <v>0</v>
      </c>
      <c r="I60" s="137">
        <f t="shared" si="138"/>
        <v>0</v>
      </c>
      <c r="J60" s="137">
        <f t="shared" si="138"/>
        <v>0</v>
      </c>
      <c r="K60" s="137">
        <f t="shared" si="138"/>
        <v>0</v>
      </c>
      <c r="L60" s="137">
        <f t="shared" ref="L60:AG60" si="554">IF(L$29=0,,L41/L$29*1000000)</f>
        <v>0</v>
      </c>
      <c r="M60" s="137">
        <f t="shared" si="554"/>
        <v>0</v>
      </c>
      <c r="N60" s="137">
        <f t="shared" si="554"/>
        <v>0</v>
      </c>
      <c r="O60" s="137">
        <f t="shared" si="554"/>
        <v>0</v>
      </c>
      <c r="P60" s="137">
        <f t="shared" si="554"/>
        <v>0</v>
      </c>
      <c r="Q60" s="137">
        <f t="shared" si="554"/>
        <v>0</v>
      </c>
      <c r="R60" s="137">
        <f t="shared" si="554"/>
        <v>0</v>
      </c>
      <c r="S60" s="137">
        <f t="shared" si="554"/>
        <v>0</v>
      </c>
      <c r="T60" s="137">
        <f t="shared" si="554"/>
        <v>0</v>
      </c>
      <c r="U60" s="137">
        <f t="shared" si="554"/>
        <v>0</v>
      </c>
      <c r="V60" s="137">
        <f t="shared" si="554"/>
        <v>0</v>
      </c>
      <c r="W60" s="137">
        <f t="shared" si="554"/>
        <v>0</v>
      </c>
      <c r="X60" s="137">
        <f t="shared" si="554"/>
        <v>0</v>
      </c>
      <c r="Y60" s="137">
        <f t="shared" si="554"/>
        <v>0</v>
      </c>
      <c r="Z60" s="137">
        <f t="shared" si="554"/>
        <v>0</v>
      </c>
      <c r="AA60" s="137">
        <f t="shared" si="554"/>
        <v>0</v>
      </c>
      <c r="AB60" s="137">
        <f t="shared" si="554"/>
        <v>0</v>
      </c>
      <c r="AC60" s="137">
        <f t="shared" si="554"/>
        <v>0</v>
      </c>
      <c r="AD60" s="137">
        <f t="shared" si="554"/>
        <v>0</v>
      </c>
      <c r="AE60" s="137">
        <f t="shared" si="554"/>
        <v>0</v>
      </c>
      <c r="AF60" s="137">
        <f t="shared" si="554"/>
        <v>0</v>
      </c>
      <c r="AG60" s="137">
        <f t="shared" si="554"/>
        <v>0</v>
      </c>
      <c r="AH60" s="137">
        <f t="shared" ref="AH60" si="555">IF(AH$29=0,,AH41/AH$29*1000000)</f>
        <v>0</v>
      </c>
      <c r="AI60" s="137">
        <f t="shared" ref="AI60" si="556">IF(AI$29=0,,AI41/AI$29*1000000)</f>
        <v>0</v>
      </c>
      <c r="AJ60" s="137">
        <f t="shared" ref="AJ60" si="557">IF(AJ$29=0,,AJ41/AJ$29*1000000)</f>
        <v>0</v>
      </c>
      <c r="AK60" s="137">
        <f t="shared" ref="AK60" si="558">IF(AK$29=0,,AK41/AK$29*1000000)</f>
        <v>0</v>
      </c>
      <c r="AL60" s="137">
        <f t="shared" ref="AL60:AR60" si="559">IF(AL$29=0,,AL41/AL$29*1000000)</f>
        <v>0</v>
      </c>
      <c r="AM60" s="137">
        <f t="shared" si="559"/>
        <v>0</v>
      </c>
      <c r="AN60" s="137">
        <f t="shared" si="559"/>
        <v>0</v>
      </c>
      <c r="AO60" s="137">
        <f t="shared" si="559"/>
        <v>0</v>
      </c>
      <c r="AP60" s="137">
        <f t="shared" si="559"/>
        <v>0</v>
      </c>
      <c r="AQ60" s="137">
        <f t="shared" si="559"/>
        <v>0</v>
      </c>
      <c r="AR60" s="137">
        <f t="shared" si="559"/>
        <v>0</v>
      </c>
      <c r="AS60" s="137">
        <f t="shared" ref="AS60" si="560">IF(AS$29=0,,AS41/AS$29*1000000)</f>
        <v>0</v>
      </c>
      <c r="AT60" s="137">
        <f t="shared" ref="AT60" si="561">IF(AT$29=0,,AT41/AT$29*1000000)</f>
        <v>0</v>
      </c>
      <c r="AU60" s="137"/>
      <c r="AV60" s="137">
        <f t="shared" ref="AV60" si="562">IF(AV$29=0,,AV41/AV$29*1000000)</f>
        <v>0</v>
      </c>
      <c r="AW60" s="137">
        <f t="shared" ref="AW60:AX60" si="563">IF(AW$29=0,,AW41/AW$29*1000000)</f>
        <v>0</v>
      </c>
      <c r="AX60" s="137">
        <f t="shared" si="563"/>
        <v>0</v>
      </c>
      <c r="AY60" s="137">
        <f t="shared" ref="AY60" si="564">IF(AY$29=0,,AY41/AY$29*1000000)</f>
        <v>0</v>
      </c>
      <c r="AZ60" s="137">
        <f t="shared" ref="AZ60" si="565">IF(AZ$29=0,,AZ41/AZ$29*1000000)</f>
        <v>0</v>
      </c>
      <c r="BA60" s="137">
        <f t="shared" ref="BA60" si="566">IF(BA$29=0,,BA41/BA$29*1000000)</f>
        <v>0</v>
      </c>
      <c r="BB60" s="137">
        <f t="shared" ref="BB60" si="567">IF(BB$29=0,,BB41/BB$29*1000000)</f>
        <v>0</v>
      </c>
      <c r="BC60" s="137">
        <f t="shared" ref="BC60" si="568">IF(BC$29=0,,BC41/BC$29*1000000)</f>
        <v>0</v>
      </c>
      <c r="BD60" s="137">
        <f t="shared" ref="BD60" si="569">IF(BD$29=0,,BD41/BD$29*1000000)</f>
        <v>0</v>
      </c>
      <c r="BE60" s="137">
        <f t="shared" ref="BE60" si="570">IF(BE$29=0,,BE41/BE$29*1000000)</f>
        <v>0</v>
      </c>
      <c r="BF60" s="137">
        <f t="shared" ref="BF60" si="571">IF(BF$29=0,,BF41/BF$29*1000000)</f>
        <v>0</v>
      </c>
      <c r="BG60" s="137">
        <f t="shared" ref="BG60" si="572">IF(BG$29=0,,BG41/BG$29*1000000)</f>
        <v>0</v>
      </c>
      <c r="BH60" s="137">
        <f t="shared" ref="BH60" si="573">IF(BH$29=0,,BH41/BH$29*1000000)</f>
        <v>0</v>
      </c>
      <c r="BI60" s="137">
        <f t="shared" ref="BI60" si="574">IF(BI$29=0,,BI41/BI$29*1000000)</f>
        <v>0</v>
      </c>
      <c r="BJ60" s="137">
        <f t="shared" ref="BJ60" si="575">IF(BJ$29=0,,BJ41/BJ$29*1000000)</f>
        <v>0</v>
      </c>
      <c r="BK60" s="137">
        <f t="shared" ref="BK60" si="576">IF(BK$29=0,,BK41/BK$29*1000000)</f>
        <v>0</v>
      </c>
      <c r="BL60" s="137">
        <f t="shared" ref="BL60" si="577">IF(BL$29=0,,BL41/BL$29*1000000)</f>
        <v>0</v>
      </c>
      <c r="BM60" s="137">
        <f t="shared" ref="BM60" si="578">IF(BM$29=0,,BM41/BM$29*1000000)</f>
        <v>0</v>
      </c>
      <c r="BN60" s="137">
        <f t="shared" ref="BN60" si="579">IF(BN$29=0,,BN41/BN$29*1000000)</f>
        <v>0</v>
      </c>
      <c r="BO60" s="137">
        <f t="shared" ref="BO60" si="580">IF(BO$29=0,,BO41/BO$29*1000000)</f>
        <v>0</v>
      </c>
      <c r="BP60" s="137">
        <f t="shared" ref="BP60" si="581">IF(BP$29=0,,BP41/BP$29*1000000)</f>
        <v>0</v>
      </c>
      <c r="BQ60" s="137">
        <f t="shared" ref="BQ60" si="582">IF(BQ$29=0,,BQ41/BQ$29*1000000)</f>
        <v>0</v>
      </c>
      <c r="BR60" s="137">
        <f t="shared" ref="BR60" si="583">IF(BR$29=0,,BR41/BR$29*1000000)</f>
        <v>0</v>
      </c>
      <c r="BS60" s="137">
        <f t="shared" ref="BS60" si="584">IF(BS$29=0,,BS41/BS$29*1000000)</f>
        <v>0</v>
      </c>
      <c r="BT60" s="137">
        <f t="shared" ref="BT60" si="585">IF(BT$29=0,,BT41/BT$29*1000000)</f>
        <v>0</v>
      </c>
      <c r="BU60" s="137">
        <f t="shared" ref="BU60" si="586">IF(BU$29=0,,BU41/BU$29*1000000)</f>
        <v>0</v>
      </c>
      <c r="BV60" s="137">
        <f t="shared" ref="BV60" si="587">IF(BV$29=0,,BV41/BV$29*1000000)</f>
        <v>0</v>
      </c>
      <c r="BW60" s="137">
        <f t="shared" ref="BW60" si="588">IF(BW$29=0,,BW41/BW$29*1000000)</f>
        <v>0</v>
      </c>
      <c r="BX60" s="137">
        <f t="shared" ref="BX60" si="589">IF(BX$29=0,,BX41/BX$29*1000000)</f>
        <v>0</v>
      </c>
      <c r="BY60" s="137">
        <f t="shared" ref="BY60" si="590">IF(BY$29=0,,BY41/BY$29*1000000)</f>
        <v>0</v>
      </c>
      <c r="BZ60" s="137">
        <f t="shared" ref="BZ60" si="591">IF(BZ$29=0,,BZ41/BZ$29*1000000)</f>
        <v>0</v>
      </c>
      <c r="CA60" s="137">
        <f t="shared" ref="CA60" si="592">IF(CA$29=0,,CA41/CA$29*1000000)</f>
        <v>0</v>
      </c>
      <c r="CB60" s="137">
        <f t="shared" ref="CB60" si="593">IF(CB$29=0,,CB41/CB$29*1000000)</f>
        <v>0</v>
      </c>
      <c r="CC60" s="137">
        <f t="shared" ref="CC60:CE60" si="594">IF(CC$29=0,,CC41/CC$29*1000000)</f>
        <v>0</v>
      </c>
      <c r="CD60" s="137">
        <f t="shared" si="594"/>
        <v>0</v>
      </c>
      <c r="CE60" s="137">
        <f t="shared" si="594"/>
        <v>0</v>
      </c>
      <c r="CF60" s="137">
        <f t="shared" ref="CF60" si="595">IF(CF$29=0,,CF41/CF$29*1000000)</f>
        <v>0</v>
      </c>
      <c r="CG60" s="137">
        <f t="shared" ref="CG60" si="596">IF(CG$29=0,,CG41/CG$29*1000000)</f>
        <v>0</v>
      </c>
      <c r="CH60" s="137">
        <f t="shared" ref="CH60" si="597">IF(CH$29=0,,CH41/CH$29*1000000)</f>
        <v>0</v>
      </c>
      <c r="CI60" s="137">
        <f t="shared" ref="CI60" si="598">IF(CI$29=0,,CI41/CI$29*1000000)</f>
        <v>0</v>
      </c>
      <c r="CJ60" s="137">
        <f t="shared" ref="CJ60" si="599">IF(CJ$29=0,,CJ41/CJ$29*1000000)</f>
        <v>0</v>
      </c>
      <c r="CK60" s="137">
        <f t="shared" ref="CK60" si="600">IF(CK$29=0,,CK41/CK$29*1000000)</f>
        <v>0</v>
      </c>
      <c r="CL60" s="137">
        <f t="shared" ref="CL60" si="601">IF(CL$29=0,,CL41/CL$29*1000000)</f>
        <v>0</v>
      </c>
      <c r="CM60" s="137">
        <f t="shared" ref="CM60" si="602">IF(CM$29=0,,CM41/CM$29*1000000)</f>
        <v>0</v>
      </c>
      <c r="CN60" s="137">
        <f t="shared" ref="CN60" si="603">IF(CN$29=0,,CN41/CN$29*1000000)</f>
        <v>0</v>
      </c>
      <c r="CO60" s="137">
        <f t="shared" ref="CO60" si="604">IF(CO$29=0,,CO41/CO$29*1000000)</f>
        <v>0</v>
      </c>
      <c r="CP60" s="137">
        <f t="shared" ref="CP60" si="605">IF(CP$29=0,,CP41/CP$29*1000000)</f>
        <v>0</v>
      </c>
      <c r="CQ60" s="137">
        <f t="shared" ref="CQ60" si="606">IF(CQ$29=0,,CQ41/CQ$29*1000000)</f>
        <v>0</v>
      </c>
      <c r="CR60" s="137">
        <f t="shared" ref="CR60" si="607">IF(CR$29=0,,CR41/CR$29*1000000)</f>
        <v>0</v>
      </c>
      <c r="CS60" s="137">
        <f t="shared" ref="CS60" si="608">IF(CS$29=0,,CS41/CS$29*1000000)</f>
        <v>0</v>
      </c>
      <c r="CT60" s="137">
        <f t="shared" ref="CT60" si="609">IF(CT$29=0,,CT41/CT$29*1000000)</f>
        <v>0</v>
      </c>
      <c r="CU60" s="137">
        <f t="shared" ref="CU60:CV60" si="610">IF(CU$29=0,,CU41/CU$29*1000000)</f>
        <v>0</v>
      </c>
      <c r="CV60" s="137">
        <f t="shared" si="610"/>
        <v>0</v>
      </c>
      <c r="CW60" s="137">
        <f t="shared" ref="CW60:CY60" si="611">IF(CW$29=0,,CW41/CW$29*1000000)</f>
        <v>0</v>
      </c>
      <c r="CX60" s="137">
        <f t="shared" si="611"/>
        <v>0</v>
      </c>
      <c r="CY60" s="137">
        <f t="shared" si="611"/>
        <v>0</v>
      </c>
      <c r="CZ60" s="137">
        <f t="shared" ref="CZ60" si="612">IF(CZ$29=0,,CZ41/CZ$29*1000000)</f>
        <v>0</v>
      </c>
      <c r="DA60" s="137">
        <f t="shared" ref="DA60" si="613">IF(DA$29=0,,DA41/DA$29*1000000)</f>
        <v>0</v>
      </c>
      <c r="DB60" s="137">
        <f t="shared" ref="DB60" si="614">IF(DB$29=0,,DB41/DB$29*1000000)</f>
        <v>0</v>
      </c>
      <c r="DC60" s="137">
        <f t="shared" ref="DC60" si="615">IF(DC$29=0,,DC41/DC$29*1000000)</f>
        <v>0</v>
      </c>
      <c r="DD60" s="137">
        <f t="shared" ref="DD60:DE60" si="616">IF(DD$29=0,,DD41/DD$29*1000000)</f>
        <v>0</v>
      </c>
      <c r="DE60" s="137">
        <f t="shared" si="616"/>
        <v>0</v>
      </c>
      <c r="DF60" s="137">
        <f t="shared" ref="DF60" si="617">IF(DF$29=0,,DF41/DF$29*1000000)</f>
        <v>0</v>
      </c>
      <c r="DG60" s="137">
        <f t="shared" ref="DG60" si="618">IF(DG$29=0,,DG41/DG$29*1000000)</f>
        <v>0</v>
      </c>
      <c r="DH60" s="137">
        <f t="shared" ref="DH60" si="619">IF(DH$29=0,,DH41/DH$29*1000000)</f>
        <v>0</v>
      </c>
      <c r="DI60" s="137">
        <f t="shared" ref="DI60" si="620">IF(DI$29=0,,DI41/DI$29*1000000)</f>
        <v>0</v>
      </c>
      <c r="DJ60" s="137">
        <f t="shared" ref="DJ60:DK60" si="621">IF(DJ$29=0,,DJ41/DJ$29*1000000)</f>
        <v>0</v>
      </c>
      <c r="DK60" s="137">
        <f t="shared" si="621"/>
        <v>0</v>
      </c>
    </row>
    <row r="61" spans="2:115" ht="15.5">
      <c r="B61" s="414"/>
      <c r="C61" s="138" t="s">
        <v>168</v>
      </c>
      <c r="D61" s="137">
        <f t="shared" si="138"/>
        <v>0</v>
      </c>
      <c r="E61" s="137">
        <f t="shared" ref="E61:G61" si="622">IF(E$29=0,,E42/E$29*1000000)</f>
        <v>0</v>
      </c>
      <c r="F61" s="137">
        <f t="shared" si="622"/>
        <v>0</v>
      </c>
      <c r="G61" s="137">
        <f t="shared" si="622"/>
        <v>0</v>
      </c>
      <c r="H61" s="137">
        <f t="shared" si="138"/>
        <v>0</v>
      </c>
      <c r="I61" s="137">
        <f t="shared" si="138"/>
        <v>0</v>
      </c>
      <c r="J61" s="137">
        <f t="shared" si="138"/>
        <v>0</v>
      </c>
      <c r="K61" s="137">
        <f t="shared" si="138"/>
        <v>0</v>
      </c>
      <c r="L61" s="137">
        <f t="shared" ref="L61:AG61" si="623">IF(L$29=0,,L42/L$29*1000000)</f>
        <v>0</v>
      </c>
      <c r="M61" s="137">
        <f t="shared" si="623"/>
        <v>0</v>
      </c>
      <c r="N61" s="137">
        <f t="shared" si="623"/>
        <v>0</v>
      </c>
      <c r="O61" s="137">
        <f t="shared" si="623"/>
        <v>0</v>
      </c>
      <c r="P61" s="137">
        <f t="shared" si="623"/>
        <v>0</v>
      </c>
      <c r="Q61" s="137">
        <f t="shared" si="623"/>
        <v>0</v>
      </c>
      <c r="R61" s="137">
        <f t="shared" si="623"/>
        <v>0</v>
      </c>
      <c r="S61" s="137">
        <f t="shared" si="623"/>
        <v>0</v>
      </c>
      <c r="T61" s="137">
        <f t="shared" si="623"/>
        <v>0</v>
      </c>
      <c r="U61" s="137">
        <f t="shared" si="623"/>
        <v>0</v>
      </c>
      <c r="V61" s="137">
        <f t="shared" si="623"/>
        <v>0</v>
      </c>
      <c r="W61" s="137">
        <f t="shared" si="623"/>
        <v>0</v>
      </c>
      <c r="X61" s="137">
        <f t="shared" si="623"/>
        <v>0</v>
      </c>
      <c r="Y61" s="137">
        <f t="shared" si="623"/>
        <v>0</v>
      </c>
      <c r="Z61" s="137">
        <f t="shared" si="623"/>
        <v>0</v>
      </c>
      <c r="AA61" s="137">
        <f t="shared" si="623"/>
        <v>0</v>
      </c>
      <c r="AB61" s="137">
        <f t="shared" si="623"/>
        <v>0</v>
      </c>
      <c r="AC61" s="137">
        <f t="shared" si="623"/>
        <v>0</v>
      </c>
      <c r="AD61" s="137">
        <f t="shared" si="623"/>
        <v>0</v>
      </c>
      <c r="AE61" s="137">
        <f t="shared" si="623"/>
        <v>0</v>
      </c>
      <c r="AF61" s="137">
        <f t="shared" si="623"/>
        <v>0</v>
      </c>
      <c r="AG61" s="137">
        <f t="shared" si="623"/>
        <v>0</v>
      </c>
      <c r="AH61" s="137">
        <f t="shared" ref="AH61" si="624">IF(AH$29=0,,AH42/AH$29*1000000)</f>
        <v>0</v>
      </c>
      <c r="AI61" s="137">
        <f t="shared" ref="AI61" si="625">IF(AI$29=0,,AI42/AI$29*1000000)</f>
        <v>0</v>
      </c>
      <c r="AJ61" s="137">
        <f t="shared" ref="AJ61" si="626">IF(AJ$29=0,,AJ42/AJ$29*1000000)</f>
        <v>0</v>
      </c>
      <c r="AK61" s="137">
        <f t="shared" ref="AK61" si="627">IF(AK$29=0,,AK42/AK$29*1000000)</f>
        <v>0</v>
      </c>
      <c r="AL61" s="137">
        <f t="shared" ref="AL61:AR61" si="628">IF(AL$29=0,,AL42/AL$29*1000000)</f>
        <v>0</v>
      </c>
      <c r="AM61" s="137">
        <f t="shared" si="628"/>
        <v>0</v>
      </c>
      <c r="AN61" s="137">
        <f t="shared" si="628"/>
        <v>0</v>
      </c>
      <c r="AO61" s="137">
        <f t="shared" si="628"/>
        <v>0</v>
      </c>
      <c r="AP61" s="137">
        <f t="shared" si="628"/>
        <v>0</v>
      </c>
      <c r="AQ61" s="137">
        <f t="shared" si="628"/>
        <v>0</v>
      </c>
      <c r="AR61" s="137">
        <f t="shared" si="628"/>
        <v>0</v>
      </c>
      <c r="AS61" s="137">
        <f t="shared" ref="AS61" si="629">IF(AS$29=0,,AS42/AS$29*1000000)</f>
        <v>0</v>
      </c>
      <c r="AT61" s="137">
        <f t="shared" ref="AT61" si="630">IF(AT$29=0,,AT42/AT$29*1000000)</f>
        <v>0</v>
      </c>
      <c r="AU61" s="137"/>
      <c r="AV61" s="137">
        <f t="shared" ref="AV61" si="631">IF(AV$29=0,,AV42/AV$29*1000000)</f>
        <v>0</v>
      </c>
      <c r="AW61" s="137">
        <f t="shared" ref="AW61:AX61" si="632">IF(AW$29=0,,AW42/AW$29*1000000)</f>
        <v>0</v>
      </c>
      <c r="AX61" s="137">
        <f t="shared" si="632"/>
        <v>0</v>
      </c>
      <c r="AY61" s="137">
        <f t="shared" ref="AY61" si="633">IF(AY$29=0,,AY42/AY$29*1000000)</f>
        <v>0</v>
      </c>
      <c r="AZ61" s="137">
        <f t="shared" ref="AZ61" si="634">IF(AZ$29=0,,AZ42/AZ$29*1000000)</f>
        <v>0</v>
      </c>
      <c r="BA61" s="137">
        <f t="shared" ref="BA61" si="635">IF(BA$29=0,,BA42/BA$29*1000000)</f>
        <v>0</v>
      </c>
      <c r="BB61" s="137">
        <f t="shared" ref="BB61" si="636">IF(BB$29=0,,BB42/BB$29*1000000)</f>
        <v>0</v>
      </c>
      <c r="BC61" s="137">
        <f t="shared" ref="BC61" si="637">IF(BC$29=0,,BC42/BC$29*1000000)</f>
        <v>0</v>
      </c>
      <c r="BD61" s="137">
        <f t="shared" ref="BD61" si="638">IF(BD$29=0,,BD42/BD$29*1000000)</f>
        <v>0</v>
      </c>
      <c r="BE61" s="137">
        <f t="shared" ref="BE61" si="639">IF(BE$29=0,,BE42/BE$29*1000000)</f>
        <v>0</v>
      </c>
      <c r="BF61" s="137">
        <f t="shared" ref="BF61" si="640">IF(BF$29=0,,BF42/BF$29*1000000)</f>
        <v>0</v>
      </c>
      <c r="BG61" s="137">
        <f t="shared" ref="BG61" si="641">IF(BG$29=0,,BG42/BG$29*1000000)</f>
        <v>0</v>
      </c>
      <c r="BH61" s="137">
        <f t="shared" ref="BH61" si="642">IF(BH$29=0,,BH42/BH$29*1000000)</f>
        <v>0</v>
      </c>
      <c r="BI61" s="137">
        <f t="shared" ref="BI61" si="643">IF(BI$29=0,,BI42/BI$29*1000000)</f>
        <v>0</v>
      </c>
      <c r="BJ61" s="137">
        <f t="shared" ref="BJ61" si="644">IF(BJ$29=0,,BJ42/BJ$29*1000000)</f>
        <v>0</v>
      </c>
      <c r="BK61" s="137">
        <f t="shared" ref="BK61" si="645">IF(BK$29=0,,BK42/BK$29*1000000)</f>
        <v>0</v>
      </c>
      <c r="BL61" s="137">
        <f t="shared" ref="BL61" si="646">IF(BL$29=0,,BL42/BL$29*1000000)</f>
        <v>0</v>
      </c>
      <c r="BM61" s="137">
        <f t="shared" ref="BM61" si="647">IF(BM$29=0,,BM42/BM$29*1000000)</f>
        <v>0</v>
      </c>
      <c r="BN61" s="137">
        <f t="shared" ref="BN61" si="648">IF(BN$29=0,,BN42/BN$29*1000000)</f>
        <v>0</v>
      </c>
      <c r="BO61" s="137">
        <f t="shared" ref="BO61" si="649">IF(BO$29=0,,BO42/BO$29*1000000)</f>
        <v>0</v>
      </c>
      <c r="BP61" s="137">
        <f t="shared" ref="BP61" si="650">IF(BP$29=0,,BP42/BP$29*1000000)</f>
        <v>0</v>
      </c>
      <c r="BQ61" s="137">
        <f t="shared" ref="BQ61" si="651">IF(BQ$29=0,,BQ42/BQ$29*1000000)</f>
        <v>0</v>
      </c>
      <c r="BR61" s="137">
        <f t="shared" ref="BR61" si="652">IF(BR$29=0,,BR42/BR$29*1000000)</f>
        <v>0</v>
      </c>
      <c r="BS61" s="137">
        <f t="shared" ref="BS61" si="653">IF(BS$29=0,,BS42/BS$29*1000000)</f>
        <v>0</v>
      </c>
      <c r="BT61" s="137">
        <f t="shared" ref="BT61" si="654">IF(BT$29=0,,BT42/BT$29*1000000)</f>
        <v>0</v>
      </c>
      <c r="BU61" s="137">
        <f t="shared" ref="BU61" si="655">IF(BU$29=0,,BU42/BU$29*1000000)</f>
        <v>0</v>
      </c>
      <c r="BV61" s="137">
        <f t="shared" ref="BV61" si="656">IF(BV$29=0,,BV42/BV$29*1000000)</f>
        <v>0</v>
      </c>
      <c r="BW61" s="137">
        <f t="shared" ref="BW61" si="657">IF(BW$29=0,,BW42/BW$29*1000000)</f>
        <v>0</v>
      </c>
      <c r="BX61" s="137">
        <f t="shared" ref="BX61" si="658">IF(BX$29=0,,BX42/BX$29*1000000)</f>
        <v>0</v>
      </c>
      <c r="BY61" s="137">
        <f t="shared" ref="BY61" si="659">IF(BY$29=0,,BY42/BY$29*1000000)</f>
        <v>0</v>
      </c>
      <c r="BZ61" s="137">
        <f t="shared" ref="BZ61" si="660">IF(BZ$29=0,,BZ42/BZ$29*1000000)</f>
        <v>0</v>
      </c>
      <c r="CA61" s="137">
        <f t="shared" ref="CA61" si="661">IF(CA$29=0,,CA42/CA$29*1000000)</f>
        <v>0</v>
      </c>
      <c r="CB61" s="137">
        <f t="shared" ref="CB61" si="662">IF(CB$29=0,,CB42/CB$29*1000000)</f>
        <v>0</v>
      </c>
      <c r="CC61" s="137">
        <f t="shared" ref="CC61:CE61" si="663">IF(CC$29=0,,CC42/CC$29*1000000)</f>
        <v>0</v>
      </c>
      <c r="CD61" s="137">
        <f t="shared" si="663"/>
        <v>0</v>
      </c>
      <c r="CE61" s="137">
        <f t="shared" si="663"/>
        <v>0</v>
      </c>
      <c r="CF61" s="137">
        <f t="shared" ref="CF61" si="664">IF(CF$29=0,,CF42/CF$29*1000000)</f>
        <v>0</v>
      </c>
      <c r="CG61" s="137">
        <f t="shared" ref="CG61" si="665">IF(CG$29=0,,CG42/CG$29*1000000)</f>
        <v>0</v>
      </c>
      <c r="CH61" s="137">
        <f t="shared" ref="CH61" si="666">IF(CH$29=0,,CH42/CH$29*1000000)</f>
        <v>0</v>
      </c>
      <c r="CI61" s="137">
        <f t="shared" ref="CI61" si="667">IF(CI$29=0,,CI42/CI$29*1000000)</f>
        <v>0</v>
      </c>
      <c r="CJ61" s="137">
        <f t="shared" ref="CJ61" si="668">IF(CJ$29=0,,CJ42/CJ$29*1000000)</f>
        <v>0</v>
      </c>
      <c r="CK61" s="137">
        <f t="shared" ref="CK61" si="669">IF(CK$29=0,,CK42/CK$29*1000000)</f>
        <v>0</v>
      </c>
      <c r="CL61" s="137">
        <f t="shared" ref="CL61" si="670">IF(CL$29=0,,CL42/CL$29*1000000)</f>
        <v>0</v>
      </c>
      <c r="CM61" s="137">
        <f t="shared" ref="CM61" si="671">IF(CM$29=0,,CM42/CM$29*1000000)</f>
        <v>0</v>
      </c>
      <c r="CN61" s="137">
        <f t="shared" ref="CN61" si="672">IF(CN$29=0,,CN42/CN$29*1000000)</f>
        <v>0</v>
      </c>
      <c r="CO61" s="137">
        <f t="shared" ref="CO61" si="673">IF(CO$29=0,,CO42/CO$29*1000000)</f>
        <v>0</v>
      </c>
      <c r="CP61" s="137">
        <f t="shared" ref="CP61" si="674">IF(CP$29=0,,CP42/CP$29*1000000)</f>
        <v>0</v>
      </c>
      <c r="CQ61" s="137">
        <f t="shared" ref="CQ61" si="675">IF(CQ$29=0,,CQ42/CQ$29*1000000)</f>
        <v>0</v>
      </c>
      <c r="CR61" s="137">
        <f t="shared" ref="CR61" si="676">IF(CR$29=0,,CR42/CR$29*1000000)</f>
        <v>0</v>
      </c>
      <c r="CS61" s="137">
        <f t="shared" ref="CS61" si="677">IF(CS$29=0,,CS42/CS$29*1000000)</f>
        <v>0</v>
      </c>
      <c r="CT61" s="137">
        <f t="shared" ref="CT61" si="678">IF(CT$29=0,,CT42/CT$29*1000000)</f>
        <v>0</v>
      </c>
      <c r="CU61" s="137">
        <f t="shared" ref="CU61:CV61" si="679">IF(CU$29=0,,CU42/CU$29*1000000)</f>
        <v>0</v>
      </c>
      <c r="CV61" s="137">
        <f t="shared" si="679"/>
        <v>0</v>
      </c>
      <c r="CW61" s="137">
        <f t="shared" ref="CW61:CY61" si="680">IF(CW$29=0,,CW42/CW$29*1000000)</f>
        <v>0</v>
      </c>
      <c r="CX61" s="137">
        <f t="shared" si="680"/>
        <v>0</v>
      </c>
      <c r="CY61" s="137">
        <f t="shared" si="680"/>
        <v>0</v>
      </c>
      <c r="CZ61" s="137">
        <f t="shared" ref="CZ61" si="681">IF(CZ$29=0,,CZ42/CZ$29*1000000)</f>
        <v>0</v>
      </c>
      <c r="DA61" s="137">
        <f t="shared" ref="DA61" si="682">IF(DA$29=0,,DA42/DA$29*1000000)</f>
        <v>0</v>
      </c>
      <c r="DB61" s="137">
        <f t="shared" ref="DB61" si="683">IF(DB$29=0,,DB42/DB$29*1000000)</f>
        <v>0</v>
      </c>
      <c r="DC61" s="137">
        <f t="shared" ref="DC61" si="684">IF(DC$29=0,,DC42/DC$29*1000000)</f>
        <v>0</v>
      </c>
      <c r="DD61" s="137">
        <f t="shared" ref="DD61:DE61" si="685">IF(DD$29=0,,DD42/DD$29*1000000)</f>
        <v>0</v>
      </c>
      <c r="DE61" s="137">
        <f t="shared" si="685"/>
        <v>0</v>
      </c>
      <c r="DF61" s="137">
        <f t="shared" ref="DF61" si="686">IF(DF$29=0,,DF42/DF$29*1000000)</f>
        <v>0</v>
      </c>
      <c r="DG61" s="137">
        <f t="shared" ref="DG61" si="687">IF(DG$29=0,,DG42/DG$29*1000000)</f>
        <v>0</v>
      </c>
      <c r="DH61" s="137">
        <f t="shared" ref="DH61" si="688">IF(DH$29=0,,DH42/DH$29*1000000)</f>
        <v>0</v>
      </c>
      <c r="DI61" s="137">
        <f t="shared" ref="DI61" si="689">IF(DI$29=0,,DI42/DI$29*1000000)</f>
        <v>0</v>
      </c>
      <c r="DJ61" s="137">
        <f t="shared" ref="DJ61:DK61" si="690">IF(DJ$29=0,,DJ42/DJ$29*1000000)</f>
        <v>0</v>
      </c>
      <c r="DK61" s="137">
        <f t="shared" si="690"/>
        <v>0</v>
      </c>
    </row>
    <row r="62" spans="2:115" ht="15.5">
      <c r="B62" s="414"/>
      <c r="C62" s="138" t="s">
        <v>289</v>
      </c>
      <c r="D62" s="137">
        <f t="shared" si="138"/>
        <v>0</v>
      </c>
      <c r="E62" s="137">
        <f t="shared" ref="E62:G62" si="691">IF(E$29=0,,E43/E$29*1000000)</f>
        <v>0</v>
      </c>
      <c r="F62" s="137">
        <f t="shared" si="691"/>
        <v>0</v>
      </c>
      <c r="G62" s="137">
        <f t="shared" si="691"/>
        <v>0</v>
      </c>
      <c r="H62" s="137">
        <f t="shared" si="138"/>
        <v>0</v>
      </c>
      <c r="I62" s="137">
        <f t="shared" si="138"/>
        <v>0</v>
      </c>
      <c r="J62" s="137">
        <f t="shared" si="138"/>
        <v>0</v>
      </c>
      <c r="K62" s="137">
        <f t="shared" si="138"/>
        <v>0</v>
      </c>
      <c r="L62" s="137">
        <f t="shared" ref="L62:AG62" si="692">IF(L$29=0,,L43/L$29*1000000)</f>
        <v>0</v>
      </c>
      <c r="M62" s="137">
        <f t="shared" si="692"/>
        <v>0</v>
      </c>
      <c r="N62" s="137">
        <f t="shared" si="692"/>
        <v>0</v>
      </c>
      <c r="O62" s="137">
        <f t="shared" si="692"/>
        <v>0</v>
      </c>
      <c r="P62" s="137">
        <f t="shared" si="692"/>
        <v>0</v>
      </c>
      <c r="Q62" s="137">
        <f t="shared" si="692"/>
        <v>0</v>
      </c>
      <c r="R62" s="137">
        <f t="shared" si="692"/>
        <v>0</v>
      </c>
      <c r="S62" s="137">
        <f t="shared" si="692"/>
        <v>0</v>
      </c>
      <c r="T62" s="137">
        <f t="shared" si="692"/>
        <v>0</v>
      </c>
      <c r="U62" s="137">
        <f t="shared" si="692"/>
        <v>0</v>
      </c>
      <c r="V62" s="137">
        <f t="shared" si="692"/>
        <v>0</v>
      </c>
      <c r="W62" s="137">
        <f t="shared" si="692"/>
        <v>0</v>
      </c>
      <c r="X62" s="137">
        <f t="shared" si="692"/>
        <v>0</v>
      </c>
      <c r="Y62" s="137">
        <f t="shared" si="692"/>
        <v>0</v>
      </c>
      <c r="Z62" s="137">
        <f t="shared" si="692"/>
        <v>0</v>
      </c>
      <c r="AA62" s="137">
        <f t="shared" si="692"/>
        <v>0</v>
      </c>
      <c r="AB62" s="137">
        <f t="shared" si="692"/>
        <v>0</v>
      </c>
      <c r="AC62" s="137">
        <f t="shared" si="692"/>
        <v>0</v>
      </c>
      <c r="AD62" s="137">
        <f t="shared" si="692"/>
        <v>0</v>
      </c>
      <c r="AE62" s="137">
        <f t="shared" si="692"/>
        <v>0</v>
      </c>
      <c r="AF62" s="137">
        <f t="shared" si="692"/>
        <v>0</v>
      </c>
      <c r="AG62" s="137">
        <f t="shared" si="692"/>
        <v>0</v>
      </c>
      <c r="AH62" s="137">
        <f t="shared" ref="AH62" si="693">IF(AH$29=0,,AH43/AH$29*1000000)</f>
        <v>0</v>
      </c>
      <c r="AI62" s="137">
        <f t="shared" ref="AI62" si="694">IF(AI$29=0,,AI43/AI$29*1000000)</f>
        <v>0</v>
      </c>
      <c r="AJ62" s="137">
        <f t="shared" ref="AJ62" si="695">IF(AJ$29=0,,AJ43/AJ$29*1000000)</f>
        <v>0</v>
      </c>
      <c r="AK62" s="137">
        <f t="shared" ref="AK62" si="696">IF(AK$29=0,,AK43/AK$29*1000000)</f>
        <v>0</v>
      </c>
      <c r="AL62" s="137">
        <f t="shared" ref="AL62:AR62" si="697">IF(AL$29=0,,AL43/AL$29*1000000)</f>
        <v>0</v>
      </c>
      <c r="AM62" s="137">
        <f t="shared" si="697"/>
        <v>0</v>
      </c>
      <c r="AN62" s="137">
        <f t="shared" si="697"/>
        <v>0</v>
      </c>
      <c r="AO62" s="137">
        <f t="shared" si="697"/>
        <v>0</v>
      </c>
      <c r="AP62" s="137">
        <f t="shared" si="697"/>
        <v>0</v>
      </c>
      <c r="AQ62" s="137">
        <f t="shared" si="697"/>
        <v>0</v>
      </c>
      <c r="AR62" s="137">
        <f t="shared" si="697"/>
        <v>0</v>
      </c>
      <c r="AS62" s="137">
        <f t="shared" ref="AS62" si="698">IF(AS$29=0,,AS43/AS$29*1000000)</f>
        <v>0</v>
      </c>
      <c r="AT62" s="137">
        <f t="shared" ref="AT62" si="699">IF(AT$29=0,,AT43/AT$29*1000000)</f>
        <v>0</v>
      </c>
      <c r="AU62" s="137"/>
      <c r="AV62" s="137">
        <f t="shared" ref="AV62" si="700">IF(AV$29=0,,AV43/AV$29*1000000)</f>
        <v>0</v>
      </c>
      <c r="AW62" s="137">
        <f t="shared" ref="AW62:AX62" si="701">IF(AW$29=0,,AW43/AW$29*1000000)</f>
        <v>0</v>
      </c>
      <c r="AX62" s="137">
        <f t="shared" si="701"/>
        <v>0</v>
      </c>
      <c r="AY62" s="137">
        <f t="shared" ref="AY62" si="702">IF(AY$29=0,,AY43/AY$29*1000000)</f>
        <v>0</v>
      </c>
      <c r="AZ62" s="137">
        <f t="shared" ref="AZ62" si="703">IF(AZ$29=0,,AZ43/AZ$29*1000000)</f>
        <v>0</v>
      </c>
      <c r="BA62" s="137">
        <f t="shared" ref="BA62" si="704">IF(BA$29=0,,BA43/BA$29*1000000)</f>
        <v>0</v>
      </c>
      <c r="BB62" s="137">
        <f t="shared" ref="BB62" si="705">IF(BB$29=0,,BB43/BB$29*1000000)</f>
        <v>0</v>
      </c>
      <c r="BC62" s="137">
        <f t="shared" ref="BC62" si="706">IF(BC$29=0,,BC43/BC$29*1000000)</f>
        <v>0</v>
      </c>
      <c r="BD62" s="137">
        <f t="shared" ref="BD62" si="707">IF(BD$29=0,,BD43/BD$29*1000000)</f>
        <v>0</v>
      </c>
      <c r="BE62" s="137">
        <f t="shared" ref="BE62" si="708">IF(BE$29=0,,BE43/BE$29*1000000)</f>
        <v>0</v>
      </c>
      <c r="BF62" s="137">
        <f t="shared" ref="BF62" si="709">IF(BF$29=0,,BF43/BF$29*1000000)</f>
        <v>0</v>
      </c>
      <c r="BG62" s="137">
        <f t="shared" ref="BG62" si="710">IF(BG$29=0,,BG43/BG$29*1000000)</f>
        <v>0</v>
      </c>
      <c r="BH62" s="137">
        <f t="shared" ref="BH62" si="711">IF(BH$29=0,,BH43/BH$29*1000000)</f>
        <v>0</v>
      </c>
      <c r="BI62" s="137">
        <f t="shared" ref="BI62" si="712">IF(BI$29=0,,BI43/BI$29*1000000)</f>
        <v>0</v>
      </c>
      <c r="BJ62" s="137">
        <f t="shared" ref="BJ62" si="713">IF(BJ$29=0,,BJ43/BJ$29*1000000)</f>
        <v>0</v>
      </c>
      <c r="BK62" s="137">
        <f t="shared" ref="BK62" si="714">IF(BK$29=0,,BK43/BK$29*1000000)</f>
        <v>0</v>
      </c>
      <c r="BL62" s="137">
        <f t="shared" ref="BL62" si="715">IF(BL$29=0,,BL43/BL$29*1000000)</f>
        <v>0</v>
      </c>
      <c r="BM62" s="137">
        <f t="shared" ref="BM62" si="716">IF(BM$29=0,,BM43/BM$29*1000000)</f>
        <v>0</v>
      </c>
      <c r="BN62" s="137">
        <f t="shared" ref="BN62" si="717">IF(BN$29=0,,BN43/BN$29*1000000)</f>
        <v>0</v>
      </c>
      <c r="BO62" s="137">
        <f t="shared" ref="BO62" si="718">IF(BO$29=0,,BO43/BO$29*1000000)</f>
        <v>0</v>
      </c>
      <c r="BP62" s="137">
        <f t="shared" ref="BP62" si="719">IF(BP$29=0,,BP43/BP$29*1000000)</f>
        <v>0</v>
      </c>
      <c r="BQ62" s="137">
        <f t="shared" ref="BQ62" si="720">IF(BQ$29=0,,BQ43/BQ$29*1000000)</f>
        <v>0</v>
      </c>
      <c r="BR62" s="137">
        <f t="shared" ref="BR62" si="721">IF(BR$29=0,,BR43/BR$29*1000000)</f>
        <v>0</v>
      </c>
      <c r="BS62" s="137">
        <f t="shared" ref="BS62" si="722">IF(BS$29=0,,BS43/BS$29*1000000)</f>
        <v>0</v>
      </c>
      <c r="BT62" s="137">
        <f t="shared" ref="BT62" si="723">IF(BT$29=0,,BT43/BT$29*1000000)</f>
        <v>0</v>
      </c>
      <c r="BU62" s="137">
        <f t="shared" ref="BU62" si="724">IF(BU$29=0,,BU43/BU$29*1000000)</f>
        <v>0</v>
      </c>
      <c r="BV62" s="137">
        <f t="shared" ref="BV62" si="725">IF(BV$29=0,,BV43/BV$29*1000000)</f>
        <v>0</v>
      </c>
      <c r="BW62" s="137">
        <f t="shared" ref="BW62" si="726">IF(BW$29=0,,BW43/BW$29*1000000)</f>
        <v>0</v>
      </c>
      <c r="BX62" s="137">
        <f t="shared" ref="BX62" si="727">IF(BX$29=0,,BX43/BX$29*1000000)</f>
        <v>0</v>
      </c>
      <c r="BY62" s="137">
        <f t="shared" ref="BY62" si="728">IF(BY$29=0,,BY43/BY$29*1000000)</f>
        <v>0</v>
      </c>
      <c r="BZ62" s="137">
        <f t="shared" ref="BZ62" si="729">IF(BZ$29=0,,BZ43/BZ$29*1000000)</f>
        <v>0</v>
      </c>
      <c r="CA62" s="137">
        <f t="shared" ref="CA62" si="730">IF(CA$29=0,,CA43/CA$29*1000000)</f>
        <v>0</v>
      </c>
      <c r="CB62" s="137">
        <f t="shared" ref="CB62" si="731">IF(CB$29=0,,CB43/CB$29*1000000)</f>
        <v>0</v>
      </c>
      <c r="CC62" s="137">
        <f t="shared" ref="CC62:CE62" si="732">IF(CC$29=0,,CC43/CC$29*1000000)</f>
        <v>0</v>
      </c>
      <c r="CD62" s="137">
        <f t="shared" si="732"/>
        <v>0</v>
      </c>
      <c r="CE62" s="137">
        <f t="shared" si="732"/>
        <v>0</v>
      </c>
      <c r="CF62" s="137">
        <f t="shared" ref="CF62" si="733">IF(CF$29=0,,CF43/CF$29*1000000)</f>
        <v>0</v>
      </c>
      <c r="CG62" s="137">
        <f t="shared" ref="CG62" si="734">IF(CG$29=0,,CG43/CG$29*1000000)</f>
        <v>0</v>
      </c>
      <c r="CH62" s="137">
        <f t="shared" ref="CH62" si="735">IF(CH$29=0,,CH43/CH$29*1000000)</f>
        <v>0</v>
      </c>
      <c r="CI62" s="137">
        <f t="shared" ref="CI62" si="736">IF(CI$29=0,,CI43/CI$29*1000000)</f>
        <v>0</v>
      </c>
      <c r="CJ62" s="137">
        <f t="shared" ref="CJ62" si="737">IF(CJ$29=0,,CJ43/CJ$29*1000000)</f>
        <v>0</v>
      </c>
      <c r="CK62" s="137">
        <f t="shared" ref="CK62" si="738">IF(CK$29=0,,CK43/CK$29*1000000)</f>
        <v>0</v>
      </c>
      <c r="CL62" s="137">
        <f t="shared" ref="CL62" si="739">IF(CL$29=0,,CL43/CL$29*1000000)</f>
        <v>0</v>
      </c>
      <c r="CM62" s="137">
        <f t="shared" ref="CM62" si="740">IF(CM$29=0,,CM43/CM$29*1000000)</f>
        <v>0</v>
      </c>
      <c r="CN62" s="137">
        <f t="shared" ref="CN62" si="741">IF(CN$29=0,,CN43/CN$29*1000000)</f>
        <v>0</v>
      </c>
      <c r="CO62" s="137">
        <f t="shared" ref="CO62" si="742">IF(CO$29=0,,CO43/CO$29*1000000)</f>
        <v>0</v>
      </c>
      <c r="CP62" s="137">
        <f t="shared" ref="CP62" si="743">IF(CP$29=0,,CP43/CP$29*1000000)</f>
        <v>0</v>
      </c>
      <c r="CQ62" s="137">
        <f t="shared" ref="CQ62" si="744">IF(CQ$29=0,,CQ43/CQ$29*1000000)</f>
        <v>0</v>
      </c>
      <c r="CR62" s="137">
        <f t="shared" ref="CR62" si="745">IF(CR$29=0,,CR43/CR$29*1000000)</f>
        <v>0</v>
      </c>
      <c r="CS62" s="137">
        <f t="shared" ref="CS62" si="746">IF(CS$29=0,,CS43/CS$29*1000000)</f>
        <v>0</v>
      </c>
      <c r="CT62" s="137">
        <f t="shared" ref="CT62" si="747">IF(CT$29=0,,CT43/CT$29*1000000)</f>
        <v>0</v>
      </c>
      <c r="CU62" s="137">
        <f t="shared" ref="CU62:CV62" si="748">IF(CU$29=0,,CU43/CU$29*1000000)</f>
        <v>0</v>
      </c>
      <c r="CV62" s="137">
        <f t="shared" si="748"/>
        <v>0</v>
      </c>
      <c r="CW62" s="137">
        <f t="shared" ref="CW62:CY62" si="749">IF(CW$29=0,,CW43/CW$29*1000000)</f>
        <v>0</v>
      </c>
      <c r="CX62" s="137">
        <f t="shared" si="749"/>
        <v>0</v>
      </c>
      <c r="CY62" s="137">
        <f t="shared" si="749"/>
        <v>0</v>
      </c>
      <c r="CZ62" s="137">
        <f t="shared" ref="CZ62" si="750">IF(CZ$29=0,,CZ43/CZ$29*1000000)</f>
        <v>0</v>
      </c>
      <c r="DA62" s="137">
        <f t="shared" ref="DA62" si="751">IF(DA$29=0,,DA43/DA$29*1000000)</f>
        <v>0</v>
      </c>
      <c r="DB62" s="137">
        <f t="shared" ref="DB62" si="752">IF(DB$29=0,,DB43/DB$29*1000000)</f>
        <v>0</v>
      </c>
      <c r="DC62" s="137">
        <f t="shared" ref="DC62" si="753">IF(DC$29=0,,DC43/DC$29*1000000)</f>
        <v>0</v>
      </c>
      <c r="DD62" s="137">
        <f t="shared" ref="DD62:DE62" si="754">IF(DD$29=0,,DD43/DD$29*1000000)</f>
        <v>0</v>
      </c>
      <c r="DE62" s="137">
        <f t="shared" si="754"/>
        <v>0</v>
      </c>
      <c r="DF62" s="137">
        <f t="shared" ref="DF62" si="755">IF(DF$29=0,,DF43/DF$29*1000000)</f>
        <v>0</v>
      </c>
      <c r="DG62" s="137">
        <f t="shared" ref="DG62" si="756">IF(DG$29=0,,DG43/DG$29*1000000)</f>
        <v>0</v>
      </c>
      <c r="DH62" s="137">
        <f t="shared" ref="DH62" si="757">IF(DH$29=0,,DH43/DH$29*1000000)</f>
        <v>0</v>
      </c>
      <c r="DI62" s="137">
        <f t="shared" ref="DI62" si="758">IF(DI$29=0,,DI43/DI$29*1000000)</f>
        <v>0</v>
      </c>
      <c r="DJ62" s="137">
        <f t="shared" ref="DJ62:DK62" si="759">IF(DJ$29=0,,DJ43/DJ$29*1000000)</f>
        <v>0</v>
      </c>
      <c r="DK62" s="137">
        <f t="shared" si="759"/>
        <v>0</v>
      </c>
    </row>
    <row r="63" spans="2:115" ht="15.5">
      <c r="B63" s="414"/>
      <c r="C63" s="149" t="s">
        <v>159</v>
      </c>
      <c r="D63" s="137">
        <f t="shared" si="138"/>
        <v>0</v>
      </c>
      <c r="E63" s="137">
        <f t="shared" ref="E63:G63" si="760">IF(E$29=0,,E44/E$29*1000000)</f>
        <v>0</v>
      </c>
      <c r="F63" s="137">
        <f t="shared" si="760"/>
        <v>0</v>
      </c>
      <c r="G63" s="137">
        <f t="shared" si="760"/>
        <v>0</v>
      </c>
      <c r="H63" s="137">
        <f t="shared" si="138"/>
        <v>0</v>
      </c>
      <c r="I63" s="137">
        <f t="shared" si="138"/>
        <v>0</v>
      </c>
      <c r="J63" s="137">
        <f t="shared" si="138"/>
        <v>0</v>
      </c>
      <c r="K63" s="137">
        <f t="shared" si="138"/>
        <v>0</v>
      </c>
      <c r="L63" s="137">
        <f t="shared" ref="L63:AG63" si="761">IF(L$29=0,,L44/L$29*1000000)</f>
        <v>0</v>
      </c>
      <c r="M63" s="137">
        <f t="shared" si="761"/>
        <v>0</v>
      </c>
      <c r="N63" s="137">
        <f t="shared" si="761"/>
        <v>0</v>
      </c>
      <c r="O63" s="137">
        <f t="shared" si="761"/>
        <v>0</v>
      </c>
      <c r="P63" s="137">
        <f t="shared" si="761"/>
        <v>0</v>
      </c>
      <c r="Q63" s="137">
        <f t="shared" si="761"/>
        <v>0</v>
      </c>
      <c r="R63" s="137">
        <f t="shared" si="761"/>
        <v>0</v>
      </c>
      <c r="S63" s="137">
        <f t="shared" si="761"/>
        <v>0</v>
      </c>
      <c r="T63" s="137">
        <f t="shared" si="761"/>
        <v>0</v>
      </c>
      <c r="U63" s="137">
        <f t="shared" si="761"/>
        <v>0</v>
      </c>
      <c r="V63" s="137">
        <f t="shared" si="761"/>
        <v>0</v>
      </c>
      <c r="W63" s="137">
        <f t="shared" si="761"/>
        <v>0</v>
      </c>
      <c r="X63" s="137">
        <f t="shared" si="761"/>
        <v>0</v>
      </c>
      <c r="Y63" s="137">
        <f t="shared" si="761"/>
        <v>0</v>
      </c>
      <c r="Z63" s="137">
        <f t="shared" si="761"/>
        <v>0</v>
      </c>
      <c r="AA63" s="137">
        <f t="shared" si="761"/>
        <v>0</v>
      </c>
      <c r="AB63" s="137">
        <f t="shared" si="761"/>
        <v>0</v>
      </c>
      <c r="AC63" s="137">
        <f t="shared" si="761"/>
        <v>0</v>
      </c>
      <c r="AD63" s="137">
        <f t="shared" si="761"/>
        <v>0</v>
      </c>
      <c r="AE63" s="137">
        <f t="shared" si="761"/>
        <v>0</v>
      </c>
      <c r="AF63" s="137">
        <f t="shared" si="761"/>
        <v>0</v>
      </c>
      <c r="AG63" s="137">
        <f t="shared" si="761"/>
        <v>0</v>
      </c>
      <c r="AH63" s="137">
        <f t="shared" ref="AH63" si="762">IF(AH$29=0,,AH44/AH$29*1000000)</f>
        <v>0</v>
      </c>
      <c r="AI63" s="137">
        <f t="shared" ref="AI63" si="763">IF(AI$29=0,,AI44/AI$29*1000000)</f>
        <v>0</v>
      </c>
      <c r="AJ63" s="137">
        <f t="shared" ref="AJ63" si="764">IF(AJ$29=0,,AJ44/AJ$29*1000000)</f>
        <v>0</v>
      </c>
      <c r="AK63" s="137">
        <f t="shared" ref="AK63" si="765">IF(AK$29=0,,AK44/AK$29*1000000)</f>
        <v>0</v>
      </c>
      <c r="AL63" s="137">
        <f t="shared" ref="AL63:AR63" si="766">IF(AL$29=0,,AL44/AL$29*1000000)</f>
        <v>0</v>
      </c>
      <c r="AM63" s="137">
        <f t="shared" si="766"/>
        <v>0</v>
      </c>
      <c r="AN63" s="137">
        <f t="shared" si="766"/>
        <v>0</v>
      </c>
      <c r="AO63" s="137">
        <f t="shared" si="766"/>
        <v>0</v>
      </c>
      <c r="AP63" s="137">
        <f t="shared" si="766"/>
        <v>0</v>
      </c>
      <c r="AQ63" s="137">
        <f t="shared" si="766"/>
        <v>0</v>
      </c>
      <c r="AR63" s="137">
        <f t="shared" si="766"/>
        <v>0</v>
      </c>
      <c r="AS63" s="137">
        <f t="shared" ref="AS63" si="767">IF(AS$29=0,,AS44/AS$29*1000000)</f>
        <v>0</v>
      </c>
      <c r="AT63" s="137">
        <f t="shared" ref="AT63" si="768">IF(AT$29=0,,AT44/AT$29*1000000)</f>
        <v>0</v>
      </c>
      <c r="AU63" s="137"/>
      <c r="AV63" s="137">
        <f t="shared" ref="AV63" si="769">IF(AV$29=0,,AV44/AV$29*1000000)</f>
        <v>0</v>
      </c>
      <c r="AW63" s="137">
        <f t="shared" ref="AW63:AX63" si="770">IF(AW$29=0,,AW44/AW$29*1000000)</f>
        <v>0</v>
      </c>
      <c r="AX63" s="137">
        <f t="shared" si="770"/>
        <v>0</v>
      </c>
      <c r="AY63" s="137">
        <f t="shared" ref="AY63" si="771">IF(AY$29=0,,AY44/AY$29*1000000)</f>
        <v>0</v>
      </c>
      <c r="AZ63" s="137">
        <f t="shared" ref="AZ63" si="772">IF(AZ$29=0,,AZ44/AZ$29*1000000)</f>
        <v>0</v>
      </c>
      <c r="BA63" s="137">
        <f t="shared" ref="BA63" si="773">IF(BA$29=0,,BA44/BA$29*1000000)</f>
        <v>0</v>
      </c>
      <c r="BB63" s="137">
        <f t="shared" ref="BB63" si="774">IF(BB$29=0,,BB44/BB$29*1000000)</f>
        <v>0</v>
      </c>
      <c r="BC63" s="137">
        <f t="shared" ref="BC63" si="775">IF(BC$29=0,,BC44/BC$29*1000000)</f>
        <v>0</v>
      </c>
      <c r="BD63" s="137">
        <f t="shared" ref="BD63" si="776">IF(BD$29=0,,BD44/BD$29*1000000)</f>
        <v>0</v>
      </c>
      <c r="BE63" s="137">
        <f t="shared" ref="BE63" si="777">IF(BE$29=0,,BE44/BE$29*1000000)</f>
        <v>0</v>
      </c>
      <c r="BF63" s="137">
        <f t="shared" ref="BF63" si="778">IF(BF$29=0,,BF44/BF$29*1000000)</f>
        <v>0</v>
      </c>
      <c r="BG63" s="137">
        <f t="shared" ref="BG63" si="779">IF(BG$29=0,,BG44/BG$29*1000000)</f>
        <v>0</v>
      </c>
      <c r="BH63" s="137">
        <f t="shared" ref="BH63" si="780">IF(BH$29=0,,BH44/BH$29*1000000)</f>
        <v>0</v>
      </c>
      <c r="BI63" s="137">
        <f t="shared" ref="BI63" si="781">IF(BI$29=0,,BI44/BI$29*1000000)</f>
        <v>0</v>
      </c>
      <c r="BJ63" s="137">
        <f t="shared" ref="BJ63" si="782">IF(BJ$29=0,,BJ44/BJ$29*1000000)</f>
        <v>0</v>
      </c>
      <c r="BK63" s="137">
        <f t="shared" ref="BK63" si="783">IF(BK$29=0,,BK44/BK$29*1000000)</f>
        <v>0</v>
      </c>
      <c r="BL63" s="137">
        <f t="shared" ref="BL63" si="784">IF(BL$29=0,,BL44/BL$29*1000000)</f>
        <v>0</v>
      </c>
      <c r="BM63" s="137">
        <f t="shared" ref="BM63" si="785">IF(BM$29=0,,BM44/BM$29*1000000)</f>
        <v>0</v>
      </c>
      <c r="BN63" s="137">
        <f t="shared" ref="BN63" si="786">IF(BN$29=0,,BN44/BN$29*1000000)</f>
        <v>0</v>
      </c>
      <c r="BO63" s="137">
        <f t="shared" ref="BO63" si="787">IF(BO$29=0,,BO44/BO$29*1000000)</f>
        <v>0</v>
      </c>
      <c r="BP63" s="137">
        <f t="shared" ref="BP63" si="788">IF(BP$29=0,,BP44/BP$29*1000000)</f>
        <v>0</v>
      </c>
      <c r="BQ63" s="137">
        <f t="shared" ref="BQ63" si="789">IF(BQ$29=0,,BQ44/BQ$29*1000000)</f>
        <v>0</v>
      </c>
      <c r="BR63" s="137">
        <f t="shared" ref="BR63" si="790">IF(BR$29=0,,BR44/BR$29*1000000)</f>
        <v>0</v>
      </c>
      <c r="BS63" s="137">
        <f t="shared" ref="BS63" si="791">IF(BS$29=0,,BS44/BS$29*1000000)</f>
        <v>0</v>
      </c>
      <c r="BT63" s="137">
        <f t="shared" ref="BT63" si="792">IF(BT$29=0,,BT44/BT$29*1000000)</f>
        <v>0</v>
      </c>
      <c r="BU63" s="137">
        <f t="shared" ref="BU63" si="793">IF(BU$29=0,,BU44/BU$29*1000000)</f>
        <v>0</v>
      </c>
      <c r="BV63" s="137">
        <f t="shared" ref="BV63" si="794">IF(BV$29=0,,BV44/BV$29*1000000)</f>
        <v>0</v>
      </c>
      <c r="BW63" s="137">
        <f t="shared" ref="BW63" si="795">IF(BW$29=0,,BW44/BW$29*1000000)</f>
        <v>0</v>
      </c>
      <c r="BX63" s="137">
        <f t="shared" ref="BX63" si="796">IF(BX$29=0,,BX44/BX$29*1000000)</f>
        <v>0</v>
      </c>
      <c r="BY63" s="137">
        <f t="shared" ref="BY63" si="797">IF(BY$29=0,,BY44/BY$29*1000000)</f>
        <v>0</v>
      </c>
      <c r="BZ63" s="137">
        <f t="shared" ref="BZ63" si="798">IF(BZ$29=0,,BZ44/BZ$29*1000000)</f>
        <v>0</v>
      </c>
      <c r="CA63" s="137">
        <f t="shared" ref="CA63" si="799">IF(CA$29=0,,CA44/CA$29*1000000)</f>
        <v>0</v>
      </c>
      <c r="CB63" s="137">
        <f t="shared" ref="CB63" si="800">IF(CB$29=0,,CB44/CB$29*1000000)</f>
        <v>0</v>
      </c>
      <c r="CC63" s="137">
        <f t="shared" ref="CC63:CE63" si="801">IF(CC$29=0,,CC44/CC$29*1000000)</f>
        <v>0</v>
      </c>
      <c r="CD63" s="137">
        <f t="shared" si="801"/>
        <v>0</v>
      </c>
      <c r="CE63" s="137">
        <f t="shared" si="801"/>
        <v>0</v>
      </c>
      <c r="CF63" s="137">
        <f t="shared" ref="CF63" si="802">IF(CF$29=0,,CF44/CF$29*1000000)</f>
        <v>0</v>
      </c>
      <c r="CG63" s="137">
        <f t="shared" ref="CG63" si="803">IF(CG$29=0,,CG44/CG$29*1000000)</f>
        <v>0</v>
      </c>
      <c r="CH63" s="137">
        <f t="shared" ref="CH63" si="804">IF(CH$29=0,,CH44/CH$29*1000000)</f>
        <v>0</v>
      </c>
      <c r="CI63" s="137">
        <f t="shared" ref="CI63" si="805">IF(CI$29=0,,CI44/CI$29*1000000)</f>
        <v>0</v>
      </c>
      <c r="CJ63" s="137">
        <f t="shared" ref="CJ63" si="806">IF(CJ$29=0,,CJ44/CJ$29*1000000)</f>
        <v>0</v>
      </c>
      <c r="CK63" s="137">
        <f t="shared" ref="CK63" si="807">IF(CK$29=0,,CK44/CK$29*1000000)</f>
        <v>0</v>
      </c>
      <c r="CL63" s="137">
        <f t="shared" ref="CL63" si="808">IF(CL$29=0,,CL44/CL$29*1000000)</f>
        <v>0</v>
      </c>
      <c r="CM63" s="137">
        <f t="shared" ref="CM63" si="809">IF(CM$29=0,,CM44/CM$29*1000000)</f>
        <v>0</v>
      </c>
      <c r="CN63" s="137">
        <f t="shared" ref="CN63" si="810">IF(CN$29=0,,CN44/CN$29*1000000)</f>
        <v>0</v>
      </c>
      <c r="CO63" s="137">
        <f t="shared" ref="CO63" si="811">IF(CO$29=0,,CO44/CO$29*1000000)</f>
        <v>0</v>
      </c>
      <c r="CP63" s="137">
        <f t="shared" ref="CP63" si="812">IF(CP$29=0,,CP44/CP$29*1000000)</f>
        <v>0</v>
      </c>
      <c r="CQ63" s="137">
        <f t="shared" ref="CQ63" si="813">IF(CQ$29=0,,CQ44/CQ$29*1000000)</f>
        <v>0</v>
      </c>
      <c r="CR63" s="137">
        <f t="shared" ref="CR63" si="814">IF(CR$29=0,,CR44/CR$29*1000000)</f>
        <v>0</v>
      </c>
      <c r="CS63" s="137">
        <f t="shared" ref="CS63" si="815">IF(CS$29=0,,CS44/CS$29*1000000)</f>
        <v>0</v>
      </c>
      <c r="CT63" s="137">
        <f t="shared" ref="CT63" si="816">IF(CT$29=0,,CT44/CT$29*1000000)</f>
        <v>0</v>
      </c>
      <c r="CU63" s="137">
        <f t="shared" ref="CU63:CV63" si="817">IF(CU$29=0,,CU44/CU$29*1000000)</f>
        <v>0</v>
      </c>
      <c r="CV63" s="137">
        <f t="shared" si="817"/>
        <v>0</v>
      </c>
      <c r="CW63" s="137">
        <f t="shared" ref="CW63:CY63" si="818">IF(CW$29=0,,CW44/CW$29*1000000)</f>
        <v>0</v>
      </c>
      <c r="CX63" s="137">
        <f t="shared" si="818"/>
        <v>0</v>
      </c>
      <c r="CY63" s="137">
        <f t="shared" si="818"/>
        <v>0</v>
      </c>
      <c r="CZ63" s="137">
        <f t="shared" ref="CZ63" si="819">IF(CZ$29=0,,CZ44/CZ$29*1000000)</f>
        <v>0</v>
      </c>
      <c r="DA63" s="137">
        <f t="shared" ref="DA63" si="820">IF(DA$29=0,,DA44/DA$29*1000000)</f>
        <v>0</v>
      </c>
      <c r="DB63" s="137">
        <f t="shared" ref="DB63" si="821">IF(DB$29=0,,DB44/DB$29*1000000)</f>
        <v>0</v>
      </c>
      <c r="DC63" s="137">
        <f t="shared" ref="DC63" si="822">IF(DC$29=0,,DC44/DC$29*1000000)</f>
        <v>0</v>
      </c>
      <c r="DD63" s="137">
        <f t="shared" ref="DD63:DE63" si="823">IF(DD$29=0,,DD44/DD$29*1000000)</f>
        <v>0</v>
      </c>
      <c r="DE63" s="137">
        <f t="shared" si="823"/>
        <v>0</v>
      </c>
      <c r="DF63" s="137">
        <f t="shared" ref="DF63" si="824">IF(DF$29=0,,DF44/DF$29*1000000)</f>
        <v>0</v>
      </c>
      <c r="DG63" s="137">
        <f t="shared" ref="DG63" si="825">IF(DG$29=0,,DG44/DG$29*1000000)</f>
        <v>0</v>
      </c>
      <c r="DH63" s="137">
        <f t="shared" ref="DH63" si="826">IF(DH$29=0,,DH44/DH$29*1000000)</f>
        <v>0</v>
      </c>
      <c r="DI63" s="137">
        <f t="shared" ref="DI63" si="827">IF(DI$29=0,,DI44/DI$29*1000000)</f>
        <v>0</v>
      </c>
      <c r="DJ63" s="137">
        <f t="shared" ref="DJ63:DK63" si="828">IF(DJ$29=0,,DJ44/DJ$29*1000000)</f>
        <v>0</v>
      </c>
      <c r="DK63" s="137">
        <f t="shared" si="828"/>
        <v>0</v>
      </c>
    </row>
    <row r="64" spans="2:115" ht="15.5">
      <c r="B64" s="414"/>
      <c r="C64" s="149" t="s">
        <v>536</v>
      </c>
      <c r="D64" s="137">
        <f t="shared" si="138"/>
        <v>0</v>
      </c>
      <c r="E64" s="137">
        <f t="shared" ref="E64:G64" si="829">IF(E$29=0,,E45/E$29*1000000)</f>
        <v>0</v>
      </c>
      <c r="F64" s="137">
        <f t="shared" si="829"/>
        <v>0</v>
      </c>
      <c r="G64" s="137">
        <f t="shared" si="829"/>
        <v>0</v>
      </c>
      <c r="H64" s="137">
        <f t="shared" si="138"/>
        <v>0</v>
      </c>
      <c r="I64" s="137">
        <f t="shared" si="138"/>
        <v>0</v>
      </c>
      <c r="J64" s="137">
        <f t="shared" si="138"/>
        <v>0</v>
      </c>
      <c r="K64" s="137">
        <f t="shared" si="138"/>
        <v>0</v>
      </c>
      <c r="L64" s="137">
        <f t="shared" ref="L64:AG64" si="830">IF(L$29=0,,L45/L$29*1000000)</f>
        <v>0</v>
      </c>
      <c r="M64" s="137">
        <f t="shared" si="830"/>
        <v>0</v>
      </c>
      <c r="N64" s="137">
        <f t="shared" si="830"/>
        <v>0</v>
      </c>
      <c r="O64" s="137">
        <f t="shared" si="830"/>
        <v>0</v>
      </c>
      <c r="P64" s="137">
        <f t="shared" si="830"/>
        <v>0</v>
      </c>
      <c r="Q64" s="137">
        <f t="shared" si="830"/>
        <v>0</v>
      </c>
      <c r="R64" s="137">
        <f t="shared" si="830"/>
        <v>0</v>
      </c>
      <c r="S64" s="137">
        <f t="shared" si="830"/>
        <v>0</v>
      </c>
      <c r="T64" s="137">
        <f t="shared" si="830"/>
        <v>0</v>
      </c>
      <c r="U64" s="137">
        <f t="shared" si="830"/>
        <v>0</v>
      </c>
      <c r="V64" s="137">
        <f t="shared" si="830"/>
        <v>0</v>
      </c>
      <c r="W64" s="137">
        <f t="shared" si="830"/>
        <v>0</v>
      </c>
      <c r="X64" s="137">
        <f t="shared" si="830"/>
        <v>0</v>
      </c>
      <c r="Y64" s="137">
        <f t="shared" si="830"/>
        <v>0</v>
      </c>
      <c r="Z64" s="137">
        <f t="shared" si="830"/>
        <v>0</v>
      </c>
      <c r="AA64" s="137">
        <f t="shared" si="830"/>
        <v>0</v>
      </c>
      <c r="AB64" s="137">
        <f t="shared" si="830"/>
        <v>0</v>
      </c>
      <c r="AC64" s="137">
        <f t="shared" si="830"/>
        <v>0</v>
      </c>
      <c r="AD64" s="137">
        <f t="shared" si="830"/>
        <v>0</v>
      </c>
      <c r="AE64" s="137">
        <f t="shared" si="830"/>
        <v>0</v>
      </c>
      <c r="AF64" s="137">
        <f t="shared" si="830"/>
        <v>0</v>
      </c>
      <c r="AG64" s="137">
        <f t="shared" si="830"/>
        <v>0</v>
      </c>
      <c r="AH64" s="137">
        <f t="shared" ref="AH64" si="831">IF(AH$29=0,,AH45/AH$29*1000000)</f>
        <v>0</v>
      </c>
      <c r="AI64" s="137">
        <f t="shared" ref="AI64" si="832">IF(AI$29=0,,AI45/AI$29*1000000)</f>
        <v>0</v>
      </c>
      <c r="AJ64" s="137">
        <f t="shared" ref="AJ64" si="833">IF(AJ$29=0,,AJ45/AJ$29*1000000)</f>
        <v>0</v>
      </c>
      <c r="AK64" s="137">
        <f t="shared" ref="AK64" si="834">IF(AK$29=0,,AK45/AK$29*1000000)</f>
        <v>0</v>
      </c>
      <c r="AL64" s="137">
        <f t="shared" ref="AL64:AR64" si="835">IF(AL$29=0,,AL45/AL$29*1000000)</f>
        <v>0</v>
      </c>
      <c r="AM64" s="137">
        <f t="shared" si="835"/>
        <v>0</v>
      </c>
      <c r="AN64" s="137">
        <f t="shared" si="835"/>
        <v>0</v>
      </c>
      <c r="AO64" s="137">
        <f t="shared" si="835"/>
        <v>0</v>
      </c>
      <c r="AP64" s="137">
        <f t="shared" si="835"/>
        <v>0</v>
      </c>
      <c r="AQ64" s="137">
        <f t="shared" si="835"/>
        <v>0</v>
      </c>
      <c r="AR64" s="137">
        <f t="shared" si="835"/>
        <v>0</v>
      </c>
      <c r="AS64" s="137">
        <f t="shared" ref="AS64" si="836">IF(AS$29=0,,AS45/AS$29*1000000)</f>
        <v>0</v>
      </c>
      <c r="AT64" s="137">
        <f t="shared" ref="AT64" si="837">IF(AT$29=0,,AT45/AT$29*1000000)</f>
        <v>0</v>
      </c>
      <c r="AU64" s="137"/>
      <c r="AV64" s="137">
        <f t="shared" ref="AV64" si="838">IF(AV$29=0,,AV45/AV$29*1000000)</f>
        <v>0</v>
      </c>
      <c r="AW64" s="137">
        <f t="shared" ref="AW64:AX64" si="839">IF(AW$29=0,,AW45/AW$29*1000000)</f>
        <v>0</v>
      </c>
      <c r="AX64" s="137">
        <f t="shared" si="839"/>
        <v>0</v>
      </c>
      <c r="AY64" s="137">
        <f t="shared" ref="AY64" si="840">IF(AY$29=0,,AY45/AY$29*1000000)</f>
        <v>0</v>
      </c>
      <c r="AZ64" s="137">
        <f t="shared" ref="AZ64" si="841">IF(AZ$29=0,,AZ45/AZ$29*1000000)</f>
        <v>0</v>
      </c>
      <c r="BA64" s="137">
        <f t="shared" ref="BA64" si="842">IF(BA$29=0,,BA45/BA$29*1000000)</f>
        <v>0</v>
      </c>
      <c r="BB64" s="137">
        <f t="shared" ref="BB64" si="843">IF(BB$29=0,,BB45/BB$29*1000000)</f>
        <v>0</v>
      </c>
      <c r="BC64" s="137">
        <f t="shared" ref="BC64" si="844">IF(BC$29=0,,BC45/BC$29*1000000)</f>
        <v>0</v>
      </c>
      <c r="BD64" s="137">
        <f t="shared" ref="BD64" si="845">IF(BD$29=0,,BD45/BD$29*1000000)</f>
        <v>0</v>
      </c>
      <c r="BE64" s="137">
        <f t="shared" ref="BE64" si="846">IF(BE$29=0,,BE45/BE$29*1000000)</f>
        <v>0</v>
      </c>
      <c r="BF64" s="137">
        <f t="shared" ref="BF64" si="847">IF(BF$29=0,,BF45/BF$29*1000000)</f>
        <v>0</v>
      </c>
      <c r="BG64" s="137">
        <f t="shared" ref="BG64" si="848">IF(BG$29=0,,BG45/BG$29*1000000)</f>
        <v>0</v>
      </c>
      <c r="BH64" s="137">
        <f t="shared" ref="BH64" si="849">IF(BH$29=0,,BH45/BH$29*1000000)</f>
        <v>0</v>
      </c>
      <c r="BI64" s="137">
        <f t="shared" ref="BI64" si="850">IF(BI$29=0,,BI45/BI$29*1000000)</f>
        <v>0</v>
      </c>
      <c r="BJ64" s="137">
        <f t="shared" ref="BJ64" si="851">IF(BJ$29=0,,BJ45/BJ$29*1000000)</f>
        <v>0</v>
      </c>
      <c r="BK64" s="137">
        <f t="shared" ref="BK64" si="852">IF(BK$29=0,,BK45/BK$29*1000000)</f>
        <v>0</v>
      </c>
      <c r="BL64" s="137">
        <f t="shared" ref="BL64" si="853">IF(BL$29=0,,BL45/BL$29*1000000)</f>
        <v>0</v>
      </c>
      <c r="BM64" s="137">
        <f t="shared" ref="BM64" si="854">IF(BM$29=0,,BM45/BM$29*1000000)</f>
        <v>0</v>
      </c>
      <c r="BN64" s="137">
        <f t="shared" ref="BN64" si="855">IF(BN$29=0,,BN45/BN$29*1000000)</f>
        <v>0</v>
      </c>
      <c r="BO64" s="137">
        <f t="shared" ref="BO64" si="856">IF(BO$29=0,,BO45/BO$29*1000000)</f>
        <v>0</v>
      </c>
      <c r="BP64" s="137">
        <f t="shared" ref="BP64" si="857">IF(BP$29=0,,BP45/BP$29*1000000)</f>
        <v>0</v>
      </c>
      <c r="BQ64" s="137">
        <f t="shared" ref="BQ64" si="858">IF(BQ$29=0,,BQ45/BQ$29*1000000)</f>
        <v>0</v>
      </c>
      <c r="BR64" s="137">
        <f t="shared" ref="BR64" si="859">IF(BR$29=0,,BR45/BR$29*1000000)</f>
        <v>0</v>
      </c>
      <c r="BS64" s="137">
        <f t="shared" ref="BS64" si="860">IF(BS$29=0,,BS45/BS$29*1000000)</f>
        <v>0</v>
      </c>
      <c r="BT64" s="137">
        <f t="shared" ref="BT64" si="861">IF(BT$29=0,,BT45/BT$29*1000000)</f>
        <v>0</v>
      </c>
      <c r="BU64" s="137">
        <f t="shared" ref="BU64" si="862">IF(BU$29=0,,BU45/BU$29*1000000)</f>
        <v>0</v>
      </c>
      <c r="BV64" s="137">
        <f t="shared" ref="BV64" si="863">IF(BV$29=0,,BV45/BV$29*1000000)</f>
        <v>0</v>
      </c>
      <c r="BW64" s="137">
        <f t="shared" ref="BW64" si="864">IF(BW$29=0,,BW45/BW$29*1000000)</f>
        <v>0</v>
      </c>
      <c r="BX64" s="137">
        <f t="shared" ref="BX64" si="865">IF(BX$29=0,,BX45/BX$29*1000000)</f>
        <v>0</v>
      </c>
      <c r="BY64" s="137">
        <f t="shared" ref="BY64" si="866">IF(BY$29=0,,BY45/BY$29*1000000)</f>
        <v>0</v>
      </c>
      <c r="BZ64" s="137">
        <f t="shared" ref="BZ64" si="867">IF(BZ$29=0,,BZ45/BZ$29*1000000)</f>
        <v>0</v>
      </c>
      <c r="CA64" s="137">
        <f t="shared" ref="CA64" si="868">IF(CA$29=0,,CA45/CA$29*1000000)</f>
        <v>0</v>
      </c>
      <c r="CB64" s="137">
        <f t="shared" ref="CB64" si="869">IF(CB$29=0,,CB45/CB$29*1000000)</f>
        <v>0</v>
      </c>
      <c r="CC64" s="137">
        <f t="shared" ref="CC64:CE64" si="870">IF(CC$29=0,,CC45/CC$29*1000000)</f>
        <v>0</v>
      </c>
      <c r="CD64" s="137">
        <f t="shared" si="870"/>
        <v>0</v>
      </c>
      <c r="CE64" s="137">
        <f t="shared" si="870"/>
        <v>0</v>
      </c>
      <c r="CF64" s="137">
        <f t="shared" ref="CF64" si="871">IF(CF$29=0,,CF45/CF$29*1000000)</f>
        <v>0</v>
      </c>
      <c r="CG64" s="137">
        <f t="shared" ref="CG64" si="872">IF(CG$29=0,,CG45/CG$29*1000000)</f>
        <v>0</v>
      </c>
      <c r="CH64" s="137">
        <f t="shared" ref="CH64" si="873">IF(CH$29=0,,CH45/CH$29*1000000)</f>
        <v>0</v>
      </c>
      <c r="CI64" s="137">
        <f t="shared" ref="CI64" si="874">IF(CI$29=0,,CI45/CI$29*1000000)</f>
        <v>0</v>
      </c>
      <c r="CJ64" s="137">
        <f t="shared" ref="CJ64" si="875">IF(CJ$29=0,,CJ45/CJ$29*1000000)</f>
        <v>0</v>
      </c>
      <c r="CK64" s="137">
        <f t="shared" ref="CK64" si="876">IF(CK$29=0,,CK45/CK$29*1000000)</f>
        <v>0</v>
      </c>
      <c r="CL64" s="137">
        <f t="shared" ref="CL64" si="877">IF(CL$29=0,,CL45/CL$29*1000000)</f>
        <v>0</v>
      </c>
      <c r="CM64" s="137">
        <f t="shared" ref="CM64" si="878">IF(CM$29=0,,CM45/CM$29*1000000)</f>
        <v>0</v>
      </c>
      <c r="CN64" s="137">
        <f t="shared" ref="CN64" si="879">IF(CN$29=0,,CN45/CN$29*1000000)</f>
        <v>0</v>
      </c>
      <c r="CO64" s="137">
        <f t="shared" ref="CO64" si="880">IF(CO$29=0,,CO45/CO$29*1000000)</f>
        <v>0</v>
      </c>
      <c r="CP64" s="137">
        <f t="shared" ref="CP64" si="881">IF(CP$29=0,,CP45/CP$29*1000000)</f>
        <v>0</v>
      </c>
      <c r="CQ64" s="137">
        <f t="shared" ref="CQ64" si="882">IF(CQ$29=0,,CQ45/CQ$29*1000000)</f>
        <v>0</v>
      </c>
      <c r="CR64" s="137">
        <f t="shared" ref="CR64" si="883">IF(CR$29=0,,CR45/CR$29*1000000)</f>
        <v>0</v>
      </c>
      <c r="CS64" s="137">
        <f t="shared" ref="CS64" si="884">IF(CS$29=0,,CS45/CS$29*1000000)</f>
        <v>0</v>
      </c>
      <c r="CT64" s="137">
        <f t="shared" ref="CT64" si="885">IF(CT$29=0,,CT45/CT$29*1000000)</f>
        <v>0</v>
      </c>
      <c r="CU64" s="137">
        <f t="shared" ref="CU64:CV64" si="886">IF(CU$29=0,,CU45/CU$29*1000000)</f>
        <v>0</v>
      </c>
      <c r="CV64" s="137">
        <f t="shared" si="886"/>
        <v>0</v>
      </c>
      <c r="CW64" s="137">
        <f t="shared" ref="CW64:CY64" si="887">IF(CW$29=0,,CW45/CW$29*1000000)</f>
        <v>0</v>
      </c>
      <c r="CX64" s="137">
        <f t="shared" si="887"/>
        <v>0</v>
      </c>
      <c r="CY64" s="137">
        <f t="shared" si="887"/>
        <v>0</v>
      </c>
      <c r="CZ64" s="137">
        <f t="shared" ref="CZ64" si="888">IF(CZ$29=0,,CZ45/CZ$29*1000000)</f>
        <v>0</v>
      </c>
      <c r="DA64" s="137">
        <f t="shared" ref="DA64" si="889">IF(DA$29=0,,DA45/DA$29*1000000)</f>
        <v>0</v>
      </c>
      <c r="DB64" s="137">
        <f t="shared" ref="DB64" si="890">IF(DB$29=0,,DB45/DB$29*1000000)</f>
        <v>0</v>
      </c>
      <c r="DC64" s="137">
        <f t="shared" ref="DC64" si="891">IF(DC$29=0,,DC45/DC$29*1000000)</f>
        <v>0</v>
      </c>
      <c r="DD64" s="137">
        <f t="shared" ref="DD64:DE64" si="892">IF(DD$29=0,,DD45/DD$29*1000000)</f>
        <v>0</v>
      </c>
      <c r="DE64" s="137">
        <f t="shared" si="892"/>
        <v>0</v>
      </c>
      <c r="DF64" s="137">
        <f t="shared" ref="DF64" si="893">IF(DF$29=0,,DF45/DF$29*1000000)</f>
        <v>0</v>
      </c>
      <c r="DG64" s="137">
        <f t="shared" ref="DG64" si="894">IF(DG$29=0,,DG45/DG$29*1000000)</f>
        <v>0</v>
      </c>
      <c r="DH64" s="137">
        <f t="shared" ref="DH64" si="895">IF(DH$29=0,,DH45/DH$29*1000000)</f>
        <v>0</v>
      </c>
      <c r="DI64" s="137">
        <f t="shared" ref="DI64" si="896">IF(DI$29=0,,DI45/DI$29*1000000)</f>
        <v>0</v>
      </c>
      <c r="DJ64" s="137">
        <f t="shared" ref="DJ64:DK64" si="897">IF(DJ$29=0,,DJ45/DJ$29*1000000)</f>
        <v>0</v>
      </c>
      <c r="DK64" s="137">
        <f t="shared" si="897"/>
        <v>0</v>
      </c>
    </row>
    <row r="65" spans="2:115" ht="15.5">
      <c r="B65" s="414"/>
      <c r="C65" s="149" t="s">
        <v>288</v>
      </c>
      <c r="D65" s="137">
        <f t="shared" si="138"/>
        <v>0</v>
      </c>
      <c r="E65" s="137">
        <f t="shared" ref="E65:G65" si="898">IF(E$29=0,,E46/E$29*1000000)</f>
        <v>0</v>
      </c>
      <c r="F65" s="137">
        <f t="shared" si="898"/>
        <v>0</v>
      </c>
      <c r="G65" s="137">
        <f t="shared" si="898"/>
        <v>0</v>
      </c>
      <c r="H65" s="137">
        <f t="shared" si="138"/>
        <v>0</v>
      </c>
      <c r="I65" s="137">
        <f t="shared" si="138"/>
        <v>0</v>
      </c>
      <c r="J65" s="137">
        <f t="shared" si="138"/>
        <v>0</v>
      </c>
      <c r="K65" s="137">
        <f t="shared" si="138"/>
        <v>0</v>
      </c>
      <c r="L65" s="137">
        <f t="shared" ref="L65:AG65" si="899">IF(L$29=0,,L46/L$29*1000000)</f>
        <v>0</v>
      </c>
      <c r="M65" s="137">
        <f t="shared" si="899"/>
        <v>0</v>
      </c>
      <c r="N65" s="137">
        <f t="shared" si="899"/>
        <v>0</v>
      </c>
      <c r="O65" s="137">
        <f t="shared" si="899"/>
        <v>0</v>
      </c>
      <c r="P65" s="137">
        <f t="shared" si="899"/>
        <v>0</v>
      </c>
      <c r="Q65" s="137">
        <f t="shared" si="899"/>
        <v>0</v>
      </c>
      <c r="R65" s="137">
        <f t="shared" si="899"/>
        <v>0</v>
      </c>
      <c r="S65" s="137">
        <f t="shared" si="899"/>
        <v>0</v>
      </c>
      <c r="T65" s="137">
        <f t="shared" si="899"/>
        <v>0</v>
      </c>
      <c r="U65" s="137">
        <f t="shared" si="899"/>
        <v>0</v>
      </c>
      <c r="V65" s="137">
        <f t="shared" si="899"/>
        <v>0</v>
      </c>
      <c r="W65" s="137">
        <f t="shared" si="899"/>
        <v>0</v>
      </c>
      <c r="X65" s="137">
        <f t="shared" si="899"/>
        <v>0</v>
      </c>
      <c r="Y65" s="137">
        <f t="shared" si="899"/>
        <v>0</v>
      </c>
      <c r="Z65" s="137">
        <f t="shared" si="899"/>
        <v>0</v>
      </c>
      <c r="AA65" s="137">
        <f t="shared" si="899"/>
        <v>0</v>
      </c>
      <c r="AB65" s="137">
        <f t="shared" si="899"/>
        <v>0</v>
      </c>
      <c r="AC65" s="137">
        <f t="shared" si="899"/>
        <v>0</v>
      </c>
      <c r="AD65" s="137">
        <f t="shared" si="899"/>
        <v>0</v>
      </c>
      <c r="AE65" s="137">
        <f t="shared" si="899"/>
        <v>0</v>
      </c>
      <c r="AF65" s="137">
        <f t="shared" si="899"/>
        <v>0</v>
      </c>
      <c r="AG65" s="137">
        <f t="shared" si="899"/>
        <v>0</v>
      </c>
      <c r="AH65" s="137">
        <f t="shared" ref="AH65" si="900">IF(AH$29=0,,AH46/AH$29*1000000)</f>
        <v>0</v>
      </c>
      <c r="AI65" s="137">
        <f t="shared" ref="AI65" si="901">IF(AI$29=0,,AI46/AI$29*1000000)</f>
        <v>0</v>
      </c>
      <c r="AJ65" s="137">
        <f t="shared" ref="AJ65" si="902">IF(AJ$29=0,,AJ46/AJ$29*1000000)</f>
        <v>0</v>
      </c>
      <c r="AK65" s="137">
        <f t="shared" ref="AK65" si="903">IF(AK$29=0,,AK46/AK$29*1000000)</f>
        <v>0</v>
      </c>
      <c r="AL65" s="137">
        <f t="shared" ref="AL65:AR65" si="904">IF(AL$29=0,,AL46/AL$29*1000000)</f>
        <v>0</v>
      </c>
      <c r="AM65" s="137">
        <f t="shared" si="904"/>
        <v>0</v>
      </c>
      <c r="AN65" s="137">
        <f t="shared" si="904"/>
        <v>0</v>
      </c>
      <c r="AO65" s="137">
        <f t="shared" si="904"/>
        <v>0</v>
      </c>
      <c r="AP65" s="137">
        <f t="shared" si="904"/>
        <v>0</v>
      </c>
      <c r="AQ65" s="137">
        <f t="shared" si="904"/>
        <v>0</v>
      </c>
      <c r="AR65" s="137">
        <f t="shared" si="904"/>
        <v>0</v>
      </c>
      <c r="AS65" s="137">
        <f t="shared" ref="AS65" si="905">IF(AS$29=0,,AS46/AS$29*1000000)</f>
        <v>0</v>
      </c>
      <c r="AT65" s="137">
        <f t="shared" ref="AT65" si="906">IF(AT$29=0,,AT46/AT$29*1000000)</f>
        <v>0</v>
      </c>
      <c r="AU65" s="137"/>
      <c r="AV65" s="137">
        <f t="shared" ref="AV65" si="907">IF(AV$29=0,,AV46/AV$29*1000000)</f>
        <v>0</v>
      </c>
      <c r="AW65" s="137">
        <f t="shared" ref="AW65:AX65" si="908">IF(AW$29=0,,AW46/AW$29*1000000)</f>
        <v>0</v>
      </c>
      <c r="AX65" s="137">
        <f t="shared" si="908"/>
        <v>0</v>
      </c>
      <c r="AY65" s="137">
        <f t="shared" ref="AY65" si="909">IF(AY$29=0,,AY46/AY$29*1000000)</f>
        <v>0</v>
      </c>
      <c r="AZ65" s="137">
        <f t="shared" ref="AZ65" si="910">IF(AZ$29=0,,AZ46/AZ$29*1000000)</f>
        <v>0</v>
      </c>
      <c r="BA65" s="137">
        <f t="shared" ref="BA65" si="911">IF(BA$29=0,,BA46/BA$29*1000000)</f>
        <v>0</v>
      </c>
      <c r="BB65" s="137">
        <f t="shared" ref="BB65" si="912">IF(BB$29=0,,BB46/BB$29*1000000)</f>
        <v>0</v>
      </c>
      <c r="BC65" s="137">
        <f t="shared" ref="BC65" si="913">IF(BC$29=0,,BC46/BC$29*1000000)</f>
        <v>0</v>
      </c>
      <c r="BD65" s="137">
        <f t="shared" ref="BD65" si="914">IF(BD$29=0,,BD46/BD$29*1000000)</f>
        <v>0</v>
      </c>
      <c r="BE65" s="137">
        <f t="shared" ref="BE65" si="915">IF(BE$29=0,,BE46/BE$29*1000000)</f>
        <v>0</v>
      </c>
      <c r="BF65" s="137">
        <f t="shared" ref="BF65" si="916">IF(BF$29=0,,BF46/BF$29*1000000)</f>
        <v>0</v>
      </c>
      <c r="BG65" s="137">
        <f t="shared" ref="BG65" si="917">IF(BG$29=0,,BG46/BG$29*1000000)</f>
        <v>0</v>
      </c>
      <c r="BH65" s="137">
        <f t="shared" ref="BH65" si="918">IF(BH$29=0,,BH46/BH$29*1000000)</f>
        <v>0</v>
      </c>
      <c r="BI65" s="137">
        <f t="shared" ref="BI65" si="919">IF(BI$29=0,,BI46/BI$29*1000000)</f>
        <v>0</v>
      </c>
      <c r="BJ65" s="137">
        <f t="shared" ref="BJ65" si="920">IF(BJ$29=0,,BJ46/BJ$29*1000000)</f>
        <v>0</v>
      </c>
      <c r="BK65" s="137">
        <f t="shared" ref="BK65" si="921">IF(BK$29=0,,BK46/BK$29*1000000)</f>
        <v>0</v>
      </c>
      <c r="BL65" s="137">
        <f t="shared" ref="BL65" si="922">IF(BL$29=0,,BL46/BL$29*1000000)</f>
        <v>0</v>
      </c>
      <c r="BM65" s="137">
        <f t="shared" ref="BM65" si="923">IF(BM$29=0,,BM46/BM$29*1000000)</f>
        <v>0</v>
      </c>
      <c r="BN65" s="137">
        <f t="shared" ref="BN65" si="924">IF(BN$29=0,,BN46/BN$29*1000000)</f>
        <v>0</v>
      </c>
      <c r="BO65" s="137">
        <f t="shared" ref="BO65" si="925">IF(BO$29=0,,BO46/BO$29*1000000)</f>
        <v>0</v>
      </c>
      <c r="BP65" s="137">
        <f t="shared" ref="BP65" si="926">IF(BP$29=0,,BP46/BP$29*1000000)</f>
        <v>0</v>
      </c>
      <c r="BQ65" s="137">
        <f t="shared" ref="BQ65" si="927">IF(BQ$29=0,,BQ46/BQ$29*1000000)</f>
        <v>0</v>
      </c>
      <c r="BR65" s="137">
        <f t="shared" ref="BR65" si="928">IF(BR$29=0,,BR46/BR$29*1000000)</f>
        <v>0</v>
      </c>
      <c r="BS65" s="137">
        <f t="shared" ref="BS65" si="929">IF(BS$29=0,,BS46/BS$29*1000000)</f>
        <v>0</v>
      </c>
      <c r="BT65" s="137">
        <f t="shared" ref="BT65" si="930">IF(BT$29=0,,BT46/BT$29*1000000)</f>
        <v>0</v>
      </c>
      <c r="BU65" s="137">
        <f t="shared" ref="BU65" si="931">IF(BU$29=0,,BU46/BU$29*1000000)</f>
        <v>0</v>
      </c>
      <c r="BV65" s="137">
        <f t="shared" ref="BV65" si="932">IF(BV$29=0,,BV46/BV$29*1000000)</f>
        <v>0</v>
      </c>
      <c r="BW65" s="137">
        <f t="shared" ref="BW65" si="933">IF(BW$29=0,,BW46/BW$29*1000000)</f>
        <v>0</v>
      </c>
      <c r="BX65" s="137">
        <f t="shared" ref="BX65" si="934">IF(BX$29=0,,BX46/BX$29*1000000)</f>
        <v>0</v>
      </c>
      <c r="BY65" s="137">
        <f t="shared" ref="BY65" si="935">IF(BY$29=0,,BY46/BY$29*1000000)</f>
        <v>0</v>
      </c>
      <c r="BZ65" s="137">
        <f t="shared" ref="BZ65" si="936">IF(BZ$29=0,,BZ46/BZ$29*1000000)</f>
        <v>0</v>
      </c>
      <c r="CA65" s="137">
        <f t="shared" ref="CA65" si="937">IF(CA$29=0,,CA46/CA$29*1000000)</f>
        <v>0</v>
      </c>
      <c r="CB65" s="137">
        <f t="shared" ref="CB65" si="938">IF(CB$29=0,,CB46/CB$29*1000000)</f>
        <v>0</v>
      </c>
      <c r="CC65" s="137">
        <f t="shared" ref="CC65:CE65" si="939">IF(CC$29=0,,CC46/CC$29*1000000)</f>
        <v>0</v>
      </c>
      <c r="CD65" s="137">
        <f t="shared" si="939"/>
        <v>0</v>
      </c>
      <c r="CE65" s="137">
        <f t="shared" si="939"/>
        <v>0</v>
      </c>
      <c r="CF65" s="137">
        <f t="shared" ref="CF65" si="940">IF(CF$29=0,,CF46/CF$29*1000000)</f>
        <v>0</v>
      </c>
      <c r="CG65" s="137">
        <f t="shared" ref="CG65" si="941">IF(CG$29=0,,CG46/CG$29*1000000)</f>
        <v>0</v>
      </c>
      <c r="CH65" s="137">
        <f t="shared" ref="CH65" si="942">IF(CH$29=0,,CH46/CH$29*1000000)</f>
        <v>0</v>
      </c>
      <c r="CI65" s="137">
        <f t="shared" ref="CI65" si="943">IF(CI$29=0,,CI46/CI$29*1000000)</f>
        <v>0</v>
      </c>
      <c r="CJ65" s="137">
        <f t="shared" ref="CJ65" si="944">IF(CJ$29=0,,CJ46/CJ$29*1000000)</f>
        <v>0</v>
      </c>
      <c r="CK65" s="137">
        <f t="shared" ref="CK65" si="945">IF(CK$29=0,,CK46/CK$29*1000000)</f>
        <v>0</v>
      </c>
      <c r="CL65" s="137">
        <f t="shared" ref="CL65" si="946">IF(CL$29=0,,CL46/CL$29*1000000)</f>
        <v>0</v>
      </c>
      <c r="CM65" s="137">
        <f t="shared" ref="CM65" si="947">IF(CM$29=0,,CM46/CM$29*1000000)</f>
        <v>0</v>
      </c>
      <c r="CN65" s="137">
        <f t="shared" ref="CN65" si="948">IF(CN$29=0,,CN46/CN$29*1000000)</f>
        <v>0</v>
      </c>
      <c r="CO65" s="137">
        <f t="shared" ref="CO65" si="949">IF(CO$29=0,,CO46/CO$29*1000000)</f>
        <v>0</v>
      </c>
      <c r="CP65" s="137">
        <f t="shared" ref="CP65" si="950">IF(CP$29=0,,CP46/CP$29*1000000)</f>
        <v>0</v>
      </c>
      <c r="CQ65" s="137">
        <f t="shared" ref="CQ65" si="951">IF(CQ$29=0,,CQ46/CQ$29*1000000)</f>
        <v>0</v>
      </c>
      <c r="CR65" s="137">
        <f t="shared" ref="CR65" si="952">IF(CR$29=0,,CR46/CR$29*1000000)</f>
        <v>0</v>
      </c>
      <c r="CS65" s="137">
        <f t="shared" ref="CS65" si="953">IF(CS$29=0,,CS46/CS$29*1000000)</f>
        <v>0</v>
      </c>
      <c r="CT65" s="137">
        <f t="shared" ref="CT65" si="954">IF(CT$29=0,,CT46/CT$29*1000000)</f>
        <v>0</v>
      </c>
      <c r="CU65" s="137">
        <f t="shared" ref="CU65:CV65" si="955">IF(CU$29=0,,CU46/CU$29*1000000)</f>
        <v>0</v>
      </c>
      <c r="CV65" s="137">
        <f t="shared" si="955"/>
        <v>0</v>
      </c>
      <c r="CW65" s="137">
        <f t="shared" ref="CW65:CY65" si="956">IF(CW$29=0,,CW46/CW$29*1000000)</f>
        <v>0</v>
      </c>
      <c r="CX65" s="137">
        <f t="shared" si="956"/>
        <v>0</v>
      </c>
      <c r="CY65" s="137">
        <f t="shared" si="956"/>
        <v>0</v>
      </c>
      <c r="CZ65" s="137">
        <f t="shared" ref="CZ65" si="957">IF(CZ$29=0,,CZ46/CZ$29*1000000)</f>
        <v>0</v>
      </c>
      <c r="DA65" s="137">
        <f t="shared" ref="DA65" si="958">IF(DA$29=0,,DA46/DA$29*1000000)</f>
        <v>0</v>
      </c>
      <c r="DB65" s="137">
        <f t="shared" ref="DB65" si="959">IF(DB$29=0,,DB46/DB$29*1000000)</f>
        <v>0</v>
      </c>
      <c r="DC65" s="137">
        <f t="shared" ref="DC65" si="960">IF(DC$29=0,,DC46/DC$29*1000000)</f>
        <v>0</v>
      </c>
      <c r="DD65" s="137">
        <f t="shared" ref="DD65:DE65" si="961">IF(DD$29=0,,DD46/DD$29*1000000)</f>
        <v>0</v>
      </c>
      <c r="DE65" s="137">
        <f t="shared" si="961"/>
        <v>0</v>
      </c>
      <c r="DF65" s="137">
        <f t="shared" ref="DF65" si="962">IF(DF$29=0,,DF46/DF$29*1000000)</f>
        <v>0</v>
      </c>
      <c r="DG65" s="137">
        <f t="shared" ref="DG65" si="963">IF(DG$29=0,,DG46/DG$29*1000000)</f>
        <v>0</v>
      </c>
      <c r="DH65" s="137">
        <f t="shared" ref="DH65" si="964">IF(DH$29=0,,DH46/DH$29*1000000)</f>
        <v>0</v>
      </c>
      <c r="DI65" s="137">
        <f t="shared" ref="DI65" si="965">IF(DI$29=0,,DI46/DI$29*1000000)</f>
        <v>0</v>
      </c>
      <c r="DJ65" s="137">
        <f t="shared" ref="DJ65:DK65" si="966">IF(DJ$29=0,,DJ46/DJ$29*1000000)</f>
        <v>0</v>
      </c>
      <c r="DK65" s="137">
        <f t="shared" si="966"/>
        <v>0</v>
      </c>
    </row>
    <row r="66" spans="2:115" ht="15.5">
      <c r="B66" s="414"/>
      <c r="C66" s="149" t="s">
        <v>193</v>
      </c>
      <c r="D66" s="137">
        <f t="shared" si="138"/>
        <v>0</v>
      </c>
      <c r="E66" s="137">
        <f t="shared" ref="E66:G66" si="967">IF(E$29=0,,E47/E$29*1000000)</f>
        <v>0</v>
      </c>
      <c r="F66" s="137">
        <f t="shared" si="967"/>
        <v>0</v>
      </c>
      <c r="G66" s="137">
        <f t="shared" si="967"/>
        <v>0</v>
      </c>
      <c r="H66" s="137">
        <f t="shared" si="138"/>
        <v>0</v>
      </c>
      <c r="I66" s="137">
        <f t="shared" si="138"/>
        <v>0</v>
      </c>
      <c r="J66" s="137">
        <f t="shared" si="138"/>
        <v>0</v>
      </c>
      <c r="K66" s="137">
        <f t="shared" si="138"/>
        <v>0</v>
      </c>
      <c r="L66" s="137">
        <f t="shared" ref="L66:AG66" si="968">IF(L$29=0,,L47/L$29*1000000)</f>
        <v>0</v>
      </c>
      <c r="M66" s="137">
        <f t="shared" si="968"/>
        <v>0</v>
      </c>
      <c r="N66" s="137">
        <f t="shared" si="968"/>
        <v>0</v>
      </c>
      <c r="O66" s="137">
        <f t="shared" si="968"/>
        <v>0</v>
      </c>
      <c r="P66" s="137">
        <f t="shared" si="968"/>
        <v>0</v>
      </c>
      <c r="Q66" s="137">
        <f t="shared" si="968"/>
        <v>0</v>
      </c>
      <c r="R66" s="137">
        <f t="shared" si="968"/>
        <v>0</v>
      </c>
      <c r="S66" s="137">
        <f t="shared" si="968"/>
        <v>0</v>
      </c>
      <c r="T66" s="137">
        <f t="shared" si="968"/>
        <v>0</v>
      </c>
      <c r="U66" s="137">
        <f t="shared" si="968"/>
        <v>0</v>
      </c>
      <c r="V66" s="137">
        <f t="shared" si="968"/>
        <v>0</v>
      </c>
      <c r="W66" s="137">
        <f t="shared" si="968"/>
        <v>0</v>
      </c>
      <c r="X66" s="137">
        <f t="shared" si="968"/>
        <v>0</v>
      </c>
      <c r="Y66" s="137">
        <f t="shared" si="968"/>
        <v>0</v>
      </c>
      <c r="Z66" s="137">
        <f t="shared" si="968"/>
        <v>0</v>
      </c>
      <c r="AA66" s="137">
        <f t="shared" si="968"/>
        <v>0</v>
      </c>
      <c r="AB66" s="137">
        <f t="shared" si="968"/>
        <v>0</v>
      </c>
      <c r="AC66" s="137">
        <f t="shared" si="968"/>
        <v>0</v>
      </c>
      <c r="AD66" s="137">
        <f t="shared" si="968"/>
        <v>0</v>
      </c>
      <c r="AE66" s="137">
        <f t="shared" si="968"/>
        <v>0</v>
      </c>
      <c r="AF66" s="137">
        <f t="shared" si="968"/>
        <v>0</v>
      </c>
      <c r="AG66" s="137">
        <f t="shared" si="968"/>
        <v>0</v>
      </c>
      <c r="AH66" s="137">
        <f t="shared" ref="AH66" si="969">IF(AH$29=0,,AH47/AH$29*1000000)</f>
        <v>0</v>
      </c>
      <c r="AI66" s="137">
        <f t="shared" ref="AI66" si="970">IF(AI$29=0,,AI47/AI$29*1000000)</f>
        <v>0</v>
      </c>
      <c r="AJ66" s="137">
        <f t="shared" ref="AJ66" si="971">IF(AJ$29=0,,AJ47/AJ$29*1000000)</f>
        <v>0</v>
      </c>
      <c r="AK66" s="137">
        <f t="shared" ref="AK66" si="972">IF(AK$29=0,,AK47/AK$29*1000000)</f>
        <v>0</v>
      </c>
      <c r="AL66" s="137">
        <f t="shared" ref="AL66:AR66" si="973">IF(AL$29=0,,AL47/AL$29*1000000)</f>
        <v>0</v>
      </c>
      <c r="AM66" s="137">
        <f t="shared" si="973"/>
        <v>0</v>
      </c>
      <c r="AN66" s="137">
        <f t="shared" si="973"/>
        <v>0</v>
      </c>
      <c r="AO66" s="137">
        <f t="shared" si="973"/>
        <v>0</v>
      </c>
      <c r="AP66" s="137">
        <f t="shared" si="973"/>
        <v>0</v>
      </c>
      <c r="AQ66" s="137">
        <f t="shared" si="973"/>
        <v>0</v>
      </c>
      <c r="AR66" s="137">
        <f t="shared" si="973"/>
        <v>0</v>
      </c>
      <c r="AS66" s="137">
        <f t="shared" ref="AS66" si="974">IF(AS$29=0,,AS47/AS$29*1000000)</f>
        <v>0</v>
      </c>
      <c r="AT66" s="137">
        <f t="shared" ref="AT66" si="975">IF(AT$29=0,,AT47/AT$29*1000000)</f>
        <v>0</v>
      </c>
      <c r="AU66" s="137"/>
      <c r="AV66" s="137">
        <f t="shared" ref="AV66" si="976">IF(AV$29=0,,AV47/AV$29*1000000)</f>
        <v>0</v>
      </c>
      <c r="AW66" s="137">
        <f t="shared" ref="AW66:AX66" si="977">IF(AW$29=0,,AW47/AW$29*1000000)</f>
        <v>0</v>
      </c>
      <c r="AX66" s="137">
        <f t="shared" si="977"/>
        <v>0</v>
      </c>
      <c r="AY66" s="137">
        <f t="shared" ref="AY66" si="978">IF(AY$29=0,,AY47/AY$29*1000000)</f>
        <v>0</v>
      </c>
      <c r="AZ66" s="137">
        <f t="shared" ref="AZ66" si="979">IF(AZ$29=0,,AZ47/AZ$29*1000000)</f>
        <v>0</v>
      </c>
      <c r="BA66" s="137">
        <f t="shared" ref="BA66" si="980">IF(BA$29=0,,BA47/BA$29*1000000)</f>
        <v>0</v>
      </c>
      <c r="BB66" s="137">
        <f t="shared" ref="BB66" si="981">IF(BB$29=0,,BB47/BB$29*1000000)</f>
        <v>0</v>
      </c>
      <c r="BC66" s="137">
        <f t="shared" ref="BC66" si="982">IF(BC$29=0,,BC47/BC$29*1000000)</f>
        <v>0</v>
      </c>
      <c r="BD66" s="137">
        <f t="shared" ref="BD66" si="983">IF(BD$29=0,,BD47/BD$29*1000000)</f>
        <v>0</v>
      </c>
      <c r="BE66" s="137">
        <f t="shared" ref="BE66" si="984">IF(BE$29=0,,BE47/BE$29*1000000)</f>
        <v>0</v>
      </c>
      <c r="BF66" s="137">
        <f t="shared" ref="BF66" si="985">IF(BF$29=0,,BF47/BF$29*1000000)</f>
        <v>0</v>
      </c>
      <c r="BG66" s="137">
        <f t="shared" ref="BG66" si="986">IF(BG$29=0,,BG47/BG$29*1000000)</f>
        <v>0</v>
      </c>
      <c r="BH66" s="137">
        <f t="shared" ref="BH66" si="987">IF(BH$29=0,,BH47/BH$29*1000000)</f>
        <v>0</v>
      </c>
      <c r="BI66" s="137">
        <f t="shared" ref="BI66" si="988">IF(BI$29=0,,BI47/BI$29*1000000)</f>
        <v>0</v>
      </c>
      <c r="BJ66" s="137">
        <f t="shared" ref="BJ66" si="989">IF(BJ$29=0,,BJ47/BJ$29*1000000)</f>
        <v>0</v>
      </c>
      <c r="BK66" s="137">
        <f t="shared" ref="BK66" si="990">IF(BK$29=0,,BK47/BK$29*1000000)</f>
        <v>0</v>
      </c>
      <c r="BL66" s="137">
        <f t="shared" ref="BL66" si="991">IF(BL$29=0,,BL47/BL$29*1000000)</f>
        <v>0</v>
      </c>
      <c r="BM66" s="137">
        <f t="shared" ref="BM66" si="992">IF(BM$29=0,,BM47/BM$29*1000000)</f>
        <v>0</v>
      </c>
      <c r="BN66" s="137">
        <f t="shared" ref="BN66" si="993">IF(BN$29=0,,BN47/BN$29*1000000)</f>
        <v>0</v>
      </c>
      <c r="BO66" s="137">
        <f t="shared" ref="BO66" si="994">IF(BO$29=0,,BO47/BO$29*1000000)</f>
        <v>0</v>
      </c>
      <c r="BP66" s="137">
        <f t="shared" ref="BP66" si="995">IF(BP$29=0,,BP47/BP$29*1000000)</f>
        <v>0</v>
      </c>
      <c r="BQ66" s="137">
        <f t="shared" ref="BQ66" si="996">IF(BQ$29=0,,BQ47/BQ$29*1000000)</f>
        <v>0</v>
      </c>
      <c r="BR66" s="137">
        <f t="shared" ref="BR66" si="997">IF(BR$29=0,,BR47/BR$29*1000000)</f>
        <v>0</v>
      </c>
      <c r="BS66" s="137">
        <f t="shared" ref="BS66" si="998">IF(BS$29=0,,BS47/BS$29*1000000)</f>
        <v>0</v>
      </c>
      <c r="BT66" s="137">
        <f t="shared" ref="BT66" si="999">IF(BT$29=0,,BT47/BT$29*1000000)</f>
        <v>0</v>
      </c>
      <c r="BU66" s="137">
        <f t="shared" ref="BU66" si="1000">IF(BU$29=0,,BU47/BU$29*1000000)</f>
        <v>0</v>
      </c>
      <c r="BV66" s="137">
        <f t="shared" ref="BV66" si="1001">IF(BV$29=0,,BV47/BV$29*1000000)</f>
        <v>0</v>
      </c>
      <c r="BW66" s="137">
        <f t="shared" ref="BW66" si="1002">IF(BW$29=0,,BW47/BW$29*1000000)</f>
        <v>0</v>
      </c>
      <c r="BX66" s="137">
        <f t="shared" ref="BX66" si="1003">IF(BX$29=0,,BX47/BX$29*1000000)</f>
        <v>0</v>
      </c>
      <c r="BY66" s="137">
        <f t="shared" ref="BY66" si="1004">IF(BY$29=0,,BY47/BY$29*1000000)</f>
        <v>0</v>
      </c>
      <c r="BZ66" s="137">
        <f t="shared" ref="BZ66" si="1005">IF(BZ$29=0,,BZ47/BZ$29*1000000)</f>
        <v>0</v>
      </c>
      <c r="CA66" s="137">
        <f t="shared" ref="CA66" si="1006">IF(CA$29=0,,CA47/CA$29*1000000)</f>
        <v>0</v>
      </c>
      <c r="CB66" s="137">
        <f t="shared" ref="CB66" si="1007">IF(CB$29=0,,CB47/CB$29*1000000)</f>
        <v>0</v>
      </c>
      <c r="CC66" s="137">
        <f t="shared" ref="CC66:CE66" si="1008">IF(CC$29=0,,CC47/CC$29*1000000)</f>
        <v>0</v>
      </c>
      <c r="CD66" s="137">
        <f t="shared" si="1008"/>
        <v>0</v>
      </c>
      <c r="CE66" s="137">
        <f t="shared" si="1008"/>
        <v>0</v>
      </c>
      <c r="CF66" s="137">
        <f t="shared" ref="CF66" si="1009">IF(CF$29=0,,CF47/CF$29*1000000)</f>
        <v>0</v>
      </c>
      <c r="CG66" s="137">
        <f t="shared" ref="CG66" si="1010">IF(CG$29=0,,CG47/CG$29*1000000)</f>
        <v>0</v>
      </c>
      <c r="CH66" s="137">
        <f t="shared" ref="CH66" si="1011">IF(CH$29=0,,CH47/CH$29*1000000)</f>
        <v>0</v>
      </c>
      <c r="CI66" s="137">
        <f t="shared" ref="CI66" si="1012">IF(CI$29=0,,CI47/CI$29*1000000)</f>
        <v>0</v>
      </c>
      <c r="CJ66" s="137">
        <f t="shared" ref="CJ66" si="1013">IF(CJ$29=0,,CJ47/CJ$29*1000000)</f>
        <v>0</v>
      </c>
      <c r="CK66" s="137">
        <f t="shared" ref="CK66" si="1014">IF(CK$29=0,,CK47/CK$29*1000000)</f>
        <v>0</v>
      </c>
      <c r="CL66" s="137">
        <f t="shared" ref="CL66" si="1015">IF(CL$29=0,,CL47/CL$29*1000000)</f>
        <v>0</v>
      </c>
      <c r="CM66" s="137">
        <f t="shared" ref="CM66" si="1016">IF(CM$29=0,,CM47/CM$29*1000000)</f>
        <v>0</v>
      </c>
      <c r="CN66" s="137">
        <f t="shared" ref="CN66" si="1017">IF(CN$29=0,,CN47/CN$29*1000000)</f>
        <v>0</v>
      </c>
      <c r="CO66" s="137">
        <f t="shared" ref="CO66" si="1018">IF(CO$29=0,,CO47/CO$29*1000000)</f>
        <v>0</v>
      </c>
      <c r="CP66" s="137">
        <f t="shared" ref="CP66" si="1019">IF(CP$29=0,,CP47/CP$29*1000000)</f>
        <v>0</v>
      </c>
      <c r="CQ66" s="137">
        <f t="shared" ref="CQ66" si="1020">IF(CQ$29=0,,CQ47/CQ$29*1000000)</f>
        <v>0</v>
      </c>
      <c r="CR66" s="137">
        <f t="shared" ref="CR66" si="1021">IF(CR$29=0,,CR47/CR$29*1000000)</f>
        <v>0</v>
      </c>
      <c r="CS66" s="137">
        <f t="shared" ref="CS66" si="1022">IF(CS$29=0,,CS47/CS$29*1000000)</f>
        <v>0</v>
      </c>
      <c r="CT66" s="137">
        <f t="shared" ref="CT66" si="1023">IF(CT$29=0,,CT47/CT$29*1000000)</f>
        <v>0</v>
      </c>
      <c r="CU66" s="137">
        <f t="shared" ref="CU66:CV66" si="1024">IF(CU$29=0,,CU47/CU$29*1000000)</f>
        <v>0</v>
      </c>
      <c r="CV66" s="137">
        <f t="shared" si="1024"/>
        <v>0</v>
      </c>
      <c r="CW66" s="137">
        <f t="shared" ref="CW66:CY66" si="1025">IF(CW$29=0,,CW47/CW$29*1000000)</f>
        <v>0</v>
      </c>
      <c r="CX66" s="137">
        <f t="shared" si="1025"/>
        <v>0</v>
      </c>
      <c r="CY66" s="137">
        <f t="shared" si="1025"/>
        <v>0</v>
      </c>
      <c r="CZ66" s="137">
        <f t="shared" ref="CZ66" si="1026">IF(CZ$29=0,,CZ47/CZ$29*1000000)</f>
        <v>0</v>
      </c>
      <c r="DA66" s="137">
        <f t="shared" ref="DA66" si="1027">IF(DA$29=0,,DA47/DA$29*1000000)</f>
        <v>0</v>
      </c>
      <c r="DB66" s="137">
        <f t="shared" ref="DB66" si="1028">IF(DB$29=0,,DB47/DB$29*1000000)</f>
        <v>0</v>
      </c>
      <c r="DC66" s="137">
        <f t="shared" ref="DC66" si="1029">IF(DC$29=0,,DC47/DC$29*1000000)</f>
        <v>0</v>
      </c>
      <c r="DD66" s="137">
        <f t="shared" ref="DD66:DE66" si="1030">IF(DD$29=0,,DD47/DD$29*1000000)</f>
        <v>0</v>
      </c>
      <c r="DE66" s="137">
        <f t="shared" si="1030"/>
        <v>0</v>
      </c>
      <c r="DF66" s="137">
        <f t="shared" ref="DF66" si="1031">IF(DF$29=0,,DF47/DF$29*1000000)</f>
        <v>0</v>
      </c>
      <c r="DG66" s="137">
        <f t="shared" ref="DG66" si="1032">IF(DG$29=0,,DG47/DG$29*1000000)</f>
        <v>0</v>
      </c>
      <c r="DH66" s="137">
        <f t="shared" ref="DH66" si="1033">IF(DH$29=0,,DH47/DH$29*1000000)</f>
        <v>0</v>
      </c>
      <c r="DI66" s="137">
        <f t="shared" ref="DI66" si="1034">IF(DI$29=0,,DI47/DI$29*1000000)</f>
        <v>0</v>
      </c>
      <c r="DJ66" s="137">
        <f t="shared" ref="DJ66:DK66" si="1035">IF(DJ$29=0,,DJ47/DJ$29*1000000)</f>
        <v>0</v>
      </c>
      <c r="DK66" s="137">
        <f t="shared" si="1035"/>
        <v>0</v>
      </c>
    </row>
    <row r="67" spans="2:115" ht="15.5">
      <c r="B67" s="414"/>
      <c r="C67" s="149" t="s">
        <v>186</v>
      </c>
      <c r="D67" s="137">
        <f t="shared" si="138"/>
        <v>0</v>
      </c>
      <c r="E67" s="137">
        <f t="shared" ref="E67:G67" si="1036">IF(E$29=0,,E48/E$29*1000000)</f>
        <v>0</v>
      </c>
      <c r="F67" s="137">
        <f t="shared" si="1036"/>
        <v>0</v>
      </c>
      <c r="G67" s="137">
        <f t="shared" si="1036"/>
        <v>0</v>
      </c>
      <c r="H67" s="137">
        <f t="shared" si="138"/>
        <v>0</v>
      </c>
      <c r="I67" s="137">
        <f t="shared" si="138"/>
        <v>0</v>
      </c>
      <c r="J67" s="137">
        <f t="shared" si="138"/>
        <v>0</v>
      </c>
      <c r="K67" s="137">
        <f t="shared" si="138"/>
        <v>0</v>
      </c>
      <c r="L67" s="137">
        <f t="shared" ref="L67:AG67" si="1037">IF(L$29=0,,L48/L$29*1000000)</f>
        <v>0</v>
      </c>
      <c r="M67" s="137">
        <f t="shared" si="1037"/>
        <v>0</v>
      </c>
      <c r="N67" s="137">
        <f t="shared" si="1037"/>
        <v>0</v>
      </c>
      <c r="O67" s="137">
        <f t="shared" si="1037"/>
        <v>0</v>
      </c>
      <c r="P67" s="137">
        <f t="shared" si="1037"/>
        <v>0</v>
      </c>
      <c r="Q67" s="137">
        <f t="shared" si="1037"/>
        <v>0</v>
      </c>
      <c r="R67" s="137">
        <f t="shared" si="1037"/>
        <v>0</v>
      </c>
      <c r="S67" s="137">
        <f t="shared" si="1037"/>
        <v>0</v>
      </c>
      <c r="T67" s="137">
        <f t="shared" si="1037"/>
        <v>0</v>
      </c>
      <c r="U67" s="137">
        <f t="shared" si="1037"/>
        <v>0</v>
      </c>
      <c r="V67" s="137">
        <f t="shared" si="1037"/>
        <v>0</v>
      </c>
      <c r="W67" s="137">
        <f t="shared" si="1037"/>
        <v>0</v>
      </c>
      <c r="X67" s="137">
        <f t="shared" si="1037"/>
        <v>0</v>
      </c>
      <c r="Y67" s="137">
        <f t="shared" si="1037"/>
        <v>0</v>
      </c>
      <c r="Z67" s="137">
        <f t="shared" si="1037"/>
        <v>0</v>
      </c>
      <c r="AA67" s="137">
        <f t="shared" si="1037"/>
        <v>0</v>
      </c>
      <c r="AB67" s="137">
        <f t="shared" si="1037"/>
        <v>0</v>
      </c>
      <c r="AC67" s="137">
        <f t="shared" si="1037"/>
        <v>0</v>
      </c>
      <c r="AD67" s="137">
        <f t="shared" si="1037"/>
        <v>0</v>
      </c>
      <c r="AE67" s="137">
        <f t="shared" si="1037"/>
        <v>0</v>
      </c>
      <c r="AF67" s="137">
        <f t="shared" si="1037"/>
        <v>0</v>
      </c>
      <c r="AG67" s="137">
        <f t="shared" si="1037"/>
        <v>0</v>
      </c>
      <c r="AH67" s="137">
        <f t="shared" ref="AH67" si="1038">IF(AH$29=0,,AH48/AH$29*1000000)</f>
        <v>0</v>
      </c>
      <c r="AI67" s="137">
        <f t="shared" ref="AI67" si="1039">IF(AI$29=0,,AI48/AI$29*1000000)</f>
        <v>0</v>
      </c>
      <c r="AJ67" s="137">
        <f t="shared" ref="AJ67" si="1040">IF(AJ$29=0,,AJ48/AJ$29*1000000)</f>
        <v>0</v>
      </c>
      <c r="AK67" s="137">
        <f t="shared" ref="AK67" si="1041">IF(AK$29=0,,AK48/AK$29*1000000)</f>
        <v>0</v>
      </c>
      <c r="AL67" s="137">
        <f t="shared" ref="AL67:AR67" si="1042">IF(AL$29=0,,AL48/AL$29*1000000)</f>
        <v>0</v>
      </c>
      <c r="AM67" s="137">
        <f t="shared" si="1042"/>
        <v>0</v>
      </c>
      <c r="AN67" s="137">
        <f t="shared" si="1042"/>
        <v>0</v>
      </c>
      <c r="AO67" s="137">
        <f t="shared" si="1042"/>
        <v>0</v>
      </c>
      <c r="AP67" s="137">
        <f t="shared" si="1042"/>
        <v>0</v>
      </c>
      <c r="AQ67" s="137">
        <f t="shared" si="1042"/>
        <v>0</v>
      </c>
      <c r="AR67" s="137">
        <f t="shared" si="1042"/>
        <v>0</v>
      </c>
      <c r="AS67" s="137">
        <f t="shared" ref="AS67" si="1043">IF(AS$29=0,,AS48/AS$29*1000000)</f>
        <v>0</v>
      </c>
      <c r="AT67" s="137">
        <f t="shared" ref="AT67" si="1044">IF(AT$29=0,,AT48/AT$29*1000000)</f>
        <v>0</v>
      </c>
      <c r="AU67" s="137"/>
      <c r="AV67" s="137">
        <f t="shared" ref="AV67" si="1045">IF(AV$29=0,,AV48/AV$29*1000000)</f>
        <v>0</v>
      </c>
      <c r="AW67" s="137">
        <f t="shared" ref="AW67:AX67" si="1046">IF(AW$29=0,,AW48/AW$29*1000000)</f>
        <v>0</v>
      </c>
      <c r="AX67" s="137">
        <f t="shared" si="1046"/>
        <v>0</v>
      </c>
      <c r="AY67" s="137">
        <f t="shared" ref="AY67" si="1047">IF(AY$29=0,,AY48/AY$29*1000000)</f>
        <v>0</v>
      </c>
      <c r="AZ67" s="137">
        <f t="shared" ref="AZ67" si="1048">IF(AZ$29=0,,AZ48/AZ$29*1000000)</f>
        <v>0</v>
      </c>
      <c r="BA67" s="137">
        <f t="shared" ref="BA67" si="1049">IF(BA$29=0,,BA48/BA$29*1000000)</f>
        <v>0</v>
      </c>
      <c r="BB67" s="137">
        <f t="shared" ref="BB67" si="1050">IF(BB$29=0,,BB48/BB$29*1000000)</f>
        <v>0</v>
      </c>
      <c r="BC67" s="137">
        <f t="shared" ref="BC67" si="1051">IF(BC$29=0,,BC48/BC$29*1000000)</f>
        <v>0</v>
      </c>
      <c r="BD67" s="137">
        <f t="shared" ref="BD67" si="1052">IF(BD$29=0,,BD48/BD$29*1000000)</f>
        <v>0</v>
      </c>
      <c r="BE67" s="137">
        <f t="shared" ref="BE67" si="1053">IF(BE$29=0,,BE48/BE$29*1000000)</f>
        <v>0</v>
      </c>
      <c r="BF67" s="137">
        <f t="shared" ref="BF67" si="1054">IF(BF$29=0,,BF48/BF$29*1000000)</f>
        <v>0</v>
      </c>
      <c r="BG67" s="137">
        <f t="shared" ref="BG67" si="1055">IF(BG$29=0,,BG48/BG$29*1000000)</f>
        <v>0</v>
      </c>
      <c r="BH67" s="137">
        <f t="shared" ref="BH67" si="1056">IF(BH$29=0,,BH48/BH$29*1000000)</f>
        <v>0</v>
      </c>
      <c r="BI67" s="137">
        <f t="shared" ref="BI67" si="1057">IF(BI$29=0,,BI48/BI$29*1000000)</f>
        <v>0</v>
      </c>
      <c r="BJ67" s="137">
        <f t="shared" ref="BJ67" si="1058">IF(BJ$29=0,,BJ48/BJ$29*1000000)</f>
        <v>0</v>
      </c>
      <c r="BK67" s="137">
        <f t="shared" ref="BK67" si="1059">IF(BK$29=0,,BK48/BK$29*1000000)</f>
        <v>0</v>
      </c>
      <c r="BL67" s="137">
        <f t="shared" ref="BL67" si="1060">IF(BL$29=0,,BL48/BL$29*1000000)</f>
        <v>0</v>
      </c>
      <c r="BM67" s="137">
        <f t="shared" ref="BM67" si="1061">IF(BM$29=0,,BM48/BM$29*1000000)</f>
        <v>0</v>
      </c>
      <c r="BN67" s="137">
        <f t="shared" ref="BN67" si="1062">IF(BN$29=0,,BN48/BN$29*1000000)</f>
        <v>0</v>
      </c>
      <c r="BO67" s="137">
        <f t="shared" ref="BO67" si="1063">IF(BO$29=0,,BO48/BO$29*1000000)</f>
        <v>0</v>
      </c>
      <c r="BP67" s="137">
        <f t="shared" ref="BP67" si="1064">IF(BP$29=0,,BP48/BP$29*1000000)</f>
        <v>0</v>
      </c>
      <c r="BQ67" s="137">
        <f t="shared" ref="BQ67" si="1065">IF(BQ$29=0,,BQ48/BQ$29*1000000)</f>
        <v>0</v>
      </c>
      <c r="BR67" s="137">
        <f t="shared" ref="BR67" si="1066">IF(BR$29=0,,BR48/BR$29*1000000)</f>
        <v>0</v>
      </c>
      <c r="BS67" s="137">
        <f t="shared" ref="BS67" si="1067">IF(BS$29=0,,BS48/BS$29*1000000)</f>
        <v>0</v>
      </c>
      <c r="BT67" s="137">
        <f t="shared" ref="BT67" si="1068">IF(BT$29=0,,BT48/BT$29*1000000)</f>
        <v>0</v>
      </c>
      <c r="BU67" s="137">
        <f t="shared" ref="BU67" si="1069">IF(BU$29=0,,BU48/BU$29*1000000)</f>
        <v>0</v>
      </c>
      <c r="BV67" s="137">
        <f t="shared" ref="BV67" si="1070">IF(BV$29=0,,BV48/BV$29*1000000)</f>
        <v>0</v>
      </c>
      <c r="BW67" s="137">
        <f t="shared" ref="BW67" si="1071">IF(BW$29=0,,BW48/BW$29*1000000)</f>
        <v>0</v>
      </c>
      <c r="BX67" s="137">
        <f t="shared" ref="BX67" si="1072">IF(BX$29=0,,BX48/BX$29*1000000)</f>
        <v>0</v>
      </c>
      <c r="BY67" s="137">
        <f t="shared" ref="BY67" si="1073">IF(BY$29=0,,BY48/BY$29*1000000)</f>
        <v>0</v>
      </c>
      <c r="BZ67" s="137">
        <f t="shared" ref="BZ67" si="1074">IF(BZ$29=0,,BZ48/BZ$29*1000000)</f>
        <v>0</v>
      </c>
      <c r="CA67" s="137">
        <f t="shared" ref="CA67" si="1075">IF(CA$29=0,,CA48/CA$29*1000000)</f>
        <v>0</v>
      </c>
      <c r="CB67" s="137">
        <f t="shared" ref="CB67" si="1076">IF(CB$29=0,,CB48/CB$29*1000000)</f>
        <v>0</v>
      </c>
      <c r="CC67" s="137">
        <f t="shared" ref="CC67:CE67" si="1077">IF(CC$29=0,,CC48/CC$29*1000000)</f>
        <v>0</v>
      </c>
      <c r="CD67" s="137">
        <f t="shared" si="1077"/>
        <v>0</v>
      </c>
      <c r="CE67" s="137">
        <f t="shared" si="1077"/>
        <v>0</v>
      </c>
      <c r="CF67" s="137">
        <f t="shared" ref="CF67" si="1078">IF(CF$29=0,,CF48/CF$29*1000000)</f>
        <v>0</v>
      </c>
      <c r="CG67" s="137">
        <f t="shared" ref="CG67" si="1079">IF(CG$29=0,,CG48/CG$29*1000000)</f>
        <v>0</v>
      </c>
      <c r="CH67" s="137">
        <f t="shared" ref="CH67" si="1080">IF(CH$29=0,,CH48/CH$29*1000000)</f>
        <v>0</v>
      </c>
      <c r="CI67" s="137">
        <f t="shared" ref="CI67" si="1081">IF(CI$29=0,,CI48/CI$29*1000000)</f>
        <v>0</v>
      </c>
      <c r="CJ67" s="137">
        <f t="shared" ref="CJ67" si="1082">IF(CJ$29=0,,CJ48/CJ$29*1000000)</f>
        <v>0</v>
      </c>
      <c r="CK67" s="137">
        <f t="shared" ref="CK67" si="1083">IF(CK$29=0,,CK48/CK$29*1000000)</f>
        <v>0</v>
      </c>
      <c r="CL67" s="137">
        <f t="shared" ref="CL67" si="1084">IF(CL$29=0,,CL48/CL$29*1000000)</f>
        <v>0</v>
      </c>
      <c r="CM67" s="137">
        <f t="shared" ref="CM67" si="1085">IF(CM$29=0,,CM48/CM$29*1000000)</f>
        <v>0</v>
      </c>
      <c r="CN67" s="137">
        <f t="shared" ref="CN67" si="1086">IF(CN$29=0,,CN48/CN$29*1000000)</f>
        <v>0</v>
      </c>
      <c r="CO67" s="137">
        <f t="shared" ref="CO67" si="1087">IF(CO$29=0,,CO48/CO$29*1000000)</f>
        <v>0</v>
      </c>
      <c r="CP67" s="137">
        <f t="shared" ref="CP67" si="1088">IF(CP$29=0,,CP48/CP$29*1000000)</f>
        <v>0</v>
      </c>
      <c r="CQ67" s="137">
        <f t="shared" ref="CQ67" si="1089">IF(CQ$29=0,,CQ48/CQ$29*1000000)</f>
        <v>0</v>
      </c>
      <c r="CR67" s="137">
        <f t="shared" ref="CR67" si="1090">IF(CR$29=0,,CR48/CR$29*1000000)</f>
        <v>0</v>
      </c>
      <c r="CS67" s="137">
        <f t="shared" ref="CS67" si="1091">IF(CS$29=0,,CS48/CS$29*1000000)</f>
        <v>0</v>
      </c>
      <c r="CT67" s="137">
        <f t="shared" ref="CT67" si="1092">IF(CT$29=0,,CT48/CT$29*1000000)</f>
        <v>0</v>
      </c>
      <c r="CU67" s="137">
        <f t="shared" ref="CU67:CV67" si="1093">IF(CU$29=0,,CU48/CU$29*1000000)</f>
        <v>0</v>
      </c>
      <c r="CV67" s="137">
        <f t="shared" si="1093"/>
        <v>0</v>
      </c>
      <c r="CW67" s="137">
        <f t="shared" ref="CW67:CY67" si="1094">IF(CW$29=0,,CW48/CW$29*1000000)</f>
        <v>0</v>
      </c>
      <c r="CX67" s="137">
        <f t="shared" si="1094"/>
        <v>0</v>
      </c>
      <c r="CY67" s="137">
        <f t="shared" si="1094"/>
        <v>0</v>
      </c>
      <c r="CZ67" s="137">
        <f t="shared" ref="CZ67" si="1095">IF(CZ$29=0,,CZ48/CZ$29*1000000)</f>
        <v>0</v>
      </c>
      <c r="DA67" s="137">
        <f t="shared" ref="DA67" si="1096">IF(DA$29=0,,DA48/DA$29*1000000)</f>
        <v>0</v>
      </c>
      <c r="DB67" s="137">
        <f t="shared" ref="DB67" si="1097">IF(DB$29=0,,DB48/DB$29*1000000)</f>
        <v>0</v>
      </c>
      <c r="DC67" s="137">
        <f t="shared" ref="DC67" si="1098">IF(DC$29=0,,DC48/DC$29*1000000)</f>
        <v>0</v>
      </c>
      <c r="DD67" s="137">
        <f t="shared" ref="DD67:DE67" si="1099">IF(DD$29=0,,DD48/DD$29*1000000)</f>
        <v>0</v>
      </c>
      <c r="DE67" s="137">
        <f t="shared" si="1099"/>
        <v>0</v>
      </c>
      <c r="DF67" s="137">
        <f t="shared" ref="DF67" si="1100">IF(DF$29=0,,DF48/DF$29*1000000)</f>
        <v>0</v>
      </c>
      <c r="DG67" s="137">
        <f t="shared" ref="DG67" si="1101">IF(DG$29=0,,DG48/DG$29*1000000)</f>
        <v>0</v>
      </c>
      <c r="DH67" s="137">
        <f t="shared" ref="DH67" si="1102">IF(DH$29=0,,DH48/DH$29*1000000)</f>
        <v>0</v>
      </c>
      <c r="DI67" s="137">
        <f t="shared" ref="DI67" si="1103">IF(DI$29=0,,DI48/DI$29*1000000)</f>
        <v>0</v>
      </c>
      <c r="DJ67" s="137">
        <f t="shared" ref="DJ67:DK67" si="1104">IF(DJ$29=0,,DJ48/DJ$29*1000000)</f>
        <v>0</v>
      </c>
      <c r="DK67" s="137">
        <f t="shared" si="1104"/>
        <v>0</v>
      </c>
    </row>
    <row r="68" spans="2:115" ht="15.5">
      <c r="B68" s="414"/>
      <c r="C68" s="149" t="s">
        <v>165</v>
      </c>
      <c r="D68" s="137">
        <f t="shared" si="138"/>
        <v>0</v>
      </c>
      <c r="E68" s="137">
        <f t="shared" ref="E68:G68" si="1105">IF(E$29=0,,E49/E$29*1000000)</f>
        <v>0</v>
      </c>
      <c r="F68" s="137">
        <f t="shared" si="1105"/>
        <v>0</v>
      </c>
      <c r="G68" s="137">
        <f t="shared" si="1105"/>
        <v>0</v>
      </c>
      <c r="H68" s="137">
        <f t="shared" si="138"/>
        <v>0</v>
      </c>
      <c r="I68" s="137">
        <f t="shared" si="138"/>
        <v>0</v>
      </c>
      <c r="J68" s="137">
        <f t="shared" si="138"/>
        <v>0</v>
      </c>
      <c r="K68" s="137">
        <f t="shared" si="138"/>
        <v>0</v>
      </c>
      <c r="L68" s="137">
        <f t="shared" ref="L68:AG68" si="1106">IF(L$29=0,,L49/L$29*1000000)</f>
        <v>0</v>
      </c>
      <c r="M68" s="137">
        <f t="shared" si="1106"/>
        <v>0</v>
      </c>
      <c r="N68" s="137">
        <f t="shared" si="1106"/>
        <v>0</v>
      </c>
      <c r="O68" s="137">
        <f t="shared" si="1106"/>
        <v>0</v>
      </c>
      <c r="P68" s="137">
        <f t="shared" si="1106"/>
        <v>0</v>
      </c>
      <c r="Q68" s="137">
        <f t="shared" si="1106"/>
        <v>0</v>
      </c>
      <c r="R68" s="137">
        <f t="shared" si="1106"/>
        <v>0</v>
      </c>
      <c r="S68" s="137">
        <f t="shared" si="1106"/>
        <v>0</v>
      </c>
      <c r="T68" s="137">
        <f t="shared" si="1106"/>
        <v>0</v>
      </c>
      <c r="U68" s="137">
        <f t="shared" si="1106"/>
        <v>0</v>
      </c>
      <c r="V68" s="137">
        <f t="shared" si="1106"/>
        <v>0</v>
      </c>
      <c r="W68" s="137">
        <f t="shared" si="1106"/>
        <v>0</v>
      </c>
      <c r="X68" s="137">
        <f t="shared" si="1106"/>
        <v>0</v>
      </c>
      <c r="Y68" s="137">
        <f t="shared" si="1106"/>
        <v>0</v>
      </c>
      <c r="Z68" s="137">
        <f t="shared" si="1106"/>
        <v>0</v>
      </c>
      <c r="AA68" s="137">
        <f t="shared" si="1106"/>
        <v>0</v>
      </c>
      <c r="AB68" s="137">
        <f t="shared" si="1106"/>
        <v>0</v>
      </c>
      <c r="AC68" s="137">
        <f t="shared" si="1106"/>
        <v>0</v>
      </c>
      <c r="AD68" s="137">
        <f t="shared" si="1106"/>
        <v>0</v>
      </c>
      <c r="AE68" s="137">
        <f t="shared" si="1106"/>
        <v>0</v>
      </c>
      <c r="AF68" s="137">
        <f t="shared" si="1106"/>
        <v>0</v>
      </c>
      <c r="AG68" s="137">
        <f t="shared" si="1106"/>
        <v>0</v>
      </c>
      <c r="AH68" s="137">
        <f t="shared" ref="AH68" si="1107">IF(AH$29=0,,AH49/AH$29*1000000)</f>
        <v>0</v>
      </c>
      <c r="AI68" s="137">
        <f t="shared" ref="AI68" si="1108">IF(AI$29=0,,AI49/AI$29*1000000)</f>
        <v>0</v>
      </c>
      <c r="AJ68" s="137">
        <f t="shared" ref="AJ68" si="1109">IF(AJ$29=0,,AJ49/AJ$29*1000000)</f>
        <v>0</v>
      </c>
      <c r="AK68" s="137">
        <f t="shared" ref="AK68" si="1110">IF(AK$29=0,,AK49/AK$29*1000000)</f>
        <v>0</v>
      </c>
      <c r="AL68" s="137">
        <f t="shared" ref="AL68:AR68" si="1111">IF(AL$29=0,,AL49/AL$29*1000000)</f>
        <v>0</v>
      </c>
      <c r="AM68" s="137">
        <f t="shared" si="1111"/>
        <v>0</v>
      </c>
      <c r="AN68" s="137">
        <f t="shared" si="1111"/>
        <v>0</v>
      </c>
      <c r="AO68" s="137">
        <f t="shared" si="1111"/>
        <v>0</v>
      </c>
      <c r="AP68" s="137">
        <f t="shared" si="1111"/>
        <v>0</v>
      </c>
      <c r="AQ68" s="137">
        <f t="shared" si="1111"/>
        <v>0</v>
      </c>
      <c r="AR68" s="137">
        <f t="shared" si="1111"/>
        <v>0</v>
      </c>
      <c r="AS68" s="137">
        <f t="shared" ref="AS68" si="1112">IF(AS$29=0,,AS49/AS$29*1000000)</f>
        <v>0</v>
      </c>
      <c r="AT68" s="137">
        <f t="shared" ref="AT68" si="1113">IF(AT$29=0,,AT49/AT$29*1000000)</f>
        <v>0</v>
      </c>
      <c r="AU68" s="137"/>
      <c r="AV68" s="137">
        <f t="shared" ref="AV68" si="1114">IF(AV$29=0,,AV49/AV$29*1000000)</f>
        <v>0</v>
      </c>
      <c r="AW68" s="137">
        <f t="shared" ref="AW68:AX68" si="1115">IF(AW$29=0,,AW49/AW$29*1000000)</f>
        <v>0</v>
      </c>
      <c r="AX68" s="137">
        <f t="shared" si="1115"/>
        <v>0</v>
      </c>
      <c r="AY68" s="137">
        <f t="shared" ref="AY68" si="1116">IF(AY$29=0,,AY49/AY$29*1000000)</f>
        <v>0</v>
      </c>
      <c r="AZ68" s="137">
        <f t="shared" ref="AZ68" si="1117">IF(AZ$29=0,,AZ49/AZ$29*1000000)</f>
        <v>0</v>
      </c>
      <c r="BA68" s="137">
        <f t="shared" ref="BA68" si="1118">IF(BA$29=0,,BA49/BA$29*1000000)</f>
        <v>0</v>
      </c>
      <c r="BB68" s="137">
        <f t="shared" ref="BB68" si="1119">IF(BB$29=0,,BB49/BB$29*1000000)</f>
        <v>0</v>
      </c>
      <c r="BC68" s="137">
        <f t="shared" ref="BC68" si="1120">IF(BC$29=0,,BC49/BC$29*1000000)</f>
        <v>0</v>
      </c>
      <c r="BD68" s="137">
        <f t="shared" ref="BD68" si="1121">IF(BD$29=0,,BD49/BD$29*1000000)</f>
        <v>0</v>
      </c>
      <c r="BE68" s="137">
        <f t="shared" ref="BE68" si="1122">IF(BE$29=0,,BE49/BE$29*1000000)</f>
        <v>0</v>
      </c>
      <c r="BF68" s="137">
        <f t="shared" ref="BF68" si="1123">IF(BF$29=0,,BF49/BF$29*1000000)</f>
        <v>0</v>
      </c>
      <c r="BG68" s="137">
        <f t="shared" ref="BG68" si="1124">IF(BG$29=0,,BG49/BG$29*1000000)</f>
        <v>0</v>
      </c>
      <c r="BH68" s="137">
        <f t="shared" ref="BH68" si="1125">IF(BH$29=0,,BH49/BH$29*1000000)</f>
        <v>0</v>
      </c>
      <c r="BI68" s="137">
        <f t="shared" ref="BI68" si="1126">IF(BI$29=0,,BI49/BI$29*1000000)</f>
        <v>0</v>
      </c>
      <c r="BJ68" s="137">
        <f t="shared" ref="BJ68" si="1127">IF(BJ$29=0,,BJ49/BJ$29*1000000)</f>
        <v>0</v>
      </c>
      <c r="BK68" s="137">
        <f t="shared" ref="BK68" si="1128">IF(BK$29=0,,BK49/BK$29*1000000)</f>
        <v>0</v>
      </c>
      <c r="BL68" s="137">
        <f t="shared" ref="BL68" si="1129">IF(BL$29=0,,BL49/BL$29*1000000)</f>
        <v>0</v>
      </c>
      <c r="BM68" s="137">
        <f t="shared" ref="BM68" si="1130">IF(BM$29=0,,BM49/BM$29*1000000)</f>
        <v>0</v>
      </c>
      <c r="BN68" s="137">
        <f t="shared" ref="BN68" si="1131">IF(BN$29=0,,BN49/BN$29*1000000)</f>
        <v>0</v>
      </c>
      <c r="BO68" s="137">
        <f t="shared" ref="BO68" si="1132">IF(BO$29=0,,BO49/BO$29*1000000)</f>
        <v>0</v>
      </c>
      <c r="BP68" s="137">
        <f t="shared" ref="BP68" si="1133">IF(BP$29=0,,BP49/BP$29*1000000)</f>
        <v>0</v>
      </c>
      <c r="BQ68" s="137">
        <f t="shared" ref="BQ68" si="1134">IF(BQ$29=0,,BQ49/BQ$29*1000000)</f>
        <v>0</v>
      </c>
      <c r="BR68" s="137">
        <f t="shared" ref="BR68" si="1135">IF(BR$29=0,,BR49/BR$29*1000000)</f>
        <v>0</v>
      </c>
      <c r="BS68" s="137">
        <f t="shared" ref="BS68" si="1136">IF(BS$29=0,,BS49/BS$29*1000000)</f>
        <v>0</v>
      </c>
      <c r="BT68" s="137">
        <f t="shared" ref="BT68" si="1137">IF(BT$29=0,,BT49/BT$29*1000000)</f>
        <v>0</v>
      </c>
      <c r="BU68" s="137">
        <f t="shared" ref="BU68" si="1138">IF(BU$29=0,,BU49/BU$29*1000000)</f>
        <v>0</v>
      </c>
      <c r="BV68" s="137">
        <f t="shared" ref="BV68" si="1139">IF(BV$29=0,,BV49/BV$29*1000000)</f>
        <v>0</v>
      </c>
      <c r="BW68" s="137">
        <f t="shared" ref="BW68" si="1140">IF(BW$29=0,,BW49/BW$29*1000000)</f>
        <v>0</v>
      </c>
      <c r="BX68" s="137">
        <f t="shared" ref="BX68" si="1141">IF(BX$29=0,,BX49/BX$29*1000000)</f>
        <v>0</v>
      </c>
      <c r="BY68" s="137">
        <f t="shared" ref="BY68" si="1142">IF(BY$29=0,,BY49/BY$29*1000000)</f>
        <v>0</v>
      </c>
      <c r="BZ68" s="137">
        <f t="shared" ref="BZ68" si="1143">IF(BZ$29=0,,BZ49/BZ$29*1000000)</f>
        <v>0</v>
      </c>
      <c r="CA68" s="137">
        <f t="shared" ref="CA68" si="1144">IF(CA$29=0,,CA49/CA$29*1000000)</f>
        <v>0</v>
      </c>
      <c r="CB68" s="137">
        <f t="shared" ref="CB68" si="1145">IF(CB$29=0,,CB49/CB$29*1000000)</f>
        <v>0</v>
      </c>
      <c r="CC68" s="137">
        <f t="shared" ref="CC68:CE68" si="1146">IF(CC$29=0,,CC49/CC$29*1000000)</f>
        <v>0</v>
      </c>
      <c r="CD68" s="137">
        <f t="shared" si="1146"/>
        <v>0</v>
      </c>
      <c r="CE68" s="137">
        <f t="shared" si="1146"/>
        <v>0</v>
      </c>
      <c r="CF68" s="137">
        <f t="shared" ref="CF68" si="1147">IF(CF$29=0,,CF49/CF$29*1000000)</f>
        <v>0</v>
      </c>
      <c r="CG68" s="137">
        <f t="shared" ref="CG68" si="1148">IF(CG$29=0,,CG49/CG$29*1000000)</f>
        <v>0</v>
      </c>
      <c r="CH68" s="137">
        <f t="shared" ref="CH68" si="1149">IF(CH$29=0,,CH49/CH$29*1000000)</f>
        <v>0</v>
      </c>
      <c r="CI68" s="137">
        <f t="shared" ref="CI68" si="1150">IF(CI$29=0,,CI49/CI$29*1000000)</f>
        <v>0</v>
      </c>
      <c r="CJ68" s="137">
        <f t="shared" ref="CJ68" si="1151">IF(CJ$29=0,,CJ49/CJ$29*1000000)</f>
        <v>0</v>
      </c>
      <c r="CK68" s="137">
        <f t="shared" ref="CK68" si="1152">IF(CK$29=0,,CK49/CK$29*1000000)</f>
        <v>0</v>
      </c>
      <c r="CL68" s="137">
        <f t="shared" ref="CL68" si="1153">IF(CL$29=0,,CL49/CL$29*1000000)</f>
        <v>0</v>
      </c>
      <c r="CM68" s="137">
        <f t="shared" ref="CM68" si="1154">IF(CM$29=0,,CM49/CM$29*1000000)</f>
        <v>0</v>
      </c>
      <c r="CN68" s="137">
        <f t="shared" ref="CN68" si="1155">IF(CN$29=0,,CN49/CN$29*1000000)</f>
        <v>0</v>
      </c>
      <c r="CO68" s="137">
        <f t="shared" ref="CO68" si="1156">IF(CO$29=0,,CO49/CO$29*1000000)</f>
        <v>0</v>
      </c>
      <c r="CP68" s="137">
        <f t="shared" ref="CP68" si="1157">IF(CP$29=0,,CP49/CP$29*1000000)</f>
        <v>0</v>
      </c>
      <c r="CQ68" s="137">
        <f t="shared" ref="CQ68" si="1158">IF(CQ$29=0,,CQ49/CQ$29*1000000)</f>
        <v>0</v>
      </c>
      <c r="CR68" s="137">
        <f t="shared" ref="CR68" si="1159">IF(CR$29=0,,CR49/CR$29*1000000)</f>
        <v>0</v>
      </c>
      <c r="CS68" s="137">
        <f t="shared" ref="CS68" si="1160">IF(CS$29=0,,CS49/CS$29*1000000)</f>
        <v>0</v>
      </c>
      <c r="CT68" s="137">
        <f t="shared" ref="CT68" si="1161">IF(CT$29=0,,CT49/CT$29*1000000)</f>
        <v>0</v>
      </c>
      <c r="CU68" s="137">
        <f t="shared" ref="CU68:CV68" si="1162">IF(CU$29=0,,CU49/CU$29*1000000)</f>
        <v>0</v>
      </c>
      <c r="CV68" s="137">
        <f t="shared" si="1162"/>
        <v>0</v>
      </c>
      <c r="CW68" s="137">
        <f t="shared" ref="CW68:CY68" si="1163">IF(CW$29=0,,CW49/CW$29*1000000)</f>
        <v>0</v>
      </c>
      <c r="CX68" s="137">
        <f t="shared" si="1163"/>
        <v>0</v>
      </c>
      <c r="CY68" s="137">
        <f t="shared" si="1163"/>
        <v>0</v>
      </c>
      <c r="CZ68" s="137">
        <f t="shared" ref="CZ68" si="1164">IF(CZ$29=0,,CZ49/CZ$29*1000000)</f>
        <v>0</v>
      </c>
      <c r="DA68" s="137">
        <f t="shared" ref="DA68" si="1165">IF(DA$29=0,,DA49/DA$29*1000000)</f>
        <v>0</v>
      </c>
      <c r="DB68" s="137">
        <f t="shared" ref="DB68" si="1166">IF(DB$29=0,,DB49/DB$29*1000000)</f>
        <v>0</v>
      </c>
      <c r="DC68" s="137">
        <f t="shared" ref="DC68" si="1167">IF(DC$29=0,,DC49/DC$29*1000000)</f>
        <v>0</v>
      </c>
      <c r="DD68" s="137">
        <f t="shared" ref="DD68:DE68" si="1168">IF(DD$29=0,,DD49/DD$29*1000000)</f>
        <v>0</v>
      </c>
      <c r="DE68" s="137">
        <f t="shared" si="1168"/>
        <v>0</v>
      </c>
      <c r="DF68" s="137">
        <f t="shared" ref="DF68" si="1169">IF(DF$29=0,,DF49/DF$29*1000000)</f>
        <v>0</v>
      </c>
      <c r="DG68" s="137">
        <f t="shared" ref="DG68" si="1170">IF(DG$29=0,,DG49/DG$29*1000000)</f>
        <v>0</v>
      </c>
      <c r="DH68" s="137">
        <f t="shared" ref="DH68" si="1171">IF(DH$29=0,,DH49/DH$29*1000000)</f>
        <v>0</v>
      </c>
      <c r="DI68" s="137">
        <f t="shared" ref="DI68" si="1172">IF(DI$29=0,,DI49/DI$29*1000000)</f>
        <v>0</v>
      </c>
      <c r="DJ68" s="137">
        <f t="shared" ref="DJ68:DK68" si="1173">IF(DJ$29=0,,DJ49/DJ$29*1000000)</f>
        <v>0</v>
      </c>
      <c r="DK68" s="137">
        <f t="shared" si="1173"/>
        <v>0</v>
      </c>
    </row>
    <row r="69" spans="2:115" ht="16" thickBot="1">
      <c r="B69" s="415"/>
      <c r="C69" s="148" t="s">
        <v>287</v>
      </c>
      <c r="D69" s="137">
        <f t="shared" si="138"/>
        <v>0</v>
      </c>
      <c r="E69" s="137">
        <f t="shared" ref="E69:G69" si="1174">IF(E$29=0,,E50/E$29*1000000)</f>
        <v>0</v>
      </c>
      <c r="F69" s="137">
        <f t="shared" si="1174"/>
        <v>0</v>
      </c>
      <c r="G69" s="137">
        <f t="shared" si="1174"/>
        <v>0</v>
      </c>
      <c r="H69" s="137">
        <f t="shared" si="138"/>
        <v>0</v>
      </c>
      <c r="I69" s="137">
        <f t="shared" si="138"/>
        <v>0</v>
      </c>
      <c r="J69" s="137">
        <f t="shared" si="138"/>
        <v>0</v>
      </c>
      <c r="K69" s="137">
        <f t="shared" si="138"/>
        <v>0</v>
      </c>
      <c r="L69" s="137">
        <f t="shared" ref="L69:AG69" si="1175">IF(L$29=0,,L50/L$29*1000000)</f>
        <v>0</v>
      </c>
      <c r="M69" s="137">
        <f t="shared" si="1175"/>
        <v>0</v>
      </c>
      <c r="N69" s="137">
        <f t="shared" si="1175"/>
        <v>0</v>
      </c>
      <c r="O69" s="137">
        <f t="shared" si="1175"/>
        <v>0</v>
      </c>
      <c r="P69" s="137">
        <f t="shared" si="1175"/>
        <v>0</v>
      </c>
      <c r="Q69" s="137">
        <f t="shared" si="1175"/>
        <v>0</v>
      </c>
      <c r="R69" s="137">
        <f t="shared" si="1175"/>
        <v>0</v>
      </c>
      <c r="S69" s="137">
        <f t="shared" si="1175"/>
        <v>0</v>
      </c>
      <c r="T69" s="137">
        <f t="shared" si="1175"/>
        <v>0</v>
      </c>
      <c r="U69" s="137">
        <f t="shared" si="1175"/>
        <v>0</v>
      </c>
      <c r="V69" s="137">
        <f t="shared" si="1175"/>
        <v>0</v>
      </c>
      <c r="W69" s="137">
        <f t="shared" si="1175"/>
        <v>0</v>
      </c>
      <c r="X69" s="137">
        <f t="shared" si="1175"/>
        <v>0</v>
      </c>
      <c r="Y69" s="137">
        <f t="shared" si="1175"/>
        <v>0</v>
      </c>
      <c r="Z69" s="137">
        <f t="shared" si="1175"/>
        <v>0</v>
      </c>
      <c r="AA69" s="137">
        <f t="shared" si="1175"/>
        <v>0</v>
      </c>
      <c r="AB69" s="137">
        <f t="shared" si="1175"/>
        <v>0</v>
      </c>
      <c r="AC69" s="137">
        <f t="shared" si="1175"/>
        <v>0</v>
      </c>
      <c r="AD69" s="137">
        <f t="shared" si="1175"/>
        <v>0</v>
      </c>
      <c r="AE69" s="137">
        <f t="shared" si="1175"/>
        <v>0</v>
      </c>
      <c r="AF69" s="137">
        <f t="shared" si="1175"/>
        <v>0</v>
      </c>
      <c r="AG69" s="137">
        <f t="shared" si="1175"/>
        <v>0</v>
      </c>
      <c r="AH69" s="137">
        <f t="shared" ref="AH69" si="1176">IF(AH$29=0,,AH50/AH$29*1000000)</f>
        <v>0</v>
      </c>
      <c r="AI69" s="137">
        <f t="shared" ref="AI69" si="1177">IF(AI$29=0,,AI50/AI$29*1000000)</f>
        <v>0</v>
      </c>
      <c r="AJ69" s="137">
        <f t="shared" ref="AJ69" si="1178">IF(AJ$29=0,,AJ50/AJ$29*1000000)</f>
        <v>0</v>
      </c>
      <c r="AK69" s="137">
        <f t="shared" ref="AK69" si="1179">IF(AK$29=0,,AK50/AK$29*1000000)</f>
        <v>0</v>
      </c>
      <c r="AL69" s="137">
        <f t="shared" ref="AL69:AR69" si="1180">IF(AL$29=0,,AL50/AL$29*1000000)</f>
        <v>0</v>
      </c>
      <c r="AM69" s="137">
        <f t="shared" si="1180"/>
        <v>0</v>
      </c>
      <c r="AN69" s="137">
        <f t="shared" si="1180"/>
        <v>0</v>
      </c>
      <c r="AO69" s="137">
        <f t="shared" si="1180"/>
        <v>0</v>
      </c>
      <c r="AP69" s="137">
        <f t="shared" si="1180"/>
        <v>0</v>
      </c>
      <c r="AQ69" s="137">
        <f t="shared" si="1180"/>
        <v>0</v>
      </c>
      <c r="AR69" s="137">
        <f t="shared" si="1180"/>
        <v>0</v>
      </c>
      <c r="AS69" s="137">
        <f t="shared" ref="AS69" si="1181">IF(AS$29=0,,AS50/AS$29*1000000)</f>
        <v>0</v>
      </c>
      <c r="AT69" s="137">
        <f t="shared" ref="AT69" si="1182">IF(AT$29=0,,AT50/AT$29*1000000)</f>
        <v>0</v>
      </c>
      <c r="AU69" s="137"/>
      <c r="AV69" s="137">
        <f t="shared" ref="AV69" si="1183">IF(AV$29=0,,AV50/AV$29*1000000)</f>
        <v>0</v>
      </c>
      <c r="AW69" s="137">
        <f t="shared" ref="AW69:AX69" si="1184">IF(AW$29=0,,AW50/AW$29*1000000)</f>
        <v>0</v>
      </c>
      <c r="AX69" s="137">
        <f t="shared" si="1184"/>
        <v>0</v>
      </c>
      <c r="AY69" s="137">
        <f t="shared" ref="AY69" si="1185">IF(AY$29=0,,AY50/AY$29*1000000)</f>
        <v>0</v>
      </c>
      <c r="AZ69" s="137">
        <f t="shared" ref="AZ69" si="1186">IF(AZ$29=0,,AZ50/AZ$29*1000000)</f>
        <v>0</v>
      </c>
      <c r="BA69" s="137">
        <f t="shared" ref="BA69" si="1187">IF(BA$29=0,,BA50/BA$29*1000000)</f>
        <v>0</v>
      </c>
      <c r="BB69" s="137">
        <f t="shared" ref="BB69" si="1188">IF(BB$29=0,,BB50/BB$29*1000000)</f>
        <v>0</v>
      </c>
      <c r="BC69" s="137">
        <f t="shared" ref="BC69" si="1189">IF(BC$29=0,,BC50/BC$29*1000000)</f>
        <v>0</v>
      </c>
      <c r="BD69" s="137">
        <f t="shared" ref="BD69" si="1190">IF(BD$29=0,,BD50/BD$29*1000000)</f>
        <v>0</v>
      </c>
      <c r="BE69" s="137">
        <f t="shared" ref="BE69" si="1191">IF(BE$29=0,,BE50/BE$29*1000000)</f>
        <v>0</v>
      </c>
      <c r="BF69" s="137">
        <f t="shared" ref="BF69" si="1192">IF(BF$29=0,,BF50/BF$29*1000000)</f>
        <v>0</v>
      </c>
      <c r="BG69" s="137">
        <f t="shared" ref="BG69" si="1193">IF(BG$29=0,,BG50/BG$29*1000000)</f>
        <v>0</v>
      </c>
      <c r="BH69" s="137">
        <f t="shared" ref="BH69" si="1194">IF(BH$29=0,,BH50/BH$29*1000000)</f>
        <v>0</v>
      </c>
      <c r="BI69" s="137">
        <f t="shared" ref="BI69" si="1195">IF(BI$29=0,,BI50/BI$29*1000000)</f>
        <v>0</v>
      </c>
      <c r="BJ69" s="137">
        <f t="shared" ref="BJ69" si="1196">IF(BJ$29=0,,BJ50/BJ$29*1000000)</f>
        <v>0</v>
      </c>
      <c r="BK69" s="137">
        <f t="shared" ref="BK69" si="1197">IF(BK$29=0,,BK50/BK$29*1000000)</f>
        <v>0</v>
      </c>
      <c r="BL69" s="137">
        <f t="shared" ref="BL69" si="1198">IF(BL$29=0,,BL50/BL$29*1000000)</f>
        <v>0</v>
      </c>
      <c r="BM69" s="137">
        <f t="shared" ref="BM69" si="1199">IF(BM$29=0,,BM50/BM$29*1000000)</f>
        <v>0</v>
      </c>
      <c r="BN69" s="137">
        <f t="shared" ref="BN69" si="1200">IF(BN$29=0,,BN50/BN$29*1000000)</f>
        <v>0</v>
      </c>
      <c r="BO69" s="137">
        <f t="shared" ref="BO69" si="1201">IF(BO$29=0,,BO50/BO$29*1000000)</f>
        <v>0</v>
      </c>
      <c r="BP69" s="137">
        <f t="shared" ref="BP69" si="1202">IF(BP$29=0,,BP50/BP$29*1000000)</f>
        <v>0</v>
      </c>
      <c r="BQ69" s="137">
        <f t="shared" ref="BQ69" si="1203">IF(BQ$29=0,,BQ50/BQ$29*1000000)</f>
        <v>0</v>
      </c>
      <c r="BR69" s="137">
        <f t="shared" ref="BR69" si="1204">IF(BR$29=0,,BR50/BR$29*1000000)</f>
        <v>0</v>
      </c>
      <c r="BS69" s="137">
        <f t="shared" ref="BS69" si="1205">IF(BS$29=0,,BS50/BS$29*1000000)</f>
        <v>0</v>
      </c>
      <c r="BT69" s="137">
        <f t="shared" ref="BT69" si="1206">IF(BT$29=0,,BT50/BT$29*1000000)</f>
        <v>0</v>
      </c>
      <c r="BU69" s="137">
        <f t="shared" ref="BU69" si="1207">IF(BU$29=0,,BU50/BU$29*1000000)</f>
        <v>0</v>
      </c>
      <c r="BV69" s="137">
        <f t="shared" ref="BV69" si="1208">IF(BV$29=0,,BV50/BV$29*1000000)</f>
        <v>0</v>
      </c>
      <c r="BW69" s="137">
        <f t="shared" ref="BW69" si="1209">IF(BW$29=0,,BW50/BW$29*1000000)</f>
        <v>0</v>
      </c>
      <c r="BX69" s="137">
        <f t="shared" ref="BX69" si="1210">IF(BX$29=0,,BX50/BX$29*1000000)</f>
        <v>0</v>
      </c>
      <c r="BY69" s="137">
        <f t="shared" ref="BY69" si="1211">IF(BY$29=0,,BY50/BY$29*1000000)</f>
        <v>0</v>
      </c>
      <c r="BZ69" s="137">
        <f t="shared" ref="BZ69" si="1212">IF(BZ$29=0,,BZ50/BZ$29*1000000)</f>
        <v>0</v>
      </c>
      <c r="CA69" s="137">
        <f t="shared" ref="CA69" si="1213">IF(CA$29=0,,CA50/CA$29*1000000)</f>
        <v>0</v>
      </c>
      <c r="CB69" s="137">
        <f t="shared" ref="CB69" si="1214">IF(CB$29=0,,CB50/CB$29*1000000)</f>
        <v>0</v>
      </c>
      <c r="CC69" s="137">
        <f t="shared" ref="CC69:CE69" si="1215">IF(CC$29=0,,CC50/CC$29*1000000)</f>
        <v>0</v>
      </c>
      <c r="CD69" s="137">
        <f t="shared" si="1215"/>
        <v>0</v>
      </c>
      <c r="CE69" s="137">
        <f t="shared" si="1215"/>
        <v>0</v>
      </c>
      <c r="CF69" s="137">
        <f t="shared" ref="CF69" si="1216">IF(CF$29=0,,CF50/CF$29*1000000)</f>
        <v>0</v>
      </c>
      <c r="CG69" s="137">
        <f t="shared" ref="CG69" si="1217">IF(CG$29=0,,CG50/CG$29*1000000)</f>
        <v>0</v>
      </c>
      <c r="CH69" s="137">
        <f t="shared" ref="CH69" si="1218">IF(CH$29=0,,CH50/CH$29*1000000)</f>
        <v>0</v>
      </c>
      <c r="CI69" s="137">
        <f t="shared" ref="CI69" si="1219">IF(CI$29=0,,CI50/CI$29*1000000)</f>
        <v>0</v>
      </c>
      <c r="CJ69" s="137">
        <f t="shared" ref="CJ69" si="1220">IF(CJ$29=0,,CJ50/CJ$29*1000000)</f>
        <v>0</v>
      </c>
      <c r="CK69" s="137">
        <f t="shared" ref="CK69" si="1221">IF(CK$29=0,,CK50/CK$29*1000000)</f>
        <v>0</v>
      </c>
      <c r="CL69" s="137">
        <f t="shared" ref="CL69" si="1222">IF(CL$29=0,,CL50/CL$29*1000000)</f>
        <v>0</v>
      </c>
      <c r="CM69" s="137">
        <f t="shared" ref="CM69" si="1223">IF(CM$29=0,,CM50/CM$29*1000000)</f>
        <v>0</v>
      </c>
      <c r="CN69" s="137">
        <f t="shared" ref="CN69" si="1224">IF(CN$29=0,,CN50/CN$29*1000000)</f>
        <v>0</v>
      </c>
      <c r="CO69" s="137">
        <f t="shared" ref="CO69" si="1225">IF(CO$29=0,,CO50/CO$29*1000000)</f>
        <v>0</v>
      </c>
      <c r="CP69" s="137">
        <f t="shared" ref="CP69" si="1226">IF(CP$29=0,,CP50/CP$29*1000000)</f>
        <v>0</v>
      </c>
      <c r="CQ69" s="137">
        <f t="shared" ref="CQ69" si="1227">IF(CQ$29=0,,CQ50/CQ$29*1000000)</f>
        <v>0</v>
      </c>
      <c r="CR69" s="137">
        <f t="shared" ref="CR69" si="1228">IF(CR$29=0,,CR50/CR$29*1000000)</f>
        <v>0</v>
      </c>
      <c r="CS69" s="137">
        <f t="shared" ref="CS69" si="1229">IF(CS$29=0,,CS50/CS$29*1000000)</f>
        <v>0</v>
      </c>
      <c r="CT69" s="137">
        <f t="shared" ref="CT69" si="1230">IF(CT$29=0,,CT50/CT$29*1000000)</f>
        <v>0</v>
      </c>
      <c r="CU69" s="137">
        <f t="shared" ref="CU69:CV69" si="1231">IF(CU$29=0,,CU50/CU$29*1000000)</f>
        <v>0</v>
      </c>
      <c r="CV69" s="137">
        <f t="shared" si="1231"/>
        <v>0</v>
      </c>
      <c r="CW69" s="137">
        <f t="shared" ref="CW69:CY69" si="1232">IF(CW$29=0,,CW50/CW$29*1000000)</f>
        <v>0</v>
      </c>
      <c r="CX69" s="137">
        <f t="shared" si="1232"/>
        <v>0</v>
      </c>
      <c r="CY69" s="137">
        <f t="shared" si="1232"/>
        <v>0</v>
      </c>
      <c r="CZ69" s="137">
        <f t="shared" ref="CZ69" si="1233">IF(CZ$29=0,,CZ50/CZ$29*1000000)</f>
        <v>0</v>
      </c>
      <c r="DA69" s="137">
        <f t="shared" ref="DA69" si="1234">IF(DA$29=0,,DA50/DA$29*1000000)</f>
        <v>0</v>
      </c>
      <c r="DB69" s="137">
        <f t="shared" ref="DB69" si="1235">IF(DB$29=0,,DB50/DB$29*1000000)</f>
        <v>0</v>
      </c>
      <c r="DC69" s="137">
        <f t="shared" ref="DC69" si="1236">IF(DC$29=0,,DC50/DC$29*1000000)</f>
        <v>0</v>
      </c>
      <c r="DD69" s="137">
        <f t="shared" ref="DD69:DE69" si="1237">IF(DD$29=0,,DD50/DD$29*1000000)</f>
        <v>0</v>
      </c>
      <c r="DE69" s="137">
        <f t="shared" si="1237"/>
        <v>0</v>
      </c>
      <c r="DF69" s="137">
        <f t="shared" ref="DF69" si="1238">IF(DF$29=0,,DF50/DF$29*1000000)</f>
        <v>0</v>
      </c>
      <c r="DG69" s="137">
        <f t="shared" ref="DG69" si="1239">IF(DG$29=0,,DG50/DG$29*1000000)</f>
        <v>0</v>
      </c>
      <c r="DH69" s="137">
        <f t="shared" ref="DH69" si="1240">IF(DH$29=0,,DH50/DH$29*1000000)</f>
        <v>0</v>
      </c>
      <c r="DI69" s="137">
        <f t="shared" ref="DI69" si="1241">IF(DI$29=0,,DI50/DI$29*1000000)</f>
        <v>0</v>
      </c>
      <c r="DJ69" s="137">
        <f t="shared" ref="DJ69:DK69" si="1242">IF(DJ$29=0,,DJ50/DJ$29*1000000)</f>
        <v>0</v>
      </c>
      <c r="DK69" s="137">
        <f t="shared" si="1242"/>
        <v>0</v>
      </c>
    </row>
    <row r="70" spans="2:115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1243">(SUM(E34:E50)/E29)*1000000</f>
        <v>#DIV/0!</v>
      </c>
      <c r="F70" s="134" t="e">
        <f t="shared" si="1243"/>
        <v>#DIV/0!</v>
      </c>
      <c r="G70" s="134" t="e">
        <f t="shared" si="1243"/>
        <v>#DIV/0!</v>
      </c>
      <c r="H70" s="134" t="e">
        <f t="shared" ref="H70:K70" si="1244">(SUM(H34:H50)/H29)*1000000</f>
        <v>#DIV/0!</v>
      </c>
      <c r="I70" s="134" t="e">
        <f t="shared" si="1244"/>
        <v>#DIV/0!</v>
      </c>
      <c r="J70" s="134" t="e">
        <f t="shared" si="1244"/>
        <v>#DIV/0!</v>
      </c>
      <c r="K70" s="134" t="e">
        <f t="shared" si="1244"/>
        <v>#DIV/0!</v>
      </c>
      <c r="L70" s="134" t="e">
        <f t="shared" ref="L70:AG70" si="1245">(SUM(L34:L50)/L29)*1000000</f>
        <v>#DIV/0!</v>
      </c>
      <c r="M70" s="134" t="e">
        <f t="shared" si="1245"/>
        <v>#DIV/0!</v>
      </c>
      <c r="N70" s="134" t="e">
        <f t="shared" si="1245"/>
        <v>#DIV/0!</v>
      </c>
      <c r="O70" s="134" t="e">
        <f t="shared" si="1245"/>
        <v>#DIV/0!</v>
      </c>
      <c r="P70" s="134" t="e">
        <f t="shared" si="1245"/>
        <v>#DIV/0!</v>
      </c>
      <c r="Q70" s="134" t="e">
        <f t="shared" si="1245"/>
        <v>#DIV/0!</v>
      </c>
      <c r="R70" s="134" t="e">
        <f t="shared" si="1245"/>
        <v>#DIV/0!</v>
      </c>
      <c r="S70" s="134" t="e">
        <f t="shared" si="1245"/>
        <v>#DIV/0!</v>
      </c>
      <c r="T70" s="134" t="e">
        <f t="shared" si="1245"/>
        <v>#DIV/0!</v>
      </c>
      <c r="U70" s="134">
        <f t="shared" si="1245"/>
        <v>0</v>
      </c>
      <c r="V70" s="134">
        <f t="shared" si="1245"/>
        <v>0</v>
      </c>
      <c r="W70" s="134">
        <f t="shared" si="1245"/>
        <v>0</v>
      </c>
      <c r="X70" s="134">
        <f t="shared" si="1245"/>
        <v>0</v>
      </c>
      <c r="Y70" s="134" t="e">
        <f t="shared" si="1245"/>
        <v>#DIV/0!</v>
      </c>
      <c r="Z70" s="134" t="e">
        <f t="shared" si="1245"/>
        <v>#DIV/0!</v>
      </c>
      <c r="AA70" s="134" t="e">
        <f t="shared" si="1245"/>
        <v>#DIV/0!</v>
      </c>
      <c r="AB70" s="134" t="e">
        <f t="shared" si="1245"/>
        <v>#DIV/0!</v>
      </c>
      <c r="AC70" s="134" t="e">
        <f t="shared" si="1245"/>
        <v>#DIV/0!</v>
      </c>
      <c r="AD70" s="134" t="e">
        <f t="shared" si="1245"/>
        <v>#DIV/0!</v>
      </c>
      <c r="AE70" s="134" t="e">
        <f t="shared" si="1245"/>
        <v>#DIV/0!</v>
      </c>
      <c r="AF70" s="134" t="e">
        <f t="shared" si="1245"/>
        <v>#DIV/0!</v>
      </c>
      <c r="AG70" s="134" t="e">
        <f t="shared" si="1245"/>
        <v>#DIV/0!</v>
      </c>
      <c r="AH70" s="134" t="e">
        <f t="shared" ref="AH70" si="1246">(SUM(AH34:AH50)/AH29)*1000000</f>
        <v>#DIV/0!</v>
      </c>
      <c r="AI70" s="134" t="e">
        <f t="shared" ref="AI70" si="1247">(SUM(AI34:AI50)/AI29)*1000000</f>
        <v>#DIV/0!</v>
      </c>
      <c r="AJ70" s="134" t="e">
        <f t="shared" ref="AJ70" si="1248">(SUM(AJ34:AJ50)/AJ29)*1000000</f>
        <v>#DIV/0!</v>
      </c>
      <c r="AK70" s="134" t="e">
        <f t="shared" ref="AK70" si="1249">(SUM(AK34:AK50)/AK29)*1000000</f>
        <v>#DIV/0!</v>
      </c>
      <c r="AL70" s="134" t="e">
        <f t="shared" ref="AL70:AR70" si="1250">(SUM(AL34:AL50)/AL29)*1000000</f>
        <v>#DIV/0!</v>
      </c>
      <c r="AM70" s="134" t="e">
        <f t="shared" si="1250"/>
        <v>#DIV/0!</v>
      </c>
      <c r="AN70" s="134" t="e">
        <f t="shared" si="1250"/>
        <v>#DIV/0!</v>
      </c>
      <c r="AO70" s="134" t="e">
        <f t="shared" si="1250"/>
        <v>#DIV/0!</v>
      </c>
      <c r="AP70" s="134" t="e">
        <f t="shared" si="1250"/>
        <v>#DIV/0!</v>
      </c>
      <c r="AQ70" s="134" t="e">
        <f t="shared" si="1250"/>
        <v>#DIV/0!</v>
      </c>
      <c r="AR70" s="134" t="e">
        <f t="shared" si="1250"/>
        <v>#DIV/0!</v>
      </c>
      <c r="AS70" s="134" t="e">
        <f t="shared" ref="AS70" si="1251">(SUM(AS34:AS50)/AS29)*1000000</f>
        <v>#DIV/0!</v>
      </c>
      <c r="AT70" s="134" t="e">
        <f t="shared" ref="AT70" si="1252">(SUM(AT34:AT50)/AT29)*1000000</f>
        <v>#DIV/0!</v>
      </c>
      <c r="AU70" s="134"/>
      <c r="AV70" s="134" t="e">
        <f t="shared" ref="AV70" si="1253">(SUM(AV34:AV50)/AV29)*1000000</f>
        <v>#DIV/0!</v>
      </c>
      <c r="AW70" s="134" t="e">
        <f t="shared" ref="AW70:AX70" si="1254">(SUM(AW34:AW50)/AW29)*1000000</f>
        <v>#DIV/0!</v>
      </c>
      <c r="AX70" s="134" t="e">
        <f t="shared" si="1254"/>
        <v>#DIV/0!</v>
      </c>
      <c r="AY70" s="134" t="e">
        <f t="shared" ref="AY70" si="1255">(SUM(AY34:AY50)/AY29)*1000000</f>
        <v>#DIV/0!</v>
      </c>
      <c r="AZ70" s="134" t="e">
        <f t="shared" ref="AZ70" si="1256">(SUM(AZ34:AZ50)/AZ29)*1000000</f>
        <v>#DIV/0!</v>
      </c>
      <c r="BA70" s="134" t="e">
        <f t="shared" ref="BA70" si="1257">(SUM(BA34:BA50)/BA29)*1000000</f>
        <v>#DIV/0!</v>
      </c>
      <c r="BB70" s="134" t="e">
        <f t="shared" ref="BB70" si="1258">(SUM(BB34:BB50)/BB29)*1000000</f>
        <v>#DIV/0!</v>
      </c>
      <c r="BC70" s="134" t="e">
        <f t="shared" ref="BC70" si="1259">(SUM(BC34:BC50)/BC29)*1000000</f>
        <v>#DIV/0!</v>
      </c>
      <c r="BD70" s="134" t="e">
        <f t="shared" ref="BD70" si="1260">(SUM(BD34:BD50)/BD29)*1000000</f>
        <v>#DIV/0!</v>
      </c>
      <c r="BE70" s="134" t="e">
        <f t="shared" ref="BE70" si="1261">(SUM(BE34:BE50)/BE29)*1000000</f>
        <v>#DIV/0!</v>
      </c>
      <c r="BF70" s="134" t="e">
        <f t="shared" ref="BF70" si="1262">(SUM(BF34:BF50)/BF29)*1000000</f>
        <v>#DIV/0!</v>
      </c>
      <c r="BG70" s="134" t="e">
        <f t="shared" ref="BG70" si="1263">(SUM(BG34:BG50)/BG29)*1000000</f>
        <v>#DIV/0!</v>
      </c>
      <c r="BH70" s="134" t="e">
        <f t="shared" ref="BH70" si="1264">(SUM(BH34:BH50)/BH29)*1000000</f>
        <v>#DIV/0!</v>
      </c>
      <c r="BI70" s="134" t="e">
        <f t="shared" ref="BI70" si="1265">(SUM(BI34:BI50)/BI29)*1000000</f>
        <v>#DIV/0!</v>
      </c>
      <c r="BJ70" s="134" t="e">
        <f t="shared" ref="BJ70" si="1266">(SUM(BJ34:BJ50)/BJ29)*1000000</f>
        <v>#DIV/0!</v>
      </c>
      <c r="BK70" s="134" t="e">
        <f t="shared" ref="BK70" si="1267">(SUM(BK34:BK50)/BK29)*1000000</f>
        <v>#DIV/0!</v>
      </c>
      <c r="BL70" s="134" t="e">
        <f t="shared" ref="BL70" si="1268">(SUM(BL34:BL50)/BL29)*1000000</f>
        <v>#DIV/0!</v>
      </c>
      <c r="BM70" s="134" t="e">
        <f t="shared" ref="BM70" si="1269">(SUM(BM34:BM50)/BM29)*1000000</f>
        <v>#DIV/0!</v>
      </c>
      <c r="BN70" s="134" t="e">
        <f t="shared" ref="BN70" si="1270">(SUM(BN34:BN50)/BN29)*1000000</f>
        <v>#DIV/0!</v>
      </c>
      <c r="BO70" s="134" t="e">
        <f t="shared" ref="BO70" si="1271">(SUM(BO34:BO50)/BO29)*1000000</f>
        <v>#DIV/0!</v>
      </c>
      <c r="BP70" s="134" t="e">
        <f t="shared" ref="BP70" si="1272">(SUM(BP34:BP50)/BP29)*1000000</f>
        <v>#DIV/0!</v>
      </c>
      <c r="BQ70" s="134" t="e">
        <f t="shared" ref="BQ70" si="1273">(SUM(BQ34:BQ50)/BQ29)*1000000</f>
        <v>#DIV/0!</v>
      </c>
      <c r="BR70" s="134" t="e">
        <f t="shared" ref="BR70" si="1274">(SUM(BR34:BR50)/BR29)*1000000</f>
        <v>#DIV/0!</v>
      </c>
      <c r="BS70" s="134" t="e">
        <f t="shared" ref="BS70" si="1275">(SUM(BS34:BS50)/BS29)*1000000</f>
        <v>#DIV/0!</v>
      </c>
      <c r="BT70" s="134" t="e">
        <f t="shared" ref="BT70" si="1276">(SUM(BT34:BT50)/BT29)*1000000</f>
        <v>#DIV/0!</v>
      </c>
      <c r="BU70" s="134" t="e">
        <f t="shared" ref="BU70" si="1277">(SUM(BU34:BU50)/BU29)*1000000</f>
        <v>#DIV/0!</v>
      </c>
      <c r="BV70" s="134" t="e">
        <f t="shared" ref="BV70" si="1278">(SUM(BV34:BV50)/BV29)*1000000</f>
        <v>#DIV/0!</v>
      </c>
      <c r="BW70" s="134" t="e">
        <f t="shared" ref="BW70" si="1279">(SUM(BW34:BW50)/BW29)*1000000</f>
        <v>#DIV/0!</v>
      </c>
      <c r="BX70" s="134" t="e">
        <f t="shared" ref="BX70" si="1280">(SUM(BX34:BX50)/BX29)*1000000</f>
        <v>#DIV/0!</v>
      </c>
      <c r="BY70" s="134" t="e">
        <f t="shared" ref="BY70" si="1281">(SUM(BY34:BY50)/BY29)*1000000</f>
        <v>#DIV/0!</v>
      </c>
      <c r="BZ70" s="134" t="e">
        <f t="shared" ref="BZ70" si="1282">(SUM(BZ34:BZ50)/BZ29)*1000000</f>
        <v>#DIV/0!</v>
      </c>
      <c r="CA70" s="134" t="e">
        <f t="shared" ref="CA70" si="1283">(SUM(CA34:CA50)/CA29)*1000000</f>
        <v>#DIV/0!</v>
      </c>
      <c r="CB70" s="134" t="e">
        <f t="shared" ref="CB70" si="1284">(SUM(CB34:CB50)/CB29)*1000000</f>
        <v>#DIV/0!</v>
      </c>
      <c r="CC70" s="134" t="e">
        <f t="shared" ref="CC70:CE70" si="1285">(SUM(CC34:CC50)/CC29)*1000000</f>
        <v>#DIV/0!</v>
      </c>
      <c r="CD70" s="134" t="e">
        <f t="shared" si="1285"/>
        <v>#DIV/0!</v>
      </c>
      <c r="CE70" s="134" t="e">
        <f t="shared" si="1285"/>
        <v>#DIV/0!</v>
      </c>
      <c r="CF70" s="134" t="e">
        <f t="shared" ref="CF70" si="1286">(SUM(CF34:CF50)/CF29)*1000000</f>
        <v>#DIV/0!</v>
      </c>
      <c r="CG70" s="134" t="e">
        <f t="shared" ref="CG70" si="1287">(SUM(CG34:CG50)/CG29)*1000000</f>
        <v>#DIV/0!</v>
      </c>
      <c r="CH70" s="134" t="e">
        <f t="shared" ref="CH70" si="1288">(SUM(CH34:CH50)/CH29)*1000000</f>
        <v>#DIV/0!</v>
      </c>
      <c r="CI70" s="134" t="e">
        <f t="shared" ref="CI70" si="1289">(SUM(CI34:CI50)/CI29)*1000000</f>
        <v>#DIV/0!</v>
      </c>
      <c r="CJ70" s="134" t="e">
        <f t="shared" ref="CJ70" si="1290">(SUM(CJ34:CJ50)/CJ29)*1000000</f>
        <v>#DIV/0!</v>
      </c>
      <c r="CK70" s="134" t="e">
        <f t="shared" ref="CK70" si="1291">(SUM(CK34:CK50)/CK29)*1000000</f>
        <v>#DIV/0!</v>
      </c>
      <c r="CL70" s="134" t="e">
        <f t="shared" ref="CL70" si="1292">(SUM(CL34:CL50)/CL29)*1000000</f>
        <v>#DIV/0!</v>
      </c>
      <c r="CM70" s="134" t="e">
        <f t="shared" ref="CM70" si="1293">(SUM(CM34:CM50)/CM29)*1000000</f>
        <v>#DIV/0!</v>
      </c>
      <c r="CN70" s="134" t="e">
        <f t="shared" ref="CN70" si="1294">(SUM(CN34:CN50)/CN29)*1000000</f>
        <v>#DIV/0!</v>
      </c>
      <c r="CO70" s="134" t="e">
        <f t="shared" ref="CO70" si="1295">(SUM(CO34:CO50)/CO29)*1000000</f>
        <v>#DIV/0!</v>
      </c>
      <c r="CP70" s="134" t="e">
        <f t="shared" ref="CP70" si="1296">(SUM(CP34:CP50)/CP29)*1000000</f>
        <v>#DIV/0!</v>
      </c>
      <c r="CQ70" s="134" t="e">
        <f t="shared" ref="CQ70" si="1297">(SUM(CQ34:CQ50)/CQ29)*1000000</f>
        <v>#DIV/0!</v>
      </c>
      <c r="CR70" s="134" t="e">
        <f t="shared" ref="CR70" si="1298">(SUM(CR34:CR50)/CR29)*1000000</f>
        <v>#DIV/0!</v>
      </c>
      <c r="CS70" s="134" t="e">
        <f t="shared" ref="CS70" si="1299">(SUM(CS34:CS50)/CS29)*1000000</f>
        <v>#DIV/0!</v>
      </c>
      <c r="CT70" s="134" t="e">
        <f t="shared" ref="CT70" si="1300">(SUM(CT34:CT50)/CT29)*1000000</f>
        <v>#DIV/0!</v>
      </c>
      <c r="CU70" s="134" t="e">
        <f t="shared" ref="CU70:CV70" si="1301">(SUM(CU34:CU50)/CU29)*1000000</f>
        <v>#DIV/0!</v>
      </c>
      <c r="CV70" s="134" t="e">
        <f t="shared" si="1301"/>
        <v>#DIV/0!</v>
      </c>
      <c r="CW70" s="134" t="e">
        <f t="shared" ref="CW70:CY70" si="1302">(SUM(CW34:CW50)/CW29)*1000000</f>
        <v>#DIV/0!</v>
      </c>
      <c r="CX70" s="134">
        <f t="shared" si="1302"/>
        <v>0</v>
      </c>
      <c r="CY70" s="134">
        <f t="shared" si="1302"/>
        <v>0</v>
      </c>
      <c r="CZ70" s="134">
        <f t="shared" ref="CZ70" si="1303">(SUM(CZ34:CZ50)/CZ29)*1000000</f>
        <v>0</v>
      </c>
      <c r="DA70" s="134" t="e">
        <f t="shared" ref="DA70" si="1304">(SUM(DA34:DA50)/DA29)*1000000</f>
        <v>#DIV/0!</v>
      </c>
      <c r="DB70" s="134" t="e">
        <f t="shared" ref="DB70" si="1305">(SUM(DB34:DB50)/DB29)*1000000</f>
        <v>#DIV/0!</v>
      </c>
      <c r="DC70" s="134" t="e">
        <f t="shared" ref="DC70" si="1306">(SUM(DC34:DC50)/DC29)*1000000</f>
        <v>#DIV/0!</v>
      </c>
      <c r="DD70" s="134">
        <f t="shared" ref="DD70:DE70" si="1307">(SUM(DD34:DD50)/DD29)*1000000</f>
        <v>0</v>
      </c>
      <c r="DE70" s="134" t="e">
        <f t="shared" si="1307"/>
        <v>#DIV/0!</v>
      </c>
      <c r="DF70" s="134" t="e">
        <f t="shared" ref="DF70" si="1308">(SUM(DF34:DF50)/DF29)*1000000</f>
        <v>#DIV/0!</v>
      </c>
      <c r="DG70" s="134">
        <f t="shared" ref="DG70" si="1309">(SUM(DG34:DG50)/DG29)*1000000</f>
        <v>0</v>
      </c>
      <c r="DH70" s="134" t="e">
        <f t="shared" ref="DH70" si="1310">(SUM(DH34:DH50)/DH29)*1000000</f>
        <v>#DIV/0!</v>
      </c>
      <c r="DI70" s="134">
        <f t="shared" ref="DI70" si="1311">(SUM(DI34:DI50)/DI29)*1000000</f>
        <v>0</v>
      </c>
      <c r="DJ70" s="134" t="e">
        <f t="shared" ref="DJ70:DK70" si="1312">(SUM(DJ34:DJ50)/DJ29)*1000000</f>
        <v>#DIV/0!</v>
      </c>
      <c r="DK70" s="134">
        <f t="shared" si="1312"/>
        <v>0</v>
      </c>
    </row>
    <row r="71" spans="2:115">
      <c r="C71" t="s">
        <v>574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AQ20" zoomScale="55" zoomScaleNormal="55" workbookViewId="0">
      <selection activeCell="BK48" sqref="BK48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581</v>
      </c>
      <c r="BJ28" s="377" t="s">
        <v>582</v>
      </c>
      <c r="BK28" s="377" t="s">
        <v>583</v>
      </c>
      <c r="BL28" s="377" t="s">
        <v>584</v>
      </c>
      <c r="BM28" s="377" t="s">
        <v>585</v>
      </c>
      <c r="BN28" s="377" t="s">
        <v>586</v>
      </c>
      <c r="BO28" s="377" t="s">
        <v>587</v>
      </c>
      <c r="BP28" s="377" t="s">
        <v>588</v>
      </c>
      <c r="BQ28" s="377" t="s">
        <v>589</v>
      </c>
      <c r="BR28" s="377" t="s">
        <v>590</v>
      </c>
      <c r="BS28" s="377" t="s">
        <v>591</v>
      </c>
      <c r="BT28" s="377" t="s">
        <v>592</v>
      </c>
      <c r="BU28" s="377" t="s">
        <v>593</v>
      </c>
      <c r="BV28" s="377" t="s">
        <v>594</v>
      </c>
      <c r="BW28" s="377" t="s">
        <v>595</v>
      </c>
      <c r="BX28" s="377" t="s">
        <v>596</v>
      </c>
      <c r="BY28" s="377" t="s">
        <v>597</v>
      </c>
      <c r="BZ28" s="377" t="s">
        <v>598</v>
      </c>
      <c r="CA28" s="377" t="s">
        <v>599</v>
      </c>
      <c r="CB28" s="377" t="s">
        <v>600</v>
      </c>
      <c r="CC28" s="377" t="s">
        <v>601</v>
      </c>
      <c r="CD28" s="377" t="s">
        <v>602</v>
      </c>
      <c r="CE28" s="377" t="s">
        <v>603</v>
      </c>
      <c r="CF28" s="377" t="s">
        <v>604</v>
      </c>
      <c r="CG28" s="377" t="s">
        <v>605</v>
      </c>
      <c r="CH28" s="377" t="s">
        <v>606</v>
      </c>
      <c r="CI28" s="377" t="s">
        <v>607</v>
      </c>
      <c r="CJ28" s="377" t="s">
        <v>608</v>
      </c>
      <c r="CK28" s="377" t="s">
        <v>609</v>
      </c>
      <c r="CL28" s="377" t="s">
        <v>610</v>
      </c>
      <c r="CM28" s="377" t="s">
        <v>611</v>
      </c>
      <c r="CN28" s="377" t="s">
        <v>612</v>
      </c>
      <c r="CO28" s="377" t="s">
        <v>613</v>
      </c>
      <c r="CP28" s="377" t="s">
        <v>614</v>
      </c>
      <c r="CQ28" s="377" t="s">
        <v>615</v>
      </c>
      <c r="CR28" s="377" t="s">
        <v>616</v>
      </c>
      <c r="CS28" s="377" t="s">
        <v>617</v>
      </c>
      <c r="CT28" s="377" t="s">
        <v>618</v>
      </c>
      <c r="CU28" s="377" t="s">
        <v>619</v>
      </c>
      <c r="CV28" s="377" t="s">
        <v>620</v>
      </c>
      <c r="CW28" s="377" t="s">
        <v>621</v>
      </c>
      <c r="CX28" s="377" t="s">
        <v>622</v>
      </c>
      <c r="CY28" s="377" t="s">
        <v>623</v>
      </c>
      <c r="CZ28" s="377" t="s">
        <v>624</v>
      </c>
      <c r="DA28" s="377" t="s">
        <v>625</v>
      </c>
      <c r="DB28" s="377" t="s">
        <v>626</v>
      </c>
      <c r="DC28" s="377" t="s">
        <v>627</v>
      </c>
      <c r="DD28" s="377" t="s">
        <v>628</v>
      </c>
      <c r="DE28" s="377" t="s">
        <v>629</v>
      </c>
      <c r="DF28" s="377" t="s">
        <v>630</v>
      </c>
      <c r="DG28" s="377" t="s">
        <v>631</v>
      </c>
      <c r="DH28" s="377" t="s">
        <v>632</v>
      </c>
      <c r="DI28" s="168" t="s">
        <v>301</v>
      </c>
    </row>
    <row r="29" spans="2:113" ht="16.5" thickTop="1" thickBot="1">
      <c r="B29" s="410" t="s">
        <v>300</v>
      </c>
      <c r="C29" s="167" t="s">
        <v>467</v>
      </c>
      <c r="D29" s="172">
        <f>SUM('75NX CSOT'!D29+'75NXB CSOT'!D29+'Model 1'!D29+'Model 3'!D29+'Model 2'!D29)</f>
        <v>0</v>
      </c>
      <c r="E29" s="172">
        <f>SUM('75NX CSOT'!E29+'75NXB CSOT'!E29+'Model 1'!E29+'Model 3'!E29+'Model 2'!E29)</f>
        <v>0</v>
      </c>
      <c r="F29" s="172">
        <f>SUM('75NX CSOT'!F29+'75NXB CSOT'!F29+'Model 1'!F29+'Model 3'!F29+'Model 2'!F29)</f>
        <v>0</v>
      </c>
      <c r="G29" s="172">
        <f>SUM('75NX CSOT'!G29+'75NXB CSOT'!G29+'Model 1'!G29+'Model 3'!G29+'Model 2'!G29)</f>
        <v>0</v>
      </c>
      <c r="H29" s="172">
        <f>SUM('75NX CSOT'!H29+'75NXB CSOT'!H29+'Model 1'!H29+'Model 3'!H29+'Model 2'!H29)</f>
        <v>0</v>
      </c>
      <c r="I29" s="172">
        <f>SUM('75NX CSOT'!I29+'75NXB CSOT'!I29+'Model 1'!I29+'Model 3'!I29+'Model 2'!I29)</f>
        <v>0</v>
      </c>
      <c r="J29" s="172">
        <f>SUM('75NX CSOT'!J29+'75NXB CSOT'!J29+'Model 1'!J29+'Model 3'!J29+'Model 2'!J29)</f>
        <v>0</v>
      </c>
      <c r="K29" s="172">
        <f>SUM('75NX CSOT'!K29+'75NXB CSOT'!K29+'Model 1'!K29+'Model 3'!K29+'Model 2'!K29)</f>
        <v>0</v>
      </c>
      <c r="L29" s="172">
        <f>SUM('75NX CSOT'!L29+'75NXB CSOT'!L29+'Model 1'!L29+'Model 3'!L29+'Model 2'!L29)</f>
        <v>0</v>
      </c>
      <c r="M29" s="172">
        <f>SUM('75NX CSOT'!M29+'75NXB CSOT'!M29+'Model 1'!M29+'Model 3'!M29+'Model 2'!M29)</f>
        <v>0</v>
      </c>
      <c r="N29" s="172">
        <f>SUM('75NX CSOT'!N29+'75NXB CSOT'!N29+'Model 1'!N29+'Model 3'!N29+'Model 2'!N29)</f>
        <v>0</v>
      </c>
      <c r="O29" s="172">
        <f>SUM('75NX CSOT'!O29+'75NXB CSOT'!O29+'Model 1'!O29+'Model 3'!O29+'Model 2'!O29)</f>
        <v>0</v>
      </c>
      <c r="P29" s="172">
        <f>SUM('75NX CSOT'!P29+'75NXB CSOT'!P29+'Model 1'!P29+'Model 3'!P29+'Model 2'!P29)</f>
        <v>0</v>
      </c>
      <c r="Q29" s="172">
        <f>SUM('75NX CSOT'!Q29+'75NXB CSOT'!Q29+'Model 1'!Q29+'Model 3'!Q29+'Model 2'!Q29)</f>
        <v>0</v>
      </c>
      <c r="R29" s="172">
        <f>SUM('75NX CSOT'!R29+'75NXB CSOT'!R29+'Model 1'!R29+'Model 3'!R29+'Model 2'!R29)</f>
        <v>0</v>
      </c>
      <c r="S29" s="172">
        <f>SUM('75NX CSOT'!S29+'75NXB CSOT'!S29+'Model 1'!S29+'Model 3'!S29+'Model 2'!S29)</f>
        <v>0</v>
      </c>
      <c r="T29" s="172">
        <f>SUM('75NX CSOT'!T29+'75NXB CSOT'!T29+'Model 1'!T29+'Model 3'!T29+'Model 2'!T29)</f>
        <v>0</v>
      </c>
      <c r="U29" s="172">
        <f>SUM('75NX CSOT'!U29+'75NXB CSOT'!U29+'Model 1'!U29+'Model 3'!U29+'Model 2'!U29)</f>
        <v>0</v>
      </c>
      <c r="V29" s="172">
        <f>SUM('75NX CSOT'!V29+'75NXB CSOT'!V29+'Model 1'!V29+'Model 3'!V29+'Model 2'!V29)</f>
        <v>0</v>
      </c>
      <c r="W29" s="172">
        <f>SUM('75NX CSOT'!W29+'75NXB CSOT'!W29+'Model 1'!W29+'Model 3'!W29+'Model 2'!W29)</f>
        <v>0</v>
      </c>
      <c r="X29" s="172">
        <f>SUM('75NX CSOT'!X29+'75NXB CSOT'!X29+'Model 1'!X29+'Model 3'!X29+'Model 2'!X29)</f>
        <v>0</v>
      </c>
      <c r="Y29" s="172">
        <f>SUM('75NX CSOT'!Y29+'75NXB CSOT'!Y29+'Model 1'!Y29+'Model 3'!Y29+'Model 2'!Y29)</f>
        <v>0</v>
      </c>
      <c r="Z29" s="172">
        <f>SUM('75NX CSOT'!Z29+'75NXB CSOT'!Z29+'Model 1'!Z29+'Model 3'!Z29+'Model 2'!Z29)</f>
        <v>0</v>
      </c>
      <c r="AA29" s="172">
        <f>SUM('75NX CSOT'!AA29+'75NXB CSOT'!AA29+'Model 1'!AA29+'Model 3'!AA29+'Model 2'!AA29)</f>
        <v>0</v>
      </c>
      <c r="AB29" s="172">
        <f>SUM('75NX CSOT'!AB29+'75NXB CSOT'!AB29+'Model 1'!AB29+'Model 3'!AB29+'Model 2'!AB29)</f>
        <v>0</v>
      </c>
      <c r="AC29" s="172">
        <f>SUM('75NX CSOT'!AC29+'75NXB CSOT'!AC29+'Model 1'!AC29+'Model 3'!AC29+'Model 2'!AC29)</f>
        <v>0</v>
      </c>
      <c r="AD29" s="172">
        <f>SUM('75NX CSOT'!AD29+'75NXB CSOT'!AD29+'Model 1'!AD29+'Model 3'!AD29+'Model 2'!AD29)</f>
        <v>0</v>
      </c>
      <c r="AE29" s="172">
        <f>SUM('75NX CSOT'!AE29+'75NXB CSOT'!AE29+'Model 1'!AE29+'Model 3'!AE29+'Model 2'!AE29)</f>
        <v>0</v>
      </c>
      <c r="AF29" s="172">
        <f>SUM('75NX CSOT'!AF29+'75NXB CSOT'!AF29+'Model 1'!AF29+'Model 3'!AF29+'Model 2'!AF29)</f>
        <v>0</v>
      </c>
      <c r="AG29" s="172">
        <f>SUM('75NX CSOT'!AG29+'75NXB CSOT'!AG29+'Model 1'!AG29+'Model 3'!AG29+'Model 2'!AG29)</f>
        <v>0</v>
      </c>
      <c r="AH29" s="172">
        <f>SUM('75NX CSOT'!AH29+'75NXB CSOT'!AH29+'Model 1'!AH29+'Model 3'!AH29+'Model 2'!AH29)</f>
        <v>0</v>
      </c>
      <c r="AI29" s="172">
        <f>SUM('75NX CSOT'!AI29+'75NXB CSOT'!AI29+'Model 1'!AI29+'Model 3'!AI29+'Model 2'!AI29)</f>
        <v>0</v>
      </c>
      <c r="AJ29" s="172">
        <f>SUM('75NX CSOT'!AJ29+'75NXB CSOT'!AJ29+'Model 1'!AJ29+'Model 3'!AJ29+'Model 2'!AJ29)</f>
        <v>0</v>
      </c>
      <c r="AK29" s="172">
        <f>SUM('75NX CSOT'!AK29+'75NXB CSOT'!AK29+'Model 1'!AK29+'Model 3'!AK29+'Model 2'!AK29)</f>
        <v>0</v>
      </c>
      <c r="AL29" s="172">
        <f>SUM('75NX CSOT'!AL29+'75NXB CSOT'!AL29+'Model 1'!AL29+'Model 3'!AL29+'Model 2'!AL29)</f>
        <v>0</v>
      </c>
      <c r="AM29" s="172">
        <f>SUM('75NX CSOT'!AM29+'75NXB CSOT'!AM29+'Model 1'!AM29+'Model 3'!AM29+'Model 2'!AM29)</f>
        <v>0</v>
      </c>
      <c r="AN29" s="172">
        <f>SUM('75NX CSOT'!AN29+'75NXB CSOT'!AN29+'Model 1'!AN29+'Model 3'!AN29+'Model 2'!AN29)</f>
        <v>0</v>
      </c>
      <c r="AO29" s="172">
        <f>SUM('75NX CSOT'!AO29+'75NXB CSOT'!AO29+'Model 1'!AO29+'Model 3'!AO29+'Model 2'!AO29)</f>
        <v>0</v>
      </c>
      <c r="AP29" s="172">
        <f>SUM('75NX CSOT'!AP29+'75NXB CSOT'!AP29+'Model 1'!AP29+'Model 3'!AP29+'Model 2'!AP29)</f>
        <v>0</v>
      </c>
      <c r="AQ29" s="172">
        <f>SUM('75NX CSOT'!AQ29+'75NXB CSOT'!AQ29+'Model 1'!AQ29+'Model 3'!AQ29+'Model 2'!AQ29)</f>
        <v>0</v>
      </c>
      <c r="AR29" s="172">
        <f>SUM('75NX CSOT'!AR29+'75NXB CSOT'!AR29+'Model 1'!AR29+'Model 3'!AR29+'Model 2'!AR29)</f>
        <v>0</v>
      </c>
      <c r="AS29" s="172">
        <f>SUM('75NX CSOT'!AS29+'75NXB CSOT'!AS29+'Model 1'!AS29+'Model 3'!AS29+'Model 2'!AS29)</f>
        <v>0</v>
      </c>
      <c r="AT29" s="172">
        <f>SUM('75NX CSOT'!AT29+'75NXB CSOT'!AT29+'Model 1'!AT29+'Model 3'!AT29+'Model 2'!AT29)</f>
        <v>0</v>
      </c>
      <c r="AU29" s="172">
        <f>SUM('75NX CSOT'!AU29+'75NXB CSOT'!AU29+'Model 1'!AU29+'Model 3'!AU29+'Model 2'!AU29)</f>
        <v>0</v>
      </c>
      <c r="AV29" s="172">
        <f>SUM('75NX CSOT'!AV29+'75NXB CSOT'!AV29+'Model 1'!AV29+'Model 3'!AV29+'Model 2'!AV29)</f>
        <v>0</v>
      </c>
      <c r="AW29" s="172">
        <f>SUM('75NX CSOT'!AW29+'75NXB CSOT'!AW29+'Model 1'!AW29+'Model 3'!AW29+'Model 2'!AW29)</f>
        <v>0</v>
      </c>
      <c r="AX29" s="172">
        <f>SUM('75NX CSOT'!AX29+'75NXB CSOT'!AX29+'Model 1'!AX29+'Model 3'!AX29+'Model 2'!AX29)</f>
        <v>0</v>
      </c>
      <c r="AY29" s="172">
        <f>SUM('75NX CSOT'!AY29+'75NXB CSOT'!AY29+'Model 1'!AY29+'Model 3'!AY29+'Model 2'!AY29)</f>
        <v>0</v>
      </c>
      <c r="AZ29" s="172">
        <f>SUM('75NX CSOT'!AZ29+'75NXB CSOT'!AZ29+'Model 1'!AZ29+'Model 3'!AZ29+'Model 2'!AZ29)</f>
        <v>0</v>
      </c>
      <c r="BA29" s="172">
        <f>SUM('75NX CSOT'!BA29+'75NXB CSOT'!BA29+'Model 1'!BA29+'Model 3'!BA29+'Model 2'!BA29)</f>
        <v>0</v>
      </c>
      <c r="BB29" s="172">
        <f>SUM('75NX CSOT'!BB29+'75NXB CSOT'!BB29+'Model 1'!BB29+'Model 3'!BB29+'Model 2'!BB29)</f>
        <v>0</v>
      </c>
      <c r="BC29" s="172">
        <f>SUM('75NX CSOT'!BC29+'75NXB CSOT'!BC29+'Model 1'!BC29+'Model 3'!BC29+'Model 2'!BC29)</f>
        <v>0</v>
      </c>
      <c r="BD29" s="172">
        <f>SUM('75NX CSOT'!BD29+'75NXB CSOT'!BD29+'Model 1'!BD29+'Model 3'!BD29+'Model 2'!BD29)</f>
        <v>0</v>
      </c>
      <c r="BE29" s="172">
        <f>SUM('75NX CSOT'!BE29+'75NXB CSOT'!BE29+'Model 1'!BE29+'Model 3'!BE29+'Model 2'!BE29)</f>
        <v>0</v>
      </c>
      <c r="BF29" s="172">
        <f>SUM('75NX CSOT'!BF29+'75NXB CSOT'!BF29+'Model 1'!BF29+'Model 3'!BF29+'Model 2'!BF29)</f>
        <v>0</v>
      </c>
      <c r="BG29" s="172">
        <f>SUM('75NX CSOT'!BG29+'75NXB CSOT'!BG29+'Model 1'!BG29+'Model 3'!BG29+'Model 2'!BG29)</f>
        <v>0</v>
      </c>
      <c r="BH29" s="172">
        <f>SUM('75NX CSOT'!BH29+'75NXB CSOT'!BH29+'Model 1'!BH29+'Model 3'!BH29+'Model 2'!BH29)</f>
        <v>0</v>
      </c>
      <c r="BI29" s="172">
        <f>SUM('75NX CSOT'!BI29+'75NXB CSOT'!BI29+'Model 1'!BI29+'Model 3'!BI29+'Model 2'!BI29)</f>
        <v>0</v>
      </c>
      <c r="BJ29" s="172">
        <f>SUM('75NX CSOT'!BJ29+'75NXB CSOT'!BJ29+'Model 1'!BJ29+'Model 3'!BJ29+'Model 2'!BJ29)</f>
        <v>0</v>
      </c>
      <c r="BK29" s="172">
        <f>SUM('75NX CSOT'!BK29+'75NXB CSOT'!BK29+'Model 1'!BK29+'Model 3'!BK29+'Model 2'!BK29)</f>
        <v>0</v>
      </c>
      <c r="BL29" s="172">
        <f>SUM('75NX CSOT'!BL29+'75NXB CSOT'!BL29+'Model 1'!BL29+'Model 3'!BL29+'Model 2'!BL29)</f>
        <v>0</v>
      </c>
      <c r="BM29" s="172">
        <f>SUM('75NX CSOT'!BM29+'75NXB CSOT'!BM29+'Model 1'!BM29+'Model 3'!BM29+'Model 2'!BM29)</f>
        <v>0</v>
      </c>
      <c r="BN29" s="172">
        <f>SUM('75NX CSOT'!BN29+'75NXB CSOT'!BN29+'Model 1'!BN29+'Model 3'!BN29+'Model 2'!BN29)</f>
        <v>0</v>
      </c>
      <c r="BO29" s="172">
        <f>SUM('75NX CSOT'!BO29+'75NXB CSOT'!BO29+'Model 1'!BO29+'Model 3'!BO29+'Model 2'!BO29)</f>
        <v>0</v>
      </c>
      <c r="BP29" s="172">
        <f>SUM('75NX CSOT'!BP29+'75NXB CSOT'!BP29+'Model 1'!BP29+'Model 3'!BP29+'Model 2'!BP29)</f>
        <v>0</v>
      </c>
      <c r="BQ29" s="172">
        <f>SUM('75NX CSOT'!BQ29+'75NXB CSOT'!BQ29+'Model 1'!BQ29+'Model 3'!BQ29+'Model 2'!BQ29)</f>
        <v>0</v>
      </c>
      <c r="BR29" s="172">
        <f>SUM('75NX CSOT'!BR29+'75NXB CSOT'!BR29+'Model 1'!BR29+'Model 3'!BR29+'Model 2'!BR29)</f>
        <v>0</v>
      </c>
      <c r="BS29" s="172">
        <f>SUM('75NX CSOT'!BS29+'75NXB CSOT'!BS29+'Model 1'!BS29+'Model 3'!BS29+'Model 2'!BS29)</f>
        <v>0</v>
      </c>
      <c r="BT29" s="172">
        <f>SUM('75NX CSOT'!BT29+'75NXB CSOT'!BT29+'Model 1'!BT29+'Model 3'!BT29+'Model 2'!BT29)</f>
        <v>0</v>
      </c>
      <c r="BU29" s="172">
        <f>SUM('75NX CSOT'!BU29+'75NXB CSOT'!BU29+'Model 1'!BU29+'Model 3'!BU29+'Model 2'!BU29)</f>
        <v>0</v>
      </c>
      <c r="BV29" s="172">
        <f>SUM('75NX CSOT'!BV29+'75NXB CSOT'!BV29+'Model 1'!BV29+'Model 3'!BV29+'Model 2'!BV29)</f>
        <v>0</v>
      </c>
      <c r="BW29" s="172">
        <f>SUM('75NX CSOT'!BW29+'75NXB CSOT'!BW29+'Model 1'!BW29+'Model 3'!BW29+'Model 2'!BW29)</f>
        <v>0</v>
      </c>
      <c r="BX29" s="172">
        <f>SUM('75NX CSOT'!BX29+'75NXB CSOT'!BX29+'Model 1'!BX29+'Model 3'!BX29+'Model 2'!BX29)</f>
        <v>0</v>
      </c>
      <c r="BY29" s="172">
        <f>SUM('75NX CSOT'!BY29+'75NXB CSOT'!BY29+'Model 1'!BY29+'Model 3'!BY29+'Model 2'!BY29)</f>
        <v>0</v>
      </c>
      <c r="BZ29" s="172">
        <f>SUM('75NX CSOT'!BZ29+'75NXB CSOT'!BZ29+'Model 1'!BZ29+'Model 3'!BZ29+'Model 2'!BZ29)</f>
        <v>0</v>
      </c>
      <c r="CA29" s="172">
        <f>SUM('75NX CSOT'!CA29+'75NXB CSOT'!CA29+'Model 1'!CA29+'Model 3'!CA29+'Model 2'!CA29)</f>
        <v>0</v>
      </c>
      <c r="CB29" s="172">
        <f>SUM('75NX CSOT'!CB29+'75NXB CSOT'!CB29+'Model 1'!CB29+'Model 3'!CB29+'Model 2'!CB29)</f>
        <v>347</v>
      </c>
      <c r="CC29" s="172">
        <f>SUM('75NX CSOT'!CC29+'75NXB CSOT'!CC29+'Model 1'!CC29+'Model 3'!CC29+'Model 2'!CC29)</f>
        <v>1</v>
      </c>
      <c r="CD29" s="172">
        <f>SUM('75NX CSOT'!CD29+'75NXB CSOT'!CD29+'Model 1'!CD29+'Model 3'!CD29+'Model 2'!CD29)</f>
        <v>60</v>
      </c>
      <c r="CE29" s="172">
        <f>SUM('75NX CSOT'!CE29+'75NXB CSOT'!CE29+'Model 1'!CE29+'Model 3'!CE29+'Model 2'!CE29)</f>
        <v>0</v>
      </c>
      <c r="CF29" s="172">
        <f>SUM('75NX CSOT'!CF29+'75NXB CSOT'!CF29+'Model 1'!CF29+'Model 3'!CF29+'Model 2'!CF29)</f>
        <v>0</v>
      </c>
      <c r="CG29" s="172">
        <f>SUM('75NX CSOT'!CG29+'75NXB CSOT'!CG29+'Model 1'!CG29+'Model 3'!CG29+'Model 2'!CG29)</f>
        <v>0</v>
      </c>
      <c r="CH29" s="172">
        <f>SUM('75NX CSOT'!CH29+'75NXB CSOT'!CH29+'Model 1'!CH29+'Model 3'!CH29+'Model 2'!CH29)</f>
        <v>137</v>
      </c>
      <c r="CI29" s="172">
        <f>SUM('75NX CSOT'!CI29+'75NXB CSOT'!CI29+'Model 1'!CI29+'Model 3'!CI29+'Model 2'!CI29)</f>
        <v>0</v>
      </c>
      <c r="CJ29" s="172">
        <f>SUM('75NX CSOT'!CJ29+'75NXB CSOT'!CJ29+'Model 1'!CJ29+'Model 3'!CJ29+'Model 2'!CJ29)</f>
        <v>0</v>
      </c>
      <c r="CK29" s="172">
        <f>SUM('75NX CSOT'!CK29+'75NXB CSOT'!CK29+'Model 1'!CK29+'Model 3'!CK29+'Model 2'!CK29)</f>
        <v>16</v>
      </c>
      <c r="CL29" s="172">
        <f>SUM('75NX CSOT'!CL29+'75NXB CSOT'!CL29+'Model 1'!CL29+'Model 3'!CL29+'Model 2'!CL29)</f>
        <v>0</v>
      </c>
      <c r="CM29" s="172">
        <f>SUM('75NX CSOT'!CM29+'75NXB CSOT'!CM29+'Model 1'!CM29+'Model 3'!CM29+'Model 2'!CM29)</f>
        <v>135</v>
      </c>
      <c r="CN29" s="172">
        <f>SUM('75NX CSOT'!CN29+'75NXB CSOT'!CN29+'Model 1'!CN29+'Model 3'!CN29+'Model 2'!CN29)</f>
        <v>0</v>
      </c>
      <c r="CO29" s="172">
        <f>SUM('75NX CSOT'!CO29+'75NXB CSOT'!CO29+'Model 1'!CO29+'Model 3'!CO29+'Model 2'!CO29)</f>
        <v>155</v>
      </c>
      <c r="CP29" s="172">
        <f>SUM('75NX CSOT'!CP29+'75NXB CSOT'!CP29+'Model 1'!CP29+'Model 3'!CP29+'Model 2'!CP29)</f>
        <v>0</v>
      </c>
      <c r="CQ29" s="172">
        <f>SUM('75NX CSOT'!CQ29+'75NXB CSOT'!CQ29+'Model 1'!CQ29+'Model 3'!CQ29+'Model 2'!CQ29)</f>
        <v>0</v>
      </c>
      <c r="CR29" s="172">
        <f>SUM('75NX CSOT'!CR29+'75NXB CSOT'!CR29+'Model 1'!CR29+'Model 3'!CR29+'Model 2'!CR29)</f>
        <v>0</v>
      </c>
      <c r="CS29" s="172">
        <f>SUM('75NX CSOT'!CS29+'75NXB CSOT'!CS29+'Model 1'!CS29+'Model 3'!CS29+'Model 2'!CS29)</f>
        <v>0</v>
      </c>
      <c r="CT29" s="172">
        <f>SUM('75NX CSOT'!CT29+'75NXB CSOT'!CT29+'Model 1'!CT29+'Model 3'!CT29+'Model 2'!CT29)</f>
        <v>0</v>
      </c>
      <c r="CU29" s="172">
        <f>SUM('75NX CSOT'!CU29+'75NXB CSOT'!CU29+'Model 1'!CU29+'Model 3'!CU29+'Model 2'!CU29)</f>
        <v>0</v>
      </c>
      <c r="CV29" s="172">
        <f>SUM('75NX CSOT'!CV29+'75NXB CSOT'!CV29+'Model 1'!CV29+'Model 3'!CV29+'Model 2'!CV29)</f>
        <v>0</v>
      </c>
      <c r="CW29" s="172">
        <f>SUM('75NX CSOT'!CW29+'75NXB CSOT'!CW29+'Model 1'!CW29+'Model 3'!CW29+'Model 2'!CW29)</f>
        <v>0</v>
      </c>
      <c r="CX29" s="172">
        <f>SUM('75NX CSOT'!CX29+'75NXB CSOT'!CX29+'Model 1'!CX29+'Model 3'!CX29+'Model 2'!CX29)</f>
        <v>0</v>
      </c>
      <c r="CY29" s="172">
        <f>SUM('75NX CSOT'!CY29+'75NXB CSOT'!CY29+'Model 1'!CY29+'Model 3'!CY29+'Model 2'!CY29)</f>
        <v>0</v>
      </c>
      <c r="CZ29" s="172">
        <f>SUM('75NX CSOT'!CZ29+'75NXB CSOT'!CZ29+'Model 1'!CZ29+'Model 3'!CZ29+'Model 2'!CZ29)</f>
        <v>0</v>
      </c>
      <c r="DA29" s="172">
        <f>SUM('75NX CSOT'!DA29+'75NXB CSOT'!DA29+'Model 1'!DA29+'Model 3'!DA29+'Model 2'!DA29)</f>
        <v>0</v>
      </c>
      <c r="DB29" s="172">
        <f>SUM('75NX CSOT'!DB29+'75NXB CSOT'!DB29+'Model 1'!DB29+'Model 3'!DB29+'Model 2'!DB29)</f>
        <v>0</v>
      </c>
      <c r="DC29" s="172">
        <f>SUM('75NX CSOT'!DC29+'75NXB CSOT'!DC29+'Model 1'!DC29+'Model 3'!DC29+'Model 2'!DC29)</f>
        <v>0</v>
      </c>
      <c r="DD29" s="172">
        <f>SUM('75NX CSOT'!DD29+'75NXB CSOT'!DD29+'Model 1'!DD29+'Model 3'!DD29+'Model 2'!DD29)</f>
        <v>0</v>
      </c>
      <c r="DE29" s="172">
        <f>SUM('75NX CSOT'!DE29+'75NXB CSOT'!DE29+'Model 1'!DE29+'Model 3'!DE29+'Model 2'!DE29)</f>
        <v>0</v>
      </c>
      <c r="DF29" s="172">
        <f>SUM('75NX CSOT'!DF29+'75NXB CSOT'!DF29+'Model 1'!DF29+'Model 3'!DF29+'Model 2'!DF29)</f>
        <v>0</v>
      </c>
      <c r="DG29" s="172">
        <f>SUM('75NX CSOT'!DG29+'75NXB CSOT'!DG29+'Model 1'!DG29+'Model 3'!DG29+'Model 2'!DG29)</f>
        <v>0</v>
      </c>
      <c r="DH29" s="172">
        <f>SUM('75NX CSOT'!DH29+'75NXB CSOT'!DH29+'Model 1'!DH29+'Model 3'!DH29+'Model 2'!DH29)</f>
        <v>0</v>
      </c>
      <c r="DI29" s="165">
        <f>SUM(D29:DH29)</f>
        <v>851</v>
      </c>
    </row>
    <row r="30" spans="2:113" ht="16.5" thickTop="1" thickBot="1">
      <c r="B30" s="411"/>
      <c r="C30" s="164" t="s">
        <v>468</v>
      </c>
      <c r="D30" s="363">
        <f>SUM('75NX CSOT'!D30+'75NXB CSOT'!D30+'Model 1'!D30+'Model 3'!D30+'Model 2'!D30)</f>
        <v>0</v>
      </c>
      <c r="E30" s="363">
        <f>SUM('75NX CSOT'!E30+'75NXB CSOT'!E30+'Model 1'!E30+'Model 3'!E30+'Model 2'!E30)</f>
        <v>0</v>
      </c>
      <c r="F30" s="363">
        <f>SUM('75NX CSOT'!F30+'75NXB CSOT'!F30+'Model 1'!F30+'Model 3'!F30+'Model 2'!F30)</f>
        <v>0</v>
      </c>
      <c r="G30" s="363">
        <f>SUM('75NX CSOT'!G30+'75NXB CSOT'!G30+'Model 1'!G30+'Model 3'!G30+'Model 2'!G30)</f>
        <v>0</v>
      </c>
      <c r="H30" s="363">
        <f>SUM('75NX CSOT'!H30+'75NXB CSOT'!H30+'Model 1'!H30+'Model 3'!H30+'Model 2'!H30)</f>
        <v>0</v>
      </c>
      <c r="I30" s="363">
        <f>SUM('75NX CSOT'!I30+'75NXB CSOT'!I30+'Model 1'!I30+'Model 3'!I30+'Model 2'!I30)</f>
        <v>0</v>
      </c>
      <c r="J30" s="363">
        <f>SUM('75NX CSOT'!J30+'75NXB CSOT'!J30+'Model 1'!J30+'Model 3'!J30+'Model 2'!J30)</f>
        <v>0</v>
      </c>
      <c r="K30" s="363">
        <f>SUM('75NX CSOT'!K30+'75NXB CSOT'!K30+'Model 1'!K30+'Model 3'!K30+'Model 2'!K30)</f>
        <v>0</v>
      </c>
      <c r="L30" s="363">
        <f>SUM('75NX CSOT'!L30+'75NXB CSOT'!L30+'Model 1'!L30+'Model 3'!L30+'Model 2'!L30)</f>
        <v>0</v>
      </c>
      <c r="M30" s="363">
        <f>SUM('75NX CSOT'!M30+'75NXB CSOT'!M30+'Model 1'!M30+'Model 3'!M30+'Model 2'!M30)</f>
        <v>0</v>
      </c>
      <c r="N30" s="363">
        <f>SUM('75NX CSOT'!N30+'75NXB CSOT'!N30+'Model 1'!N30+'Model 3'!N30+'Model 2'!N30)</f>
        <v>0</v>
      </c>
      <c r="O30" s="363">
        <f>SUM('75NX CSOT'!O30+'75NXB CSOT'!O30+'Model 1'!O30+'Model 3'!O30+'Model 2'!O30)</f>
        <v>0</v>
      </c>
      <c r="P30" s="363">
        <f>SUM('75NX CSOT'!P30+'75NXB CSOT'!P30+'Model 1'!P30+'Model 3'!P30+'Model 2'!P30)</f>
        <v>0</v>
      </c>
      <c r="Q30" s="363">
        <f>SUM('75NX CSOT'!Q30+'75NXB CSOT'!Q30+'Model 1'!Q30+'Model 3'!Q30+'Model 2'!Q30)</f>
        <v>0</v>
      </c>
      <c r="R30" s="363">
        <f>SUM('75NX CSOT'!R30+'75NXB CSOT'!R30+'Model 1'!R30+'Model 3'!R30+'Model 2'!R30)</f>
        <v>0</v>
      </c>
      <c r="S30" s="363">
        <f>SUM('75NX CSOT'!S30+'75NXB CSOT'!S30+'Model 1'!S30+'Model 3'!S30+'Model 2'!S30)</f>
        <v>0</v>
      </c>
      <c r="T30" s="363">
        <f>SUM('75NX CSOT'!T30+'75NXB CSOT'!T30+'Model 1'!T30+'Model 3'!T30+'Model 2'!T30)</f>
        <v>0</v>
      </c>
      <c r="U30" s="363">
        <f>SUM('75NX CSOT'!U30+'75NXB CSOT'!U30+'Model 1'!U30+'Model 3'!U30+'Model 2'!U30)</f>
        <v>0</v>
      </c>
      <c r="V30" s="363">
        <f>SUM('75NX CSOT'!V30+'75NXB CSOT'!V30+'Model 1'!V30+'Model 3'!V30+'Model 2'!V30)</f>
        <v>0</v>
      </c>
      <c r="W30" s="363">
        <f>SUM('75NX CSOT'!W30+'75NXB CSOT'!W30+'Model 1'!W30+'Model 3'!W30+'Model 2'!W30)</f>
        <v>0</v>
      </c>
      <c r="X30" s="363">
        <f>SUM('75NX CSOT'!X30+'75NXB CSOT'!X30+'Model 1'!X30+'Model 3'!X30+'Model 2'!X30)</f>
        <v>0</v>
      </c>
      <c r="Y30" s="363">
        <f>SUM('75NX CSOT'!Y30+'75NXB CSOT'!Y30+'Model 1'!Y30+'Model 3'!Y30+'Model 2'!Y30)</f>
        <v>0</v>
      </c>
      <c r="Z30" s="363">
        <f>SUM('75NX CSOT'!Z30+'75NXB CSOT'!Z30+'Model 1'!Z30+'Model 3'!Z30+'Model 2'!Z30)</f>
        <v>0</v>
      </c>
      <c r="AA30" s="363">
        <f>SUM('75NX CSOT'!AA30+'75NXB CSOT'!AA30+'Model 1'!AA30+'Model 3'!AA30+'Model 2'!AA30)</f>
        <v>0</v>
      </c>
      <c r="AB30" s="363">
        <f>SUM('75NX CSOT'!AB30+'75NXB CSOT'!AB30+'Model 1'!AB30+'Model 3'!AB30+'Model 2'!AB30)</f>
        <v>0</v>
      </c>
      <c r="AC30" s="363">
        <f>SUM('75NX CSOT'!AC30+'75NXB CSOT'!AC30+'Model 1'!AC30+'Model 3'!AC30+'Model 2'!AC30)</f>
        <v>0</v>
      </c>
      <c r="AD30" s="363">
        <f>SUM('75NX CSOT'!AD30+'75NXB CSOT'!AD30+'Model 1'!AD30+'Model 3'!AD30+'Model 2'!AD30)</f>
        <v>0</v>
      </c>
      <c r="AE30" s="363">
        <f>SUM('75NX CSOT'!AE30+'75NXB CSOT'!AE30+'Model 1'!AE30+'Model 3'!AE30+'Model 2'!AE30)</f>
        <v>0</v>
      </c>
      <c r="AF30" s="363">
        <f>SUM('75NX CSOT'!AF30+'75NXB CSOT'!AF30+'Model 1'!AF30+'Model 3'!AF30+'Model 2'!AF30)</f>
        <v>0</v>
      </c>
      <c r="AG30" s="363">
        <f>SUM('75NX CSOT'!AG30+'75NXB CSOT'!AG30+'Model 1'!AG30+'Model 3'!AG30+'Model 2'!AG30)</f>
        <v>0</v>
      </c>
      <c r="AH30" s="363">
        <f>SUM('75NX CSOT'!AH30+'75NXB CSOT'!AH30+'Model 1'!AH30+'Model 3'!AH30+'Model 2'!AH30)</f>
        <v>0</v>
      </c>
      <c r="AI30" s="363">
        <f>SUM('75NX CSOT'!AI30+'75NXB CSOT'!AI30+'Model 1'!AI30+'Model 3'!AI30+'Model 2'!AI30)</f>
        <v>0</v>
      </c>
      <c r="AJ30" s="363">
        <f>SUM('75NX CSOT'!AJ30+'75NXB CSOT'!AJ30+'Model 1'!AJ30+'Model 3'!AJ30+'Model 2'!AJ30)</f>
        <v>0</v>
      </c>
      <c r="AK30" s="363">
        <f>SUM('75NX CSOT'!AK30+'75NXB CSOT'!AK30+'Model 1'!AK30+'Model 3'!AK30+'Model 2'!AK30)</f>
        <v>0</v>
      </c>
      <c r="AL30" s="363">
        <f>SUM('75NX CSOT'!AL30+'75NXB CSOT'!AL30+'Model 1'!AL30+'Model 3'!AL30+'Model 2'!AL30)</f>
        <v>0</v>
      </c>
      <c r="AM30" s="363">
        <f>SUM('75NX CSOT'!AM30+'75NXB CSOT'!AM30+'Model 1'!AM30+'Model 3'!AM30+'Model 2'!AM30)</f>
        <v>0</v>
      </c>
      <c r="AN30" s="363">
        <f>SUM('75NX CSOT'!AN30+'75NXB CSOT'!AN30+'Model 1'!AN30+'Model 3'!AN30+'Model 2'!AN30)</f>
        <v>0</v>
      </c>
      <c r="AO30" s="363">
        <f>SUM('75NX CSOT'!AO30+'75NXB CSOT'!AO30+'Model 1'!AO30+'Model 3'!AO30+'Model 2'!AO30)</f>
        <v>0</v>
      </c>
      <c r="AP30" s="363">
        <f>SUM('75NX CSOT'!AP30+'75NXB CSOT'!AP30+'Model 1'!AP30+'Model 3'!AP30+'Model 2'!AP30)</f>
        <v>0</v>
      </c>
      <c r="AQ30" s="363">
        <f>SUM('75NX CSOT'!AQ30+'75NXB CSOT'!AQ30+'Model 1'!AQ30+'Model 3'!AQ30+'Model 2'!AQ30)</f>
        <v>0</v>
      </c>
      <c r="AR30" s="363">
        <f>SUM('75NX CSOT'!AR30+'75NXB CSOT'!AR30+'Model 1'!AR30+'Model 3'!AR30+'Model 2'!AR30)</f>
        <v>0</v>
      </c>
      <c r="AS30" s="363">
        <f>SUM('75NX CSOT'!AS30+'75NXB CSOT'!AS30+'Model 1'!AS30+'Model 3'!AS30+'Model 2'!AS30)</f>
        <v>0</v>
      </c>
      <c r="AT30" s="363">
        <f>SUM('75NX CSOT'!AT30+'75NXB CSOT'!AT30+'Model 1'!AT30+'Model 3'!AT30+'Model 2'!AT30)</f>
        <v>0</v>
      </c>
      <c r="AU30" s="363">
        <f>SUM('75NX CSOT'!AU30+'75NXB CSOT'!AU30+'Model 1'!AU30+'Model 3'!AU30+'Model 2'!AU30)</f>
        <v>0</v>
      </c>
      <c r="AV30" s="363">
        <f>SUM('75NX CSOT'!AV30+'75NXB CSOT'!AV30+'Model 1'!AV30+'Model 3'!AV30+'Model 2'!AV30)</f>
        <v>0</v>
      </c>
      <c r="AW30" s="363">
        <f>SUM('75NX CSOT'!AW30+'75NXB CSOT'!AW30+'Model 1'!AW30+'Model 3'!AW30+'Model 2'!AW30)</f>
        <v>0</v>
      </c>
      <c r="AX30" s="363">
        <f>SUM('75NX CSOT'!AX30+'75NXB CSOT'!AX30+'Model 1'!AX30+'Model 3'!AX30+'Model 2'!AX30)</f>
        <v>0</v>
      </c>
      <c r="AY30" s="363">
        <f>SUM('75NX CSOT'!AY30+'75NXB CSOT'!AY30+'Model 1'!AY30+'Model 3'!AY30+'Model 2'!AY30)</f>
        <v>0</v>
      </c>
      <c r="AZ30" s="363">
        <f>SUM('75NX CSOT'!AZ30+'75NXB CSOT'!AZ30+'Model 1'!AZ30+'Model 3'!AZ30+'Model 2'!AZ30)</f>
        <v>0</v>
      </c>
      <c r="BA30" s="363">
        <f>SUM('75NX CSOT'!BA30+'75NXB CSOT'!BA30+'Model 1'!BA30+'Model 3'!BA30+'Model 2'!BA30)</f>
        <v>0</v>
      </c>
      <c r="BB30" s="363">
        <f>SUM('75NX CSOT'!BB30+'75NXB CSOT'!BB30+'Model 1'!BB30+'Model 3'!BB30+'Model 2'!BB30)</f>
        <v>0</v>
      </c>
      <c r="BC30" s="363">
        <f>SUM('75NX CSOT'!BC30+'75NXB CSOT'!BC30+'Model 1'!BC30+'Model 3'!BC30+'Model 2'!BC30)</f>
        <v>0</v>
      </c>
      <c r="BD30" s="363">
        <f>SUM('75NX CSOT'!BD30+'75NXB CSOT'!BD30+'Model 1'!BD30+'Model 3'!BD30+'Model 2'!BD30)</f>
        <v>0</v>
      </c>
      <c r="BE30" s="363">
        <f>SUM('75NX CSOT'!BE30+'75NXB CSOT'!BE30+'Model 1'!BE30+'Model 3'!BE30+'Model 2'!BE30)</f>
        <v>0</v>
      </c>
      <c r="BF30" s="363">
        <f>SUM('75NX CSOT'!BF30+'75NXB CSOT'!BF30+'Model 1'!BF30+'Model 3'!BF30+'Model 2'!BF30)</f>
        <v>0</v>
      </c>
      <c r="BG30" s="363">
        <f>SUM('75NX CSOT'!BG30+'75NXB CSOT'!BG30+'Model 1'!BG30+'Model 3'!BG30+'Model 2'!BG30)</f>
        <v>0</v>
      </c>
      <c r="BH30" s="363">
        <f>SUM('75NX CSOT'!BH30+'75NXB CSOT'!BH30+'Model 1'!BH30+'Model 3'!BH30+'Model 2'!BH30)</f>
        <v>0</v>
      </c>
      <c r="BI30" s="363">
        <f>SUM('75NX CSOT'!BI30+'75NXB CSOT'!BI30+'Model 1'!BI30+'Model 3'!BI30+'Model 2'!BI30)</f>
        <v>0</v>
      </c>
      <c r="BJ30" s="363">
        <f>SUM('75NX CSOT'!BJ30+'75NXB CSOT'!BJ30+'Model 1'!BJ30+'Model 3'!BJ30+'Model 2'!BJ30)</f>
        <v>0</v>
      </c>
      <c r="BK30" s="363">
        <f>SUM('75NX CSOT'!BK30+'75NXB CSOT'!BK30+'Model 1'!BK30+'Model 3'!BK30+'Model 2'!BK30)</f>
        <v>0</v>
      </c>
      <c r="BL30" s="363">
        <f>SUM('75NX CSOT'!BL30+'75NXB CSOT'!BL30+'Model 1'!BL30+'Model 3'!BL30+'Model 2'!BL30)</f>
        <v>0</v>
      </c>
      <c r="BM30" s="363">
        <f>SUM('75NX CSOT'!BM30+'75NXB CSOT'!BM30+'Model 1'!BM30+'Model 3'!BM30+'Model 2'!BM30)</f>
        <v>0</v>
      </c>
      <c r="BN30" s="363">
        <f>SUM('75NX CSOT'!BN30+'75NXB CSOT'!BN30+'Model 1'!BN30+'Model 3'!BN30+'Model 2'!BN30)</f>
        <v>0</v>
      </c>
      <c r="BO30" s="363">
        <f>SUM('75NX CSOT'!BO30+'75NXB CSOT'!BO30+'Model 1'!BO30+'Model 3'!BO30+'Model 2'!BO30)</f>
        <v>0</v>
      </c>
      <c r="BP30" s="363">
        <f>SUM('75NX CSOT'!BP30+'75NXB CSOT'!BP30+'Model 1'!BP30+'Model 3'!BP30+'Model 2'!BP30)</f>
        <v>0</v>
      </c>
      <c r="BQ30" s="363">
        <f>SUM('75NX CSOT'!BQ30+'75NXB CSOT'!BQ30+'Model 1'!BQ30+'Model 3'!BQ30+'Model 2'!BQ30)</f>
        <v>0</v>
      </c>
      <c r="BR30" s="363">
        <f>SUM('75NX CSOT'!BR30+'75NXB CSOT'!BR30+'Model 1'!BR30+'Model 3'!BR30+'Model 2'!BR30)</f>
        <v>0</v>
      </c>
      <c r="BS30" s="363">
        <f>SUM('75NX CSOT'!BS30+'75NXB CSOT'!BS30+'Model 1'!BS30+'Model 3'!BS30+'Model 2'!BS30)</f>
        <v>0</v>
      </c>
      <c r="BT30" s="363">
        <f>SUM('75NX CSOT'!BT30+'75NXB CSOT'!BT30+'Model 1'!BT30+'Model 3'!BT30+'Model 2'!BT30)</f>
        <v>0</v>
      </c>
      <c r="BU30" s="363">
        <f>SUM('75NX CSOT'!BU30+'75NXB CSOT'!BU30+'Model 1'!BU30+'Model 3'!BU30+'Model 2'!BU30)</f>
        <v>0</v>
      </c>
      <c r="BV30" s="363">
        <f>SUM('75NX CSOT'!BV30+'75NXB CSOT'!BV30+'Model 1'!BV30+'Model 3'!BV30+'Model 2'!BV30)</f>
        <v>0</v>
      </c>
      <c r="BW30" s="363">
        <f>SUM('75NX CSOT'!BW30+'75NXB CSOT'!BW30+'Model 1'!BW30+'Model 3'!BW30+'Model 2'!BW30)</f>
        <v>0</v>
      </c>
      <c r="BX30" s="363">
        <f>SUM('75NX CSOT'!BX30+'75NXB CSOT'!BX30+'Model 1'!BX30+'Model 3'!BX30+'Model 2'!BX30)</f>
        <v>0</v>
      </c>
      <c r="BY30" s="363">
        <f>SUM('75NX CSOT'!BY30+'75NXB CSOT'!BY30+'Model 1'!BY30+'Model 3'!BY30+'Model 2'!BY30)</f>
        <v>0</v>
      </c>
      <c r="BZ30" s="363">
        <f>SUM('75NX CSOT'!BZ30+'75NXB CSOT'!BZ30+'Model 1'!BZ30+'Model 3'!BZ30+'Model 2'!BZ30)</f>
        <v>0</v>
      </c>
      <c r="CA30" s="363">
        <f>SUM('75NX CSOT'!CA30+'75NXB CSOT'!CA30+'Model 1'!CA30+'Model 3'!CA30+'Model 2'!CA30)</f>
        <v>0</v>
      </c>
      <c r="CB30" s="363">
        <f>SUM('75NX CSOT'!CB30+'75NXB CSOT'!CB30+'Model 1'!CB30+'Model 3'!CB30+'Model 2'!CB30)</f>
        <v>0</v>
      </c>
      <c r="CC30" s="363">
        <f>SUM('75NX CSOT'!CC30+'75NXB CSOT'!CC30+'Model 1'!CC30+'Model 3'!CC30+'Model 2'!CC30)</f>
        <v>0</v>
      </c>
      <c r="CD30" s="363">
        <f>SUM('75NX CSOT'!CD30+'75NXB CSOT'!CD30+'Model 1'!CD30+'Model 3'!CD30+'Model 2'!CD30)</f>
        <v>0</v>
      </c>
      <c r="CE30" s="363">
        <f>SUM('75NX CSOT'!CE30+'75NXB CSOT'!CE30+'Model 1'!CE30+'Model 3'!CE30+'Model 2'!CE30)</f>
        <v>0</v>
      </c>
      <c r="CF30" s="363">
        <f>SUM('75NX CSOT'!CF30+'75NXB CSOT'!CF30+'Model 1'!CF30+'Model 3'!CF30+'Model 2'!CF30)</f>
        <v>0</v>
      </c>
      <c r="CG30" s="363">
        <f>SUM('75NX CSOT'!CG30+'75NXB CSOT'!CG30+'Model 1'!CG30+'Model 3'!CG30+'Model 2'!CG30)</f>
        <v>0</v>
      </c>
      <c r="CH30" s="363">
        <f>SUM('75NX CSOT'!CH30+'75NXB CSOT'!CH30+'Model 1'!CH30+'Model 3'!CH30+'Model 2'!CH30)</f>
        <v>0</v>
      </c>
      <c r="CI30" s="363">
        <f>SUM('75NX CSOT'!CI30+'75NXB CSOT'!CI30+'Model 1'!CI30+'Model 3'!CI30+'Model 2'!CI30)</f>
        <v>0</v>
      </c>
      <c r="CJ30" s="363">
        <f>SUM('75NX CSOT'!CJ30+'75NXB CSOT'!CJ30+'Model 1'!CJ30+'Model 3'!CJ30+'Model 2'!CJ30)</f>
        <v>0</v>
      </c>
      <c r="CK30" s="363">
        <f>SUM('75NX CSOT'!CK30+'75NXB CSOT'!CK30+'Model 1'!CK30+'Model 3'!CK30+'Model 2'!CK30)</f>
        <v>0</v>
      </c>
      <c r="CL30" s="363">
        <f>SUM('75NX CSOT'!CL30+'75NXB CSOT'!CL30+'Model 1'!CL30+'Model 3'!CL30+'Model 2'!CL30)</f>
        <v>0</v>
      </c>
      <c r="CM30" s="363">
        <f>SUM('75NX CSOT'!CM30+'75NXB CSOT'!CM30+'Model 1'!CM30+'Model 3'!CM30+'Model 2'!CM30)</f>
        <v>0</v>
      </c>
      <c r="CN30" s="363">
        <f>SUM('75NX CSOT'!CN30+'75NXB CSOT'!CN30+'Model 1'!CN30+'Model 3'!CN30+'Model 2'!CN30)</f>
        <v>0</v>
      </c>
      <c r="CO30" s="363">
        <f>SUM('75NX CSOT'!CO30+'75NXB CSOT'!CO30+'Model 1'!CO30+'Model 3'!CO30+'Model 2'!CO30)</f>
        <v>0</v>
      </c>
      <c r="CP30" s="363">
        <f>SUM('75NX CSOT'!CP30+'75NXB CSOT'!CP30+'Model 1'!CP30+'Model 3'!CP30+'Model 2'!CP30)</f>
        <v>0</v>
      </c>
      <c r="CQ30" s="363">
        <f>SUM('75NX CSOT'!CQ30+'75NXB CSOT'!CQ30+'Model 1'!CQ30+'Model 3'!CQ30+'Model 2'!CQ30)</f>
        <v>0</v>
      </c>
      <c r="CR30" s="363">
        <f>SUM('75NX CSOT'!CR30+'75NXB CSOT'!CR30+'Model 1'!CR30+'Model 3'!CR30+'Model 2'!CR30)</f>
        <v>0</v>
      </c>
      <c r="CS30" s="363">
        <f>SUM('75NX CSOT'!CS30+'75NXB CSOT'!CS30+'Model 1'!CS30+'Model 3'!CS30+'Model 2'!CS30)</f>
        <v>0</v>
      </c>
      <c r="CT30" s="363">
        <f>SUM('75NX CSOT'!CT30+'75NXB CSOT'!CT30+'Model 1'!CT30+'Model 3'!CT30+'Model 2'!CT30)</f>
        <v>0</v>
      </c>
      <c r="CU30" s="363">
        <f>SUM('75NX CSOT'!CU30+'75NXB CSOT'!CU30+'Model 1'!CU30+'Model 3'!CU30+'Model 2'!CU30)</f>
        <v>0</v>
      </c>
      <c r="CV30" s="363">
        <f>SUM('75NX CSOT'!CV30+'75NXB CSOT'!CV30+'Model 1'!CV30+'Model 3'!CV30+'Model 2'!CV30)</f>
        <v>0</v>
      </c>
      <c r="CW30" s="363">
        <f>SUM('75NX CSOT'!CW30+'75NXB CSOT'!CW30+'Model 1'!CW30+'Model 3'!CW30+'Model 2'!CW30)</f>
        <v>0</v>
      </c>
      <c r="CX30" s="363">
        <f>SUM('75NX CSOT'!CX30+'75NXB CSOT'!CX30+'Model 1'!CX30+'Model 3'!CX30+'Model 2'!CX30)</f>
        <v>0</v>
      </c>
      <c r="CY30" s="363">
        <f>SUM('75NX CSOT'!CY30+'75NXB CSOT'!CY30+'Model 1'!CY30+'Model 3'!CY30+'Model 2'!CY30)</f>
        <v>0</v>
      </c>
      <c r="CZ30" s="363">
        <f>SUM('75NX CSOT'!CZ30+'75NXB CSOT'!CZ30+'Model 1'!CZ30+'Model 3'!CZ30+'Model 2'!CZ30)</f>
        <v>0</v>
      </c>
      <c r="DA30" s="363">
        <f>SUM('75NX CSOT'!DA30+'75NXB CSOT'!DA30+'Model 1'!DA30+'Model 3'!DA30+'Model 2'!DA30)</f>
        <v>0</v>
      </c>
      <c r="DB30" s="363">
        <f>SUM('75NX CSOT'!DB30+'75NXB CSOT'!DB30+'Model 1'!DB30+'Model 3'!DB30+'Model 2'!DB30)</f>
        <v>0</v>
      </c>
      <c r="DC30" s="363">
        <f>SUM('75NX CSOT'!DC30+'75NXB CSOT'!DC30+'Model 1'!DC30+'Model 3'!DC30+'Model 2'!DC30)</f>
        <v>0</v>
      </c>
      <c r="DD30" s="363">
        <f>SUM('75NX CSOT'!DD30+'75NXB CSOT'!DD30+'Model 1'!DD30+'Model 3'!DD30+'Model 2'!DD30)</f>
        <v>0</v>
      </c>
      <c r="DE30" s="363">
        <f>SUM('75NX CSOT'!DE30+'75NXB CSOT'!DE30+'Model 1'!DE30+'Model 3'!DE30+'Model 2'!DE30)</f>
        <v>0</v>
      </c>
      <c r="DF30" s="363">
        <f>SUM('75NX CSOT'!DF30+'75NXB CSOT'!DF30+'Model 1'!DF30+'Model 3'!DF30+'Model 2'!DF30)</f>
        <v>0</v>
      </c>
      <c r="DG30" s="363">
        <f>SUM('75NX CSOT'!DG30+'75NXB CSOT'!DG30+'Model 1'!DG30+'Model 3'!DG30+'Model 2'!DG30)</f>
        <v>0</v>
      </c>
      <c r="DH30" s="363">
        <f>SUM('75NX CSOT'!DH30+'75NXB CSOT'!DH30+'Model 1'!DH30+'Model 3'!DH30+'Model 2'!DH30)</f>
        <v>0</v>
      </c>
      <c r="DI30" s="165">
        <f>SUM(D30:DH30)</f>
        <v>0</v>
      </c>
    </row>
    <row r="31" spans="2:113" ht="16" thickBot="1">
      <c r="B31" s="412"/>
      <c r="C31" s="162" t="s">
        <v>469</v>
      </c>
      <c r="D31" s="161" t="e">
        <f>D30/D29*1000000</f>
        <v>#DIV/0!</v>
      </c>
      <c r="E31" s="161" t="e">
        <f t="shared" ref="E31:BP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 t="e">
        <f t="shared" si="0"/>
        <v>#DIV/0!</v>
      </c>
      <c r="AG31" s="161" t="e">
        <f t="shared" si="0"/>
        <v>#DIV/0!</v>
      </c>
      <c r="AH31" s="161" t="e">
        <f t="shared" si="0"/>
        <v>#DIV/0!</v>
      </c>
      <c r="AI31" s="161" t="e">
        <f t="shared" si="0"/>
        <v>#DIV/0!</v>
      </c>
      <c r="AJ31" s="161" t="e">
        <f t="shared" si="0"/>
        <v>#DIV/0!</v>
      </c>
      <c r="AK31" s="161" t="e">
        <f t="shared" si="0"/>
        <v>#DIV/0!</v>
      </c>
      <c r="AL31" s="161" t="e">
        <f t="shared" si="0"/>
        <v>#DIV/0!</v>
      </c>
      <c r="AM31" s="161" t="e">
        <f t="shared" si="0"/>
        <v>#DIV/0!</v>
      </c>
      <c r="AN31" s="161" t="e">
        <f t="shared" si="0"/>
        <v>#DIV/0!</v>
      </c>
      <c r="AO31" s="161" t="e">
        <f t="shared" si="0"/>
        <v>#DIV/0!</v>
      </c>
      <c r="AP31" s="161" t="e">
        <f t="shared" si="0"/>
        <v>#DIV/0!</v>
      </c>
      <c r="AQ31" s="161" t="e">
        <f t="shared" si="0"/>
        <v>#DIV/0!</v>
      </c>
      <c r="AR31" s="161" t="e">
        <f t="shared" si="0"/>
        <v>#DIV/0!</v>
      </c>
      <c r="AS31" s="161" t="e">
        <f t="shared" si="0"/>
        <v>#DIV/0!</v>
      </c>
      <c r="AT31" s="161" t="e">
        <f t="shared" si="0"/>
        <v>#DIV/0!</v>
      </c>
      <c r="AU31" s="161" t="e">
        <f t="shared" si="0"/>
        <v>#DIV/0!</v>
      </c>
      <c r="AV31" s="161" t="e">
        <f t="shared" si="0"/>
        <v>#DIV/0!</v>
      </c>
      <c r="AW31" s="161" t="e">
        <f t="shared" si="0"/>
        <v>#DIV/0!</v>
      </c>
      <c r="AX31" s="161" t="e">
        <f t="shared" si="0"/>
        <v>#DIV/0!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 t="e">
        <f t="shared" si="0"/>
        <v>#DIV/0!</v>
      </c>
      <c r="BE31" s="161" t="e">
        <f t="shared" si="0"/>
        <v>#DIV/0!</v>
      </c>
      <c r="BF31" s="161" t="e">
        <f t="shared" si="0"/>
        <v>#DIV/0!</v>
      </c>
      <c r="BG31" s="161" t="e">
        <f t="shared" si="0"/>
        <v>#DIV/0!</v>
      </c>
      <c r="BH31" s="161" t="e">
        <f t="shared" si="0"/>
        <v>#DIV/0!</v>
      </c>
      <c r="BI31" s="161" t="e">
        <f t="shared" si="0"/>
        <v>#DIV/0!</v>
      </c>
      <c r="BJ31" s="161" t="e">
        <f t="shared" si="0"/>
        <v>#DIV/0!</v>
      </c>
      <c r="BK31" s="161" t="e">
        <f t="shared" si="0"/>
        <v>#DIV/0!</v>
      </c>
      <c r="BL31" s="161" t="e">
        <f t="shared" si="0"/>
        <v>#DIV/0!</v>
      </c>
      <c r="BM31" s="161" t="e">
        <f t="shared" si="0"/>
        <v>#DIV/0!</v>
      </c>
      <c r="BN31" s="161" t="e">
        <f t="shared" si="0"/>
        <v>#DIV/0!</v>
      </c>
      <c r="BO31" s="161" t="e">
        <f t="shared" si="0"/>
        <v>#DIV/0!</v>
      </c>
      <c r="BP31" s="161" t="e">
        <f t="shared" si="0"/>
        <v>#DIV/0!</v>
      </c>
      <c r="BQ31" s="161" t="e">
        <f t="shared" ref="BQ31:DH31" si="1">BQ30/BQ29*1000000</f>
        <v>#DIV/0!</v>
      </c>
      <c r="BR31" s="161" t="e">
        <f t="shared" si="1"/>
        <v>#DIV/0!</v>
      </c>
      <c r="BS31" s="161" t="e">
        <f t="shared" si="1"/>
        <v>#DIV/0!</v>
      </c>
      <c r="BT31" s="161" t="e">
        <f t="shared" si="1"/>
        <v>#DIV/0!</v>
      </c>
      <c r="BU31" s="161" t="e">
        <f t="shared" si="1"/>
        <v>#DIV/0!</v>
      </c>
      <c r="BV31" s="161" t="e">
        <f t="shared" si="1"/>
        <v>#DIV/0!</v>
      </c>
      <c r="BW31" s="161" t="e">
        <f t="shared" si="1"/>
        <v>#DIV/0!</v>
      </c>
      <c r="BX31" s="161" t="e">
        <f t="shared" si="1"/>
        <v>#DIV/0!</v>
      </c>
      <c r="BY31" s="161" t="e">
        <f t="shared" si="1"/>
        <v>#DIV/0!</v>
      </c>
      <c r="BZ31" s="161" t="e">
        <f t="shared" si="1"/>
        <v>#DIV/0!</v>
      </c>
      <c r="CA31" s="161" t="e">
        <f t="shared" si="1"/>
        <v>#DIV/0!</v>
      </c>
      <c r="CB31" s="161">
        <f t="shared" si="1"/>
        <v>0</v>
      </c>
      <c r="CC31" s="161">
        <f t="shared" si="1"/>
        <v>0</v>
      </c>
      <c r="CD31" s="161">
        <f t="shared" si="1"/>
        <v>0</v>
      </c>
      <c r="CE31" s="161" t="e">
        <f t="shared" si="1"/>
        <v>#DIV/0!</v>
      </c>
      <c r="CF31" s="161" t="e">
        <f t="shared" si="1"/>
        <v>#DIV/0!</v>
      </c>
      <c r="CG31" s="161" t="e">
        <f t="shared" si="1"/>
        <v>#DIV/0!</v>
      </c>
      <c r="CH31" s="161">
        <f t="shared" si="1"/>
        <v>0</v>
      </c>
      <c r="CI31" s="161" t="e">
        <f t="shared" si="1"/>
        <v>#DIV/0!</v>
      </c>
      <c r="CJ31" s="161" t="e">
        <f t="shared" si="1"/>
        <v>#DIV/0!</v>
      </c>
      <c r="CK31" s="161">
        <f t="shared" si="1"/>
        <v>0</v>
      </c>
      <c r="CL31" s="161" t="e">
        <f t="shared" si="1"/>
        <v>#DIV/0!</v>
      </c>
      <c r="CM31" s="161">
        <f t="shared" si="1"/>
        <v>0</v>
      </c>
      <c r="CN31" s="161" t="e">
        <f t="shared" si="1"/>
        <v>#DIV/0!</v>
      </c>
      <c r="CO31" s="161">
        <f t="shared" si="1"/>
        <v>0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si="1"/>
        <v>#DIV/0!</v>
      </c>
      <c r="DG31" s="161" t="e">
        <f t="shared" si="1"/>
        <v>#DIV/0!</v>
      </c>
      <c r="DH31" s="161" t="e">
        <f t="shared" si="1"/>
        <v>#DIV/0!</v>
      </c>
      <c r="DI31" s="159">
        <f>DI30/DI29*1000000</f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2">E33+1</f>
        <v>1951</v>
      </c>
      <c r="G33" s="152">
        <f t="shared" si="2"/>
        <v>1952</v>
      </c>
      <c r="H33" s="152">
        <v>2001</v>
      </c>
      <c r="I33" s="152">
        <f>H33+1</f>
        <v>2002</v>
      </c>
      <c r="J33" s="152">
        <f t="shared" ref="J33:BH33" si="3">I33+1</f>
        <v>2003</v>
      </c>
      <c r="K33" s="152">
        <f t="shared" si="3"/>
        <v>2004</v>
      </c>
      <c r="L33" s="152">
        <f t="shared" si="3"/>
        <v>2005</v>
      </c>
      <c r="M33" s="152">
        <f t="shared" si="3"/>
        <v>2006</v>
      </c>
      <c r="N33" s="152">
        <f t="shared" si="3"/>
        <v>2007</v>
      </c>
      <c r="O33" s="152">
        <f t="shared" si="3"/>
        <v>2008</v>
      </c>
      <c r="P33" s="152">
        <f t="shared" si="3"/>
        <v>2009</v>
      </c>
      <c r="Q33" s="152">
        <f t="shared" si="3"/>
        <v>2010</v>
      </c>
      <c r="R33" s="152">
        <f t="shared" si="3"/>
        <v>2011</v>
      </c>
      <c r="S33" s="152">
        <f t="shared" si="3"/>
        <v>2012</v>
      </c>
      <c r="T33" s="152">
        <f t="shared" si="3"/>
        <v>2013</v>
      </c>
      <c r="U33" s="152">
        <f t="shared" si="3"/>
        <v>2014</v>
      </c>
      <c r="V33" s="152">
        <f t="shared" si="3"/>
        <v>2015</v>
      </c>
      <c r="W33" s="152">
        <f t="shared" si="3"/>
        <v>2016</v>
      </c>
      <c r="X33" s="152">
        <f t="shared" si="3"/>
        <v>2017</v>
      </c>
      <c r="Y33" s="152">
        <f t="shared" si="3"/>
        <v>2018</v>
      </c>
      <c r="Z33" s="152">
        <f t="shared" si="3"/>
        <v>2019</v>
      </c>
      <c r="AA33" s="152">
        <f t="shared" si="3"/>
        <v>2020</v>
      </c>
      <c r="AB33" s="152">
        <f t="shared" si="3"/>
        <v>2021</v>
      </c>
      <c r="AC33" s="152">
        <f t="shared" si="3"/>
        <v>2022</v>
      </c>
      <c r="AD33" s="152">
        <f t="shared" si="3"/>
        <v>2023</v>
      </c>
      <c r="AE33" s="152">
        <f t="shared" si="3"/>
        <v>2024</v>
      </c>
      <c r="AF33" s="152">
        <f t="shared" si="3"/>
        <v>2025</v>
      </c>
      <c r="AG33" s="152">
        <f t="shared" si="3"/>
        <v>2026</v>
      </c>
      <c r="AH33" s="152">
        <f t="shared" si="3"/>
        <v>2027</v>
      </c>
      <c r="AI33" s="152">
        <f t="shared" si="3"/>
        <v>2028</v>
      </c>
      <c r="AJ33" s="152">
        <f t="shared" si="3"/>
        <v>2029</v>
      </c>
      <c r="AK33" s="152">
        <f t="shared" si="3"/>
        <v>2030</v>
      </c>
      <c r="AL33" s="152">
        <f t="shared" si="3"/>
        <v>2031</v>
      </c>
      <c r="AM33" s="152">
        <f t="shared" si="3"/>
        <v>2032</v>
      </c>
      <c r="AN33" s="152">
        <f t="shared" si="3"/>
        <v>2033</v>
      </c>
      <c r="AO33" s="152">
        <f t="shared" si="3"/>
        <v>2034</v>
      </c>
      <c r="AP33" s="152">
        <f t="shared" si="3"/>
        <v>2035</v>
      </c>
      <c r="AQ33" s="152">
        <f t="shared" si="3"/>
        <v>2036</v>
      </c>
      <c r="AR33" s="152">
        <f t="shared" si="3"/>
        <v>2037</v>
      </c>
      <c r="AS33" s="152">
        <f t="shared" si="3"/>
        <v>2038</v>
      </c>
      <c r="AT33" s="152">
        <f t="shared" si="3"/>
        <v>2039</v>
      </c>
      <c r="AU33" s="152">
        <f t="shared" si="3"/>
        <v>2040</v>
      </c>
      <c r="AV33" s="152">
        <f t="shared" si="3"/>
        <v>2041</v>
      </c>
      <c r="AW33" s="152">
        <f t="shared" si="3"/>
        <v>2042</v>
      </c>
      <c r="AX33" s="152">
        <f t="shared" si="3"/>
        <v>2043</v>
      </c>
      <c r="AY33" s="152">
        <f t="shared" si="3"/>
        <v>2044</v>
      </c>
      <c r="AZ33" s="152">
        <f t="shared" si="3"/>
        <v>2045</v>
      </c>
      <c r="BA33" s="152">
        <f t="shared" si="3"/>
        <v>2046</v>
      </c>
      <c r="BB33" s="152">
        <f t="shared" si="3"/>
        <v>2047</v>
      </c>
      <c r="BC33" s="152">
        <f t="shared" si="3"/>
        <v>2048</v>
      </c>
      <c r="BD33" s="152">
        <f t="shared" si="3"/>
        <v>2049</v>
      </c>
      <c r="BE33" s="152">
        <f t="shared" si="3"/>
        <v>2050</v>
      </c>
      <c r="BF33" s="152">
        <f t="shared" si="3"/>
        <v>2051</v>
      </c>
      <c r="BG33" s="152">
        <f t="shared" si="3"/>
        <v>2052</v>
      </c>
      <c r="BH33" s="152">
        <f t="shared" si="3"/>
        <v>2053</v>
      </c>
      <c r="BI33" s="378">
        <v>2101</v>
      </c>
      <c r="BJ33" s="378">
        <v>2102</v>
      </c>
      <c r="BK33" s="378">
        <v>2103</v>
      </c>
      <c r="BL33" s="378">
        <v>2104</v>
      </c>
      <c r="BM33" s="378">
        <v>2105</v>
      </c>
      <c r="BN33" s="378">
        <v>2106</v>
      </c>
      <c r="BO33" s="378">
        <v>2107</v>
      </c>
      <c r="BP33" s="378">
        <v>2108</v>
      </c>
      <c r="BQ33" s="378">
        <v>2109</v>
      </c>
      <c r="BR33" s="378">
        <v>2110</v>
      </c>
      <c r="BS33" s="378">
        <v>2111</v>
      </c>
      <c r="BT33" s="378">
        <v>2112</v>
      </c>
      <c r="BU33" s="378">
        <v>2113</v>
      </c>
      <c r="BV33" s="378">
        <v>2114</v>
      </c>
      <c r="BW33" s="378">
        <v>2115</v>
      </c>
      <c r="BX33" s="378">
        <v>2116</v>
      </c>
      <c r="BY33" s="378">
        <v>2117</v>
      </c>
      <c r="BZ33" s="378">
        <v>2118</v>
      </c>
      <c r="CA33" s="378">
        <v>2119</v>
      </c>
      <c r="CB33" s="378">
        <v>2120</v>
      </c>
      <c r="CC33" s="378">
        <v>2121</v>
      </c>
      <c r="CD33" s="378">
        <v>2122</v>
      </c>
      <c r="CE33" s="378">
        <v>2123</v>
      </c>
      <c r="CF33" s="378">
        <v>2124</v>
      </c>
      <c r="CG33" s="378">
        <v>2125</v>
      </c>
      <c r="CH33" s="378">
        <v>2126</v>
      </c>
      <c r="CI33" s="378">
        <v>2127</v>
      </c>
      <c r="CJ33" s="378">
        <v>2128</v>
      </c>
      <c r="CK33" s="378">
        <v>2129</v>
      </c>
      <c r="CL33" s="378">
        <v>2130</v>
      </c>
      <c r="CM33" s="378">
        <v>2131</v>
      </c>
      <c r="CN33" s="378">
        <v>2132</v>
      </c>
      <c r="CO33" s="378">
        <v>2133</v>
      </c>
      <c r="CP33" s="378">
        <v>2134</v>
      </c>
      <c r="CQ33" s="378">
        <v>2135</v>
      </c>
      <c r="CR33" s="378">
        <v>2136</v>
      </c>
      <c r="CS33" s="378">
        <v>2137</v>
      </c>
      <c r="CT33" s="378">
        <v>2138</v>
      </c>
      <c r="CU33" s="378">
        <v>2139</v>
      </c>
      <c r="CV33" s="378">
        <v>2140</v>
      </c>
      <c r="CW33" s="378">
        <v>2141</v>
      </c>
      <c r="CX33" s="378">
        <v>2142</v>
      </c>
      <c r="CY33" s="378">
        <v>2143</v>
      </c>
      <c r="CZ33" s="378">
        <v>2144</v>
      </c>
      <c r="DA33" s="378">
        <v>2145</v>
      </c>
      <c r="DB33" s="378">
        <v>2146</v>
      </c>
      <c r="DC33" s="378">
        <v>2147</v>
      </c>
      <c r="DD33" s="378">
        <v>2148</v>
      </c>
      <c r="DE33" s="378">
        <v>2149</v>
      </c>
      <c r="DF33" s="378">
        <v>2150</v>
      </c>
      <c r="DG33" s="378">
        <v>2151</v>
      </c>
      <c r="DH33" s="378">
        <v>2152</v>
      </c>
      <c r="DI33" s="151" t="s">
        <v>286</v>
      </c>
    </row>
    <row r="34" spans="2:113" ht="16.5" thickTop="1" thickBot="1">
      <c r="B34" s="416" t="s">
        <v>296</v>
      </c>
      <c r="C34" s="140" t="s">
        <v>470</v>
      </c>
      <c r="D34" s="363">
        <f>SUM('75NX CSOT'!D34+'75NXB CSOT'!D34+'Model 1'!D34+'Model 3'!D34+'Model 2'!D34)</f>
        <v>0</v>
      </c>
      <c r="E34" s="363">
        <f>SUM('75NX CSOT'!E34+'75NXB CSOT'!E34+'Model 1'!E34+'Model 3'!E34+'Model 2'!E34)</f>
        <v>0</v>
      </c>
      <c r="F34" s="363">
        <f>SUM('75NX CSOT'!F34+'75NXB CSOT'!F34+'Model 1'!F34+'Model 3'!F34+'Model 2'!F34)</f>
        <v>0</v>
      </c>
      <c r="G34" s="363">
        <f>SUM('75NX CSOT'!G34+'75NXB CSOT'!G34+'Model 1'!G34+'Model 3'!G34+'Model 2'!G34)</f>
        <v>0</v>
      </c>
      <c r="H34" s="363">
        <f>SUM('75NX CSOT'!H34+'75NXB CSOT'!H34+'Model 1'!H34+'Model 3'!H34+'Model 2'!H34)</f>
        <v>0</v>
      </c>
      <c r="I34" s="363">
        <f>SUM('75NX CSOT'!I34+'75NXB CSOT'!I34+'Model 1'!I34+'Model 3'!I34+'Model 2'!I34)</f>
        <v>0</v>
      </c>
      <c r="J34" s="363">
        <f>SUM('75NX CSOT'!J34+'75NXB CSOT'!J34+'Model 1'!J34+'Model 3'!J34+'Model 2'!J34)</f>
        <v>0</v>
      </c>
      <c r="K34" s="363">
        <f>SUM('75NX CSOT'!K34+'75NXB CSOT'!K34+'Model 1'!K34+'Model 3'!K34+'Model 2'!K34)</f>
        <v>0</v>
      </c>
      <c r="L34" s="363">
        <f>SUM('75NX CSOT'!L34+'75NXB CSOT'!L34+'Model 1'!L34+'Model 3'!L34+'Model 2'!L34)</f>
        <v>0</v>
      </c>
      <c r="M34" s="363">
        <f>SUM('75NX CSOT'!M34+'75NXB CSOT'!M34+'Model 1'!M34+'Model 3'!M34+'Model 2'!M34)</f>
        <v>0</v>
      </c>
      <c r="N34" s="363">
        <f>SUM('75NX CSOT'!N34+'75NXB CSOT'!N34+'Model 1'!N34+'Model 3'!N34+'Model 2'!N34)</f>
        <v>0</v>
      </c>
      <c r="O34" s="363">
        <f>SUM('75NX CSOT'!O34+'75NXB CSOT'!O34+'Model 1'!O34+'Model 3'!O34+'Model 2'!O34)</f>
        <v>0</v>
      </c>
      <c r="P34" s="363">
        <f>SUM('75NX CSOT'!P34+'75NXB CSOT'!P34+'Model 1'!P34+'Model 3'!P34+'Model 2'!P34)</f>
        <v>0</v>
      </c>
      <c r="Q34" s="363">
        <f>SUM('75NX CSOT'!Q34+'75NXB CSOT'!Q34+'Model 1'!Q34+'Model 3'!Q34+'Model 2'!Q34)</f>
        <v>0</v>
      </c>
      <c r="R34" s="363">
        <f>SUM('75NX CSOT'!R34+'75NXB CSOT'!R34+'Model 1'!R34+'Model 3'!R34+'Model 2'!R34)</f>
        <v>0</v>
      </c>
      <c r="S34" s="363">
        <f>SUM('75NX CSOT'!S34+'75NXB CSOT'!S34+'Model 1'!S34+'Model 3'!S34+'Model 2'!S34)</f>
        <v>0</v>
      </c>
      <c r="T34" s="363">
        <f>SUM('75NX CSOT'!T34+'75NXB CSOT'!T34+'Model 1'!T34+'Model 3'!T34+'Model 2'!T34)</f>
        <v>0</v>
      </c>
      <c r="U34" s="363">
        <f>SUM('75NX CSOT'!U34+'75NXB CSOT'!U34+'Model 1'!U34+'Model 3'!U34+'Model 2'!U34)</f>
        <v>0</v>
      </c>
      <c r="V34" s="363">
        <f>SUM('75NX CSOT'!V34+'75NXB CSOT'!V34+'Model 1'!V34+'Model 3'!V34+'Model 2'!V34)</f>
        <v>0</v>
      </c>
      <c r="W34" s="363">
        <f>SUM('75NX CSOT'!W34+'75NXB CSOT'!W34+'Model 1'!W34+'Model 3'!W34+'Model 2'!W34)</f>
        <v>0</v>
      </c>
      <c r="X34" s="363">
        <f>SUM('75NX CSOT'!X34+'75NXB CSOT'!X34+'Model 1'!X34+'Model 3'!X34+'Model 2'!X34)</f>
        <v>0</v>
      </c>
      <c r="Y34" s="363">
        <f>SUM('75NX CSOT'!Y34+'75NXB CSOT'!Y34+'Model 1'!Y34+'Model 3'!Y34+'Model 2'!Y34)</f>
        <v>0</v>
      </c>
      <c r="Z34" s="363">
        <f>SUM('75NX CSOT'!Z34+'75NXB CSOT'!Z34+'Model 1'!Z34+'Model 3'!Z34+'Model 2'!Z34)</f>
        <v>0</v>
      </c>
      <c r="AA34" s="363">
        <f>SUM('75NX CSOT'!AA34+'75NXB CSOT'!AA34+'Model 1'!AA34+'Model 3'!AA34+'Model 2'!AA34)</f>
        <v>0</v>
      </c>
      <c r="AB34" s="363">
        <f>SUM('75NX CSOT'!AB34+'75NXB CSOT'!AB34+'Model 1'!AB34+'Model 3'!AB34+'Model 2'!AB34)</f>
        <v>0</v>
      </c>
      <c r="AC34" s="363">
        <f>SUM('75NX CSOT'!AC34+'75NXB CSOT'!AC34+'Model 1'!AC34+'Model 3'!AC34+'Model 2'!AC34)</f>
        <v>0</v>
      </c>
      <c r="AD34" s="363">
        <f>SUM('75NX CSOT'!AD34+'75NXB CSOT'!AD34+'Model 1'!AD34+'Model 3'!AD34+'Model 2'!AD34)</f>
        <v>0</v>
      </c>
      <c r="AE34" s="363">
        <f>SUM('75NX CSOT'!AE34+'75NXB CSOT'!AE34+'Model 1'!AE34+'Model 3'!AE34+'Model 2'!AE34)</f>
        <v>0</v>
      </c>
      <c r="AF34" s="363">
        <f>SUM('75NX CSOT'!AF34+'75NXB CSOT'!AF34+'Model 1'!AF34+'Model 3'!AF34+'Model 2'!AF34)</f>
        <v>0</v>
      </c>
      <c r="AG34" s="363">
        <f>SUM('75NX CSOT'!AG34+'75NXB CSOT'!AG34+'Model 1'!AG34+'Model 3'!AG34+'Model 2'!AG34)</f>
        <v>0</v>
      </c>
      <c r="AH34" s="363">
        <f>SUM('75NX CSOT'!AH34+'75NXB CSOT'!AH34+'Model 1'!AH34+'Model 3'!AH34+'Model 2'!AH34)</f>
        <v>0</v>
      </c>
      <c r="AI34" s="363">
        <f>SUM('75NX CSOT'!AI34+'75NXB CSOT'!AI34+'Model 1'!AI34+'Model 3'!AI34+'Model 2'!AI34)</f>
        <v>0</v>
      </c>
      <c r="AJ34" s="363">
        <f>SUM('75NX CSOT'!AJ34+'75NXB CSOT'!AJ34+'Model 1'!AJ34+'Model 3'!AJ34+'Model 2'!AJ34)</f>
        <v>0</v>
      </c>
      <c r="AK34" s="363">
        <f>SUM('75NX CSOT'!AK34+'75NXB CSOT'!AK34+'Model 1'!AK34+'Model 3'!AK34+'Model 2'!AK34)</f>
        <v>0</v>
      </c>
      <c r="AL34" s="363">
        <f>SUM('75NX CSOT'!AL34+'75NXB CSOT'!AL34+'Model 1'!AL34+'Model 3'!AL34+'Model 2'!AL34)</f>
        <v>0</v>
      </c>
      <c r="AM34" s="363">
        <f>SUM('75NX CSOT'!AM34+'75NXB CSOT'!AM34+'Model 1'!AM34+'Model 3'!AM34+'Model 2'!AM34)</f>
        <v>0</v>
      </c>
      <c r="AN34" s="363">
        <f>SUM('75NX CSOT'!AN34+'75NXB CSOT'!AN34+'Model 1'!AN34+'Model 3'!AN34+'Model 2'!AN34)</f>
        <v>0</v>
      </c>
      <c r="AO34" s="363">
        <f>SUM('75NX CSOT'!AO34+'75NXB CSOT'!AO34+'Model 1'!AO34+'Model 3'!AO34+'Model 2'!AO34)</f>
        <v>0</v>
      </c>
      <c r="AP34" s="363">
        <f>SUM('75NX CSOT'!AP34+'75NXB CSOT'!AP34+'Model 1'!AP34+'Model 3'!AP34+'Model 2'!AP34)</f>
        <v>0</v>
      </c>
      <c r="AQ34" s="363">
        <f>SUM('75NX CSOT'!AQ34+'75NXB CSOT'!AQ34+'Model 1'!AQ34+'Model 3'!AQ34+'Model 2'!AQ34)</f>
        <v>0</v>
      </c>
      <c r="AR34" s="363">
        <f>SUM('75NX CSOT'!AR34+'75NXB CSOT'!AR34+'Model 1'!AR34+'Model 3'!AR34+'Model 2'!AR34)</f>
        <v>0</v>
      </c>
      <c r="AS34" s="363">
        <f>SUM('75NX CSOT'!AS34+'75NXB CSOT'!AS34+'Model 1'!AS34+'Model 3'!AS34+'Model 2'!AS34)</f>
        <v>0</v>
      </c>
      <c r="AT34" s="363">
        <f>SUM('75NX CSOT'!AT34+'75NXB CSOT'!AT34+'Model 1'!AT34+'Model 3'!AT34+'Model 2'!AT34)</f>
        <v>0</v>
      </c>
      <c r="AU34" s="363">
        <f>SUM('75NX CSOT'!AU34+'75NXB CSOT'!AU34+'Model 1'!AU34+'Model 3'!AU34+'Model 2'!AU34)</f>
        <v>0</v>
      </c>
      <c r="AV34" s="363">
        <f>SUM('75NX CSOT'!AV34+'75NXB CSOT'!AV34+'Model 1'!AV34+'Model 3'!AV34+'Model 2'!AV34)</f>
        <v>0</v>
      </c>
      <c r="AW34" s="363">
        <f>SUM('75NX CSOT'!AW34+'75NXB CSOT'!AW34+'Model 1'!AW34+'Model 3'!AW34+'Model 2'!AW34)</f>
        <v>0</v>
      </c>
      <c r="AX34" s="363">
        <f>SUM('75NX CSOT'!AX34+'75NXB CSOT'!AX34+'Model 1'!AX34+'Model 3'!AX34+'Model 2'!AX34)</f>
        <v>0</v>
      </c>
      <c r="AY34" s="363">
        <f>SUM('75NX CSOT'!AY34+'75NXB CSOT'!AY34+'Model 1'!AY34+'Model 3'!AY34+'Model 2'!AY34)</f>
        <v>0</v>
      </c>
      <c r="AZ34" s="363">
        <f>SUM('75NX CSOT'!AZ34+'75NXB CSOT'!AZ34+'Model 1'!AZ34+'Model 3'!AZ34+'Model 2'!AZ34)</f>
        <v>0</v>
      </c>
      <c r="BA34" s="363">
        <f>SUM('75NX CSOT'!BA34+'75NXB CSOT'!BA34+'Model 1'!BA34+'Model 3'!BA34+'Model 2'!BA34)</f>
        <v>0</v>
      </c>
      <c r="BB34" s="363">
        <f>SUM('75NX CSOT'!BB34+'75NXB CSOT'!BB34+'Model 1'!BB34+'Model 3'!BB34+'Model 2'!BB34)</f>
        <v>0</v>
      </c>
      <c r="BC34" s="363">
        <f>SUM('75NX CSOT'!BC34+'75NXB CSOT'!BC34+'Model 1'!BC34+'Model 3'!BC34+'Model 2'!BC34)</f>
        <v>0</v>
      </c>
      <c r="BD34" s="363">
        <f>SUM('75NX CSOT'!BD34+'75NXB CSOT'!BD34+'Model 1'!BD34+'Model 3'!BD34+'Model 2'!BD34)</f>
        <v>0</v>
      </c>
      <c r="BE34" s="363">
        <f>SUM('75NX CSOT'!BE34+'75NXB CSOT'!BE34+'Model 1'!BE34+'Model 3'!BE34+'Model 2'!BE34)</f>
        <v>0</v>
      </c>
      <c r="BF34" s="363">
        <f>SUM('75NX CSOT'!BF34+'75NXB CSOT'!BF34+'Model 1'!BF34+'Model 3'!BF34+'Model 2'!BF34)</f>
        <v>0</v>
      </c>
      <c r="BG34" s="363">
        <f>SUM('75NX CSOT'!BG34+'75NXB CSOT'!BG34+'Model 1'!BG34+'Model 3'!BG34+'Model 2'!BG34)</f>
        <v>0</v>
      </c>
      <c r="BH34" s="363">
        <f>SUM('75NX CSOT'!BH34+'75NXB CSOT'!BH34+'Model 1'!BH34+'Model 3'!BH34+'Model 2'!BH34)</f>
        <v>0</v>
      </c>
      <c r="BI34" s="363">
        <f>SUM('75NX CSOT'!BI34+'75NXB CSOT'!BI34+'Model 1'!BI34+'Model 3'!BI34+'Model 2'!BI34)</f>
        <v>0</v>
      </c>
      <c r="BJ34" s="363">
        <f>SUM('75NX CSOT'!BJ34+'75NXB CSOT'!BJ34+'Model 1'!BJ34+'Model 3'!BJ34+'Model 2'!BJ34)</f>
        <v>0</v>
      </c>
      <c r="BK34" s="363">
        <f>SUM('75NX CSOT'!BK34+'75NXB CSOT'!BK34+'Model 1'!BK34+'Model 3'!BK34+'Model 2'!BK34)</f>
        <v>0</v>
      </c>
      <c r="BL34" s="363">
        <f>SUM('75NX CSOT'!BL34+'75NXB CSOT'!BL34+'Model 1'!BL34+'Model 3'!BL34+'Model 2'!BL34)</f>
        <v>0</v>
      </c>
      <c r="BM34" s="363">
        <f>SUM('75NX CSOT'!BM34+'75NXB CSOT'!BM34+'Model 1'!BM34+'Model 3'!BM34+'Model 2'!BM34)</f>
        <v>0</v>
      </c>
      <c r="BN34" s="363">
        <f>SUM('75NX CSOT'!BN34+'75NXB CSOT'!BN34+'Model 1'!BN34+'Model 3'!BN34+'Model 2'!BN34)</f>
        <v>0</v>
      </c>
      <c r="BO34" s="363">
        <f>SUM('75NX CSOT'!BO34+'75NXB CSOT'!BO34+'Model 1'!BO34+'Model 3'!BO34+'Model 2'!BO34)</f>
        <v>0</v>
      </c>
      <c r="BP34" s="363">
        <f>SUM('75NX CSOT'!BP34+'75NXB CSOT'!BP34+'Model 1'!BP34+'Model 3'!BP34+'Model 2'!BP34)</f>
        <v>0</v>
      </c>
      <c r="BQ34" s="363">
        <f>SUM('75NX CSOT'!BQ34+'75NXB CSOT'!BQ34+'Model 1'!BQ34+'Model 3'!BQ34+'Model 2'!BQ34)</f>
        <v>0</v>
      </c>
      <c r="BR34" s="363">
        <f>SUM('75NX CSOT'!BR34+'75NXB CSOT'!BR34+'Model 1'!BR34+'Model 3'!BR34+'Model 2'!BR34)</f>
        <v>0</v>
      </c>
      <c r="BS34" s="363">
        <f>SUM('75NX CSOT'!BS34+'75NXB CSOT'!BS34+'Model 1'!BS34+'Model 3'!BS34+'Model 2'!BS34)</f>
        <v>0</v>
      </c>
      <c r="BT34" s="363">
        <f>SUM('75NX CSOT'!BT34+'75NXB CSOT'!BT34+'Model 1'!BT34+'Model 3'!BT34+'Model 2'!BT34)</f>
        <v>0</v>
      </c>
      <c r="BU34" s="363">
        <f>SUM('75NX CSOT'!BU34+'75NXB CSOT'!BU34+'Model 1'!BU34+'Model 3'!BU34+'Model 2'!BU34)</f>
        <v>0</v>
      </c>
      <c r="BV34" s="363">
        <f>SUM('75NX CSOT'!BV34+'75NXB CSOT'!BV34+'Model 1'!BV34+'Model 3'!BV34+'Model 2'!BV34)</f>
        <v>0</v>
      </c>
      <c r="BW34" s="363">
        <f>SUM('75NX CSOT'!BW34+'75NXB CSOT'!BW34+'Model 1'!BW34+'Model 3'!BW34+'Model 2'!BW34)</f>
        <v>0</v>
      </c>
      <c r="BX34" s="363">
        <f>SUM('75NX CSOT'!BX34+'75NXB CSOT'!BX34+'Model 1'!BX34+'Model 3'!BX34+'Model 2'!BX34)</f>
        <v>0</v>
      </c>
      <c r="BY34" s="363">
        <f>SUM('75NX CSOT'!BY34+'75NXB CSOT'!BY34+'Model 1'!BY34+'Model 3'!BY34+'Model 2'!BY34)</f>
        <v>0</v>
      </c>
      <c r="BZ34" s="363">
        <f>SUM('75NX CSOT'!BZ34+'75NXB CSOT'!BZ34+'Model 1'!BZ34+'Model 3'!BZ34+'Model 2'!BZ34)</f>
        <v>0</v>
      </c>
      <c r="CA34" s="363">
        <f>SUM('75NX CSOT'!CA34+'75NXB CSOT'!CA34+'Model 1'!CA34+'Model 3'!CA34+'Model 2'!CA34)</f>
        <v>0</v>
      </c>
      <c r="CB34" s="363">
        <f>SUM('75NX CSOT'!CB34+'75NXB CSOT'!CB34+'Model 1'!CB34+'Model 3'!CB34+'Model 2'!CB34)</f>
        <v>0</v>
      </c>
      <c r="CC34" s="363">
        <f>SUM('75NX CSOT'!CC34+'75NXB CSOT'!CC34+'Model 1'!CC34+'Model 3'!CC34+'Model 2'!CC34)</f>
        <v>0</v>
      </c>
      <c r="CD34" s="363">
        <f>SUM('75NX CSOT'!CD34+'75NXB CSOT'!CD34+'Model 1'!CD34+'Model 3'!CD34+'Model 2'!CD34)</f>
        <v>0</v>
      </c>
      <c r="CE34" s="363">
        <f>SUM('75NX CSOT'!CE34+'75NXB CSOT'!CE34+'Model 1'!CE34+'Model 3'!CE34+'Model 2'!CE34)</f>
        <v>0</v>
      </c>
      <c r="CF34" s="363">
        <f>SUM('75NX CSOT'!CF34+'75NXB CSOT'!CF34+'Model 1'!CF34+'Model 3'!CF34+'Model 2'!CF34)</f>
        <v>0</v>
      </c>
      <c r="CG34" s="363">
        <f>SUM('75NX CSOT'!CG34+'75NXB CSOT'!CG34+'Model 1'!CG34+'Model 3'!CG34+'Model 2'!CG34)</f>
        <v>0</v>
      </c>
      <c r="CH34" s="363">
        <f>SUM('75NX CSOT'!CH34+'75NXB CSOT'!CH34+'Model 1'!CH34+'Model 3'!CH34+'Model 2'!CH34)</f>
        <v>0</v>
      </c>
      <c r="CI34" s="363">
        <f>SUM('75NX CSOT'!CI34+'75NXB CSOT'!CI34+'Model 1'!CI34+'Model 3'!CI34+'Model 2'!CI34)</f>
        <v>0</v>
      </c>
      <c r="CJ34" s="363">
        <f>SUM('75NX CSOT'!CJ34+'75NXB CSOT'!CJ34+'Model 1'!CJ34+'Model 3'!CJ34+'Model 2'!CJ34)</f>
        <v>0</v>
      </c>
      <c r="CK34" s="363">
        <f>SUM('75NX CSOT'!CK34+'75NXB CSOT'!CK34+'Model 1'!CK34+'Model 3'!CK34+'Model 2'!CK34)</f>
        <v>0</v>
      </c>
      <c r="CL34" s="363">
        <f>SUM('75NX CSOT'!CL34+'75NXB CSOT'!CL34+'Model 1'!CL34+'Model 3'!CL34+'Model 2'!CL34)</f>
        <v>0</v>
      </c>
      <c r="CM34" s="363">
        <f>SUM('75NX CSOT'!CM34+'75NXB CSOT'!CM34+'Model 1'!CM34+'Model 3'!CM34+'Model 2'!CM34)</f>
        <v>0</v>
      </c>
      <c r="CN34" s="363">
        <f>SUM('75NX CSOT'!CN34+'75NXB CSOT'!CN34+'Model 1'!CN34+'Model 3'!CN34+'Model 2'!CN34)</f>
        <v>0</v>
      </c>
      <c r="CO34" s="363">
        <f>SUM('75NX CSOT'!CO34+'75NXB CSOT'!CO34+'Model 1'!CO34+'Model 3'!CO34+'Model 2'!CO34)</f>
        <v>0</v>
      </c>
      <c r="CP34" s="363">
        <f>SUM('75NX CSOT'!CP34+'75NXB CSOT'!CP34+'Model 1'!CP34+'Model 3'!CP34+'Model 2'!CP34)</f>
        <v>0</v>
      </c>
      <c r="CQ34" s="363">
        <f>SUM('75NX CSOT'!CQ34+'75NXB CSOT'!CQ34+'Model 1'!CQ34+'Model 3'!CQ34+'Model 2'!CQ34)</f>
        <v>0</v>
      </c>
      <c r="CR34" s="363">
        <f>SUM('75NX CSOT'!CR34+'75NXB CSOT'!CR34+'Model 1'!CR34+'Model 3'!CR34+'Model 2'!CR34)</f>
        <v>0</v>
      </c>
      <c r="CS34" s="363">
        <f>SUM('75NX CSOT'!CS34+'75NXB CSOT'!CS34+'Model 1'!CS34+'Model 3'!CS34+'Model 2'!CS34)</f>
        <v>0</v>
      </c>
      <c r="CT34" s="363">
        <f>SUM('75NX CSOT'!CT34+'75NXB CSOT'!CT34+'Model 1'!CT34+'Model 3'!CT34+'Model 2'!CT34)</f>
        <v>0</v>
      </c>
      <c r="CU34" s="363">
        <f>SUM('75NX CSOT'!CU34+'75NXB CSOT'!CU34+'Model 1'!CU34+'Model 3'!CU34+'Model 2'!CU34)</f>
        <v>0</v>
      </c>
      <c r="CV34" s="363">
        <f>SUM('75NX CSOT'!CV34+'75NXB CSOT'!CV34+'Model 1'!CV34+'Model 3'!CV34+'Model 2'!CV34)</f>
        <v>0</v>
      </c>
      <c r="CW34" s="363">
        <f>SUM('75NX CSOT'!CW34+'75NXB CSOT'!CW34+'Model 1'!CW34+'Model 3'!CW34+'Model 2'!CW34)</f>
        <v>0</v>
      </c>
      <c r="CX34" s="363">
        <f>SUM('75NX CSOT'!CX34+'75NXB CSOT'!CX34+'Model 1'!CX34+'Model 3'!CX34+'Model 2'!CX34)</f>
        <v>0</v>
      </c>
      <c r="CY34" s="363">
        <f>SUM('75NX CSOT'!CY34+'75NXB CSOT'!CY34+'Model 1'!CY34+'Model 3'!CY34+'Model 2'!CY34)</f>
        <v>0</v>
      </c>
      <c r="CZ34" s="363">
        <f>SUM('75NX CSOT'!CZ34+'75NXB CSOT'!CZ34+'Model 1'!CZ34+'Model 3'!CZ34+'Model 2'!CZ34)</f>
        <v>0</v>
      </c>
      <c r="DA34" s="363">
        <f>SUM('75NX CSOT'!DA34+'75NXB CSOT'!DA34+'Model 1'!DA34+'Model 3'!DA34+'Model 2'!DA34)</f>
        <v>0</v>
      </c>
      <c r="DB34" s="363">
        <f>SUM('75NX CSOT'!DB34+'75NXB CSOT'!DB34+'Model 1'!DB34+'Model 3'!DB34+'Model 2'!DB34)</f>
        <v>0</v>
      </c>
      <c r="DC34" s="363">
        <f>SUM('75NX CSOT'!DC34+'75NXB CSOT'!DC34+'Model 1'!DC34+'Model 3'!DC34+'Model 2'!DC34)</f>
        <v>0</v>
      </c>
      <c r="DD34" s="363">
        <f>SUM('75NX CSOT'!DD34+'75NXB CSOT'!DD34+'Model 1'!DD34+'Model 3'!DD34+'Model 2'!DD34)</f>
        <v>0</v>
      </c>
      <c r="DE34" s="363">
        <f>SUM('75NX CSOT'!DE34+'75NXB CSOT'!DE34+'Model 1'!DE34+'Model 3'!DE34+'Model 2'!DE34)</f>
        <v>0</v>
      </c>
      <c r="DF34" s="363">
        <f>SUM('75NX CSOT'!DF34+'75NXB CSOT'!DF34+'Model 1'!DF34+'Model 3'!DF34+'Model 2'!DF34)</f>
        <v>0</v>
      </c>
      <c r="DG34" s="363">
        <f>SUM('75NX CSOT'!DG34+'75NXB CSOT'!DG34+'Model 1'!DG34+'Model 3'!DG34+'Model 2'!DG34)</f>
        <v>0</v>
      </c>
      <c r="DH34" s="363">
        <f>SUM('75NX CSOT'!DH34+'75NXB CSOT'!DH34+'Model 1'!DH34+'Model 3'!DH34+'Model 2'!DH34)</f>
        <v>0</v>
      </c>
      <c r="DI34" s="165">
        <f>SUM(D34:DH34)</f>
        <v>0</v>
      </c>
    </row>
    <row r="35" spans="2:113" ht="16.5" thickTop="1" thickBot="1">
      <c r="B35" s="417"/>
      <c r="C35" s="138" t="s">
        <v>285</v>
      </c>
      <c r="D35" s="363">
        <f>SUM('75NX CSOT'!D35+'75NXB CSOT'!D35+'Model 1'!D35+'Model 3'!D35+'Model 2'!D35)</f>
        <v>0</v>
      </c>
      <c r="E35" s="363">
        <f>SUM('75NX CSOT'!E35+'75NXB CSOT'!E35+'Model 1'!E35+'Model 3'!E35+'Model 2'!E35)</f>
        <v>0</v>
      </c>
      <c r="F35" s="363">
        <f>SUM('75NX CSOT'!F35+'75NXB CSOT'!F35+'Model 1'!F35+'Model 3'!F35+'Model 2'!F35)</f>
        <v>0</v>
      </c>
      <c r="G35" s="363">
        <f>SUM('75NX CSOT'!G35+'75NXB CSOT'!G35+'Model 1'!G35+'Model 3'!G35+'Model 2'!G35)</f>
        <v>0</v>
      </c>
      <c r="H35" s="363">
        <f>SUM('75NX CSOT'!H35+'75NXB CSOT'!H35+'Model 1'!H35+'Model 3'!H35+'Model 2'!H35)</f>
        <v>0</v>
      </c>
      <c r="I35" s="363">
        <f>SUM('75NX CSOT'!I35+'75NXB CSOT'!I35+'Model 1'!I35+'Model 3'!I35+'Model 2'!I35)</f>
        <v>0</v>
      </c>
      <c r="J35" s="363">
        <f>SUM('75NX CSOT'!J35+'75NXB CSOT'!J35+'Model 1'!J35+'Model 3'!J35+'Model 2'!J35)</f>
        <v>0</v>
      </c>
      <c r="K35" s="363">
        <f>SUM('75NX CSOT'!K35+'75NXB CSOT'!K35+'Model 1'!K35+'Model 3'!K35+'Model 2'!K35)</f>
        <v>0</v>
      </c>
      <c r="L35" s="363">
        <f>SUM('75NX CSOT'!L35+'75NXB CSOT'!L35+'Model 1'!L35+'Model 3'!L35+'Model 2'!L35)</f>
        <v>0</v>
      </c>
      <c r="M35" s="363">
        <f>SUM('75NX CSOT'!M35+'75NXB CSOT'!M35+'Model 1'!M35+'Model 3'!M35+'Model 2'!M35)</f>
        <v>0</v>
      </c>
      <c r="N35" s="363">
        <f>SUM('75NX CSOT'!N35+'75NXB CSOT'!N35+'Model 1'!N35+'Model 3'!N35+'Model 2'!N35)</f>
        <v>0</v>
      </c>
      <c r="O35" s="363">
        <f>SUM('75NX CSOT'!O35+'75NXB CSOT'!O35+'Model 1'!O35+'Model 3'!O35+'Model 2'!O35)</f>
        <v>0</v>
      </c>
      <c r="P35" s="363">
        <f>SUM('75NX CSOT'!P35+'75NXB CSOT'!P35+'Model 1'!P35+'Model 3'!P35+'Model 2'!P35)</f>
        <v>0</v>
      </c>
      <c r="Q35" s="363">
        <f>SUM('75NX CSOT'!Q35+'75NXB CSOT'!Q35+'Model 1'!Q35+'Model 3'!Q35+'Model 2'!Q35)</f>
        <v>0</v>
      </c>
      <c r="R35" s="363">
        <f>SUM('75NX CSOT'!R35+'75NXB CSOT'!R35+'Model 1'!R35+'Model 3'!R35+'Model 2'!R35)</f>
        <v>0</v>
      </c>
      <c r="S35" s="363">
        <f>SUM('75NX CSOT'!S35+'75NXB CSOT'!S35+'Model 1'!S35+'Model 3'!S35+'Model 2'!S35)</f>
        <v>0</v>
      </c>
      <c r="T35" s="363">
        <f>SUM('75NX CSOT'!T35+'75NXB CSOT'!T35+'Model 1'!T35+'Model 3'!T35+'Model 2'!T35)</f>
        <v>0</v>
      </c>
      <c r="U35" s="363">
        <f>SUM('75NX CSOT'!U35+'75NXB CSOT'!U35+'Model 1'!U35+'Model 3'!U35+'Model 2'!U35)</f>
        <v>0</v>
      </c>
      <c r="V35" s="363">
        <f>SUM('75NX CSOT'!V35+'75NXB CSOT'!V35+'Model 1'!V35+'Model 3'!V35+'Model 2'!V35)</f>
        <v>0</v>
      </c>
      <c r="W35" s="363">
        <f>SUM('75NX CSOT'!W35+'75NXB CSOT'!W35+'Model 1'!W35+'Model 3'!W35+'Model 2'!W35)</f>
        <v>0</v>
      </c>
      <c r="X35" s="363">
        <f>SUM('75NX CSOT'!X35+'75NXB CSOT'!X35+'Model 1'!X35+'Model 3'!X35+'Model 2'!X35)</f>
        <v>0</v>
      </c>
      <c r="Y35" s="363">
        <f>SUM('75NX CSOT'!Y35+'75NXB CSOT'!Y35+'Model 1'!Y35+'Model 3'!Y35+'Model 2'!Y35)</f>
        <v>0</v>
      </c>
      <c r="Z35" s="363">
        <f>SUM('75NX CSOT'!Z35+'75NXB CSOT'!Z35+'Model 1'!Z35+'Model 3'!Z35+'Model 2'!Z35)</f>
        <v>0</v>
      </c>
      <c r="AA35" s="363">
        <f>SUM('75NX CSOT'!AA35+'75NXB CSOT'!AA35+'Model 1'!AA35+'Model 3'!AA35+'Model 2'!AA35)</f>
        <v>0</v>
      </c>
      <c r="AB35" s="363">
        <f>SUM('75NX CSOT'!AB35+'75NXB CSOT'!AB35+'Model 1'!AB35+'Model 3'!AB35+'Model 2'!AB35)</f>
        <v>0</v>
      </c>
      <c r="AC35" s="363">
        <f>SUM('75NX CSOT'!AC35+'75NXB CSOT'!AC35+'Model 1'!AC35+'Model 3'!AC35+'Model 2'!AC35)</f>
        <v>0</v>
      </c>
      <c r="AD35" s="363">
        <f>SUM('75NX CSOT'!AD35+'75NXB CSOT'!AD35+'Model 1'!AD35+'Model 3'!AD35+'Model 2'!AD35)</f>
        <v>0</v>
      </c>
      <c r="AE35" s="363">
        <f>SUM('75NX CSOT'!AE35+'75NXB CSOT'!AE35+'Model 1'!AE35+'Model 3'!AE35+'Model 2'!AE35)</f>
        <v>0</v>
      </c>
      <c r="AF35" s="363">
        <f>SUM('75NX CSOT'!AF35+'75NXB CSOT'!AF35+'Model 1'!AF35+'Model 3'!AF35+'Model 2'!AF35)</f>
        <v>0</v>
      </c>
      <c r="AG35" s="363">
        <f>SUM('75NX CSOT'!AG35+'75NXB CSOT'!AG35+'Model 1'!AG35+'Model 3'!AG35+'Model 2'!AG35)</f>
        <v>0</v>
      </c>
      <c r="AH35" s="363">
        <f>SUM('75NX CSOT'!AH35+'75NXB CSOT'!AH35+'Model 1'!AH35+'Model 3'!AH35+'Model 2'!AH35)</f>
        <v>0</v>
      </c>
      <c r="AI35" s="363">
        <f>SUM('75NX CSOT'!AI35+'75NXB CSOT'!AI35+'Model 1'!AI35+'Model 3'!AI35+'Model 2'!AI35)</f>
        <v>0</v>
      </c>
      <c r="AJ35" s="363">
        <f>SUM('75NX CSOT'!AJ35+'75NXB CSOT'!AJ35+'Model 1'!AJ35+'Model 3'!AJ35+'Model 2'!AJ35)</f>
        <v>0</v>
      </c>
      <c r="AK35" s="363">
        <f>SUM('75NX CSOT'!AK35+'75NXB CSOT'!AK35+'Model 1'!AK35+'Model 3'!AK35+'Model 2'!AK35)</f>
        <v>0</v>
      </c>
      <c r="AL35" s="363">
        <f>SUM('75NX CSOT'!AL35+'75NXB CSOT'!AL35+'Model 1'!AL35+'Model 3'!AL35+'Model 2'!AL35)</f>
        <v>0</v>
      </c>
      <c r="AM35" s="363">
        <f>SUM('75NX CSOT'!AM35+'75NXB CSOT'!AM35+'Model 1'!AM35+'Model 3'!AM35+'Model 2'!AM35)</f>
        <v>0</v>
      </c>
      <c r="AN35" s="363">
        <f>SUM('75NX CSOT'!AN35+'75NXB CSOT'!AN35+'Model 1'!AN35+'Model 3'!AN35+'Model 2'!AN35)</f>
        <v>0</v>
      </c>
      <c r="AO35" s="363">
        <f>SUM('75NX CSOT'!AO35+'75NXB CSOT'!AO35+'Model 1'!AO35+'Model 3'!AO35+'Model 2'!AO35)</f>
        <v>0</v>
      </c>
      <c r="AP35" s="363">
        <f>SUM('75NX CSOT'!AP35+'75NXB CSOT'!AP35+'Model 1'!AP35+'Model 3'!AP35+'Model 2'!AP35)</f>
        <v>0</v>
      </c>
      <c r="AQ35" s="363">
        <f>SUM('75NX CSOT'!AQ35+'75NXB CSOT'!AQ35+'Model 1'!AQ35+'Model 3'!AQ35+'Model 2'!AQ35)</f>
        <v>0</v>
      </c>
      <c r="AR35" s="363">
        <f>SUM('75NX CSOT'!AR35+'75NXB CSOT'!AR35+'Model 1'!AR35+'Model 3'!AR35+'Model 2'!AR35)</f>
        <v>0</v>
      </c>
      <c r="AS35" s="363">
        <f>SUM('75NX CSOT'!AS35+'75NXB CSOT'!AS35+'Model 1'!AS35+'Model 3'!AS35+'Model 2'!AS35)</f>
        <v>0</v>
      </c>
      <c r="AT35" s="363">
        <f>SUM('75NX CSOT'!AT35+'75NXB CSOT'!AT35+'Model 1'!AT35+'Model 3'!AT35+'Model 2'!AT35)</f>
        <v>0</v>
      </c>
      <c r="AU35" s="363">
        <f>SUM('75NX CSOT'!AU35+'75NXB CSOT'!AU35+'Model 1'!AU35+'Model 3'!AU35+'Model 2'!AU35)</f>
        <v>0</v>
      </c>
      <c r="AV35" s="363">
        <f>SUM('75NX CSOT'!AV35+'75NXB CSOT'!AV35+'Model 1'!AV35+'Model 3'!AV35+'Model 2'!AV35)</f>
        <v>0</v>
      </c>
      <c r="AW35" s="363">
        <f>SUM('75NX CSOT'!AW35+'75NXB CSOT'!AW35+'Model 1'!AW35+'Model 3'!AW35+'Model 2'!AW35)</f>
        <v>0</v>
      </c>
      <c r="AX35" s="363">
        <f>SUM('75NX CSOT'!AX35+'75NXB CSOT'!AX35+'Model 1'!AX35+'Model 3'!AX35+'Model 2'!AX35)</f>
        <v>0</v>
      </c>
      <c r="AY35" s="363">
        <f>SUM('75NX CSOT'!AY35+'75NXB CSOT'!AY35+'Model 1'!AY35+'Model 3'!AY35+'Model 2'!AY35)</f>
        <v>0</v>
      </c>
      <c r="AZ35" s="363">
        <f>SUM('75NX CSOT'!AZ35+'75NXB CSOT'!AZ35+'Model 1'!AZ35+'Model 3'!AZ35+'Model 2'!AZ35)</f>
        <v>0</v>
      </c>
      <c r="BA35" s="363">
        <f>SUM('75NX CSOT'!BA35+'75NXB CSOT'!BA35+'Model 1'!BA35+'Model 3'!BA35+'Model 2'!BA35)</f>
        <v>0</v>
      </c>
      <c r="BB35" s="363">
        <f>SUM('75NX CSOT'!BB35+'75NXB CSOT'!BB35+'Model 1'!BB35+'Model 3'!BB35+'Model 2'!BB35)</f>
        <v>0</v>
      </c>
      <c r="BC35" s="363">
        <f>SUM('75NX CSOT'!BC35+'75NXB CSOT'!BC35+'Model 1'!BC35+'Model 3'!BC35+'Model 2'!BC35)</f>
        <v>0</v>
      </c>
      <c r="BD35" s="363">
        <f>SUM('75NX CSOT'!BD35+'75NXB CSOT'!BD35+'Model 1'!BD35+'Model 3'!BD35+'Model 2'!BD35)</f>
        <v>0</v>
      </c>
      <c r="BE35" s="363">
        <f>SUM('75NX CSOT'!BE35+'75NXB CSOT'!BE35+'Model 1'!BE35+'Model 3'!BE35+'Model 2'!BE35)</f>
        <v>0</v>
      </c>
      <c r="BF35" s="363">
        <f>SUM('75NX CSOT'!BF35+'75NXB CSOT'!BF35+'Model 1'!BF35+'Model 3'!BF35+'Model 2'!BF35)</f>
        <v>0</v>
      </c>
      <c r="BG35" s="363">
        <f>SUM('75NX CSOT'!BG35+'75NXB CSOT'!BG35+'Model 1'!BG35+'Model 3'!BG35+'Model 2'!BG35)</f>
        <v>0</v>
      </c>
      <c r="BH35" s="363">
        <f>SUM('75NX CSOT'!BH35+'75NXB CSOT'!BH35+'Model 1'!BH35+'Model 3'!BH35+'Model 2'!BH35)</f>
        <v>0</v>
      </c>
      <c r="BI35" s="363">
        <f>SUM('75NX CSOT'!BI35+'75NXB CSOT'!BI35+'Model 1'!BI35+'Model 3'!BI35+'Model 2'!BI35)</f>
        <v>0</v>
      </c>
      <c r="BJ35" s="363">
        <f>SUM('75NX CSOT'!BJ35+'75NXB CSOT'!BJ35+'Model 1'!BJ35+'Model 3'!BJ35+'Model 2'!BJ35)</f>
        <v>0</v>
      </c>
      <c r="BK35" s="363">
        <f>SUM('75NX CSOT'!BK35+'75NXB CSOT'!BK35+'Model 1'!BK35+'Model 3'!BK35+'Model 2'!BK35)</f>
        <v>0</v>
      </c>
      <c r="BL35" s="363">
        <f>SUM('75NX CSOT'!BL35+'75NXB CSOT'!BL35+'Model 1'!BL35+'Model 3'!BL35+'Model 2'!BL35)</f>
        <v>0</v>
      </c>
      <c r="BM35" s="363">
        <f>SUM('75NX CSOT'!BM35+'75NXB CSOT'!BM35+'Model 1'!BM35+'Model 3'!BM35+'Model 2'!BM35)</f>
        <v>0</v>
      </c>
      <c r="BN35" s="363">
        <f>SUM('75NX CSOT'!BN35+'75NXB CSOT'!BN35+'Model 1'!BN35+'Model 3'!BN35+'Model 2'!BN35)</f>
        <v>0</v>
      </c>
      <c r="BO35" s="363">
        <f>SUM('75NX CSOT'!BO35+'75NXB CSOT'!BO35+'Model 1'!BO35+'Model 3'!BO35+'Model 2'!BO35)</f>
        <v>0</v>
      </c>
      <c r="BP35" s="363">
        <f>SUM('75NX CSOT'!BP35+'75NXB CSOT'!BP35+'Model 1'!BP35+'Model 3'!BP35+'Model 2'!BP35)</f>
        <v>0</v>
      </c>
      <c r="BQ35" s="363">
        <f>SUM('75NX CSOT'!BQ35+'75NXB CSOT'!BQ35+'Model 1'!BQ35+'Model 3'!BQ35+'Model 2'!BQ35)</f>
        <v>0</v>
      </c>
      <c r="BR35" s="363">
        <f>SUM('75NX CSOT'!BR35+'75NXB CSOT'!BR35+'Model 1'!BR35+'Model 3'!BR35+'Model 2'!BR35)</f>
        <v>0</v>
      </c>
      <c r="BS35" s="363">
        <f>SUM('75NX CSOT'!BS35+'75NXB CSOT'!BS35+'Model 1'!BS35+'Model 3'!BS35+'Model 2'!BS35)</f>
        <v>0</v>
      </c>
      <c r="BT35" s="363">
        <f>SUM('75NX CSOT'!BT35+'75NXB CSOT'!BT35+'Model 1'!BT35+'Model 3'!BT35+'Model 2'!BT35)</f>
        <v>0</v>
      </c>
      <c r="BU35" s="363">
        <f>SUM('75NX CSOT'!BU35+'75NXB CSOT'!BU35+'Model 1'!BU35+'Model 3'!BU35+'Model 2'!BU35)</f>
        <v>0</v>
      </c>
      <c r="BV35" s="363">
        <f>SUM('75NX CSOT'!BV35+'75NXB CSOT'!BV35+'Model 1'!BV35+'Model 3'!BV35+'Model 2'!BV35)</f>
        <v>0</v>
      </c>
      <c r="BW35" s="363">
        <f>SUM('75NX CSOT'!BW35+'75NXB CSOT'!BW35+'Model 1'!BW35+'Model 3'!BW35+'Model 2'!BW35)</f>
        <v>0</v>
      </c>
      <c r="BX35" s="363">
        <f>SUM('75NX CSOT'!BX35+'75NXB CSOT'!BX35+'Model 1'!BX35+'Model 3'!BX35+'Model 2'!BX35)</f>
        <v>0</v>
      </c>
      <c r="BY35" s="363">
        <f>SUM('75NX CSOT'!BY35+'75NXB CSOT'!BY35+'Model 1'!BY35+'Model 3'!BY35+'Model 2'!BY35)</f>
        <v>0</v>
      </c>
      <c r="BZ35" s="363">
        <f>SUM('75NX CSOT'!BZ35+'75NXB CSOT'!BZ35+'Model 1'!BZ35+'Model 3'!BZ35+'Model 2'!BZ35)</f>
        <v>0</v>
      </c>
      <c r="CA35" s="363">
        <f>SUM('75NX CSOT'!CA35+'75NXB CSOT'!CA35+'Model 1'!CA35+'Model 3'!CA35+'Model 2'!CA35)</f>
        <v>0</v>
      </c>
      <c r="CB35" s="363">
        <f>SUM('75NX CSOT'!CB35+'75NXB CSOT'!CB35+'Model 1'!CB35+'Model 3'!CB35+'Model 2'!CB35)</f>
        <v>0</v>
      </c>
      <c r="CC35" s="363">
        <f>SUM('75NX CSOT'!CC35+'75NXB CSOT'!CC35+'Model 1'!CC35+'Model 3'!CC35+'Model 2'!CC35)</f>
        <v>0</v>
      </c>
      <c r="CD35" s="363">
        <f>SUM('75NX CSOT'!CD35+'75NXB CSOT'!CD35+'Model 1'!CD35+'Model 3'!CD35+'Model 2'!CD35)</f>
        <v>0</v>
      </c>
      <c r="CE35" s="363">
        <f>SUM('75NX CSOT'!CE35+'75NXB CSOT'!CE35+'Model 1'!CE35+'Model 3'!CE35+'Model 2'!CE35)</f>
        <v>0</v>
      </c>
      <c r="CF35" s="363">
        <f>SUM('75NX CSOT'!CF35+'75NXB CSOT'!CF35+'Model 1'!CF35+'Model 3'!CF35+'Model 2'!CF35)</f>
        <v>0</v>
      </c>
      <c r="CG35" s="363">
        <f>SUM('75NX CSOT'!CG35+'75NXB CSOT'!CG35+'Model 1'!CG35+'Model 3'!CG35+'Model 2'!CG35)</f>
        <v>0</v>
      </c>
      <c r="CH35" s="363">
        <f>SUM('75NX CSOT'!CH35+'75NXB CSOT'!CH35+'Model 1'!CH35+'Model 3'!CH35+'Model 2'!CH35)</f>
        <v>0</v>
      </c>
      <c r="CI35" s="363">
        <f>SUM('75NX CSOT'!CI35+'75NXB CSOT'!CI35+'Model 1'!CI35+'Model 3'!CI35+'Model 2'!CI35)</f>
        <v>0</v>
      </c>
      <c r="CJ35" s="363">
        <f>SUM('75NX CSOT'!CJ35+'75NXB CSOT'!CJ35+'Model 1'!CJ35+'Model 3'!CJ35+'Model 2'!CJ35)</f>
        <v>0</v>
      </c>
      <c r="CK35" s="363">
        <f>SUM('75NX CSOT'!CK35+'75NXB CSOT'!CK35+'Model 1'!CK35+'Model 3'!CK35+'Model 2'!CK35)</f>
        <v>0</v>
      </c>
      <c r="CL35" s="363">
        <f>SUM('75NX CSOT'!CL35+'75NXB CSOT'!CL35+'Model 1'!CL35+'Model 3'!CL35+'Model 2'!CL35)</f>
        <v>0</v>
      </c>
      <c r="CM35" s="363">
        <f>SUM('75NX CSOT'!CM35+'75NXB CSOT'!CM35+'Model 1'!CM35+'Model 3'!CM35+'Model 2'!CM35)</f>
        <v>0</v>
      </c>
      <c r="CN35" s="363">
        <f>SUM('75NX CSOT'!CN35+'75NXB CSOT'!CN35+'Model 1'!CN35+'Model 3'!CN35+'Model 2'!CN35)</f>
        <v>0</v>
      </c>
      <c r="CO35" s="363">
        <f>SUM('75NX CSOT'!CO35+'75NXB CSOT'!CO35+'Model 1'!CO35+'Model 3'!CO35+'Model 2'!CO35)</f>
        <v>0</v>
      </c>
      <c r="CP35" s="363">
        <f>SUM('75NX CSOT'!CP35+'75NXB CSOT'!CP35+'Model 1'!CP35+'Model 3'!CP35+'Model 2'!CP35)</f>
        <v>0</v>
      </c>
      <c r="CQ35" s="363">
        <f>SUM('75NX CSOT'!CQ35+'75NXB CSOT'!CQ35+'Model 1'!CQ35+'Model 3'!CQ35+'Model 2'!CQ35)</f>
        <v>0</v>
      </c>
      <c r="CR35" s="363">
        <f>SUM('75NX CSOT'!CR35+'75NXB CSOT'!CR35+'Model 1'!CR35+'Model 3'!CR35+'Model 2'!CR35)</f>
        <v>0</v>
      </c>
      <c r="CS35" s="363">
        <f>SUM('75NX CSOT'!CS35+'75NXB CSOT'!CS35+'Model 1'!CS35+'Model 3'!CS35+'Model 2'!CS35)</f>
        <v>0</v>
      </c>
      <c r="CT35" s="363">
        <f>SUM('75NX CSOT'!CT35+'75NXB CSOT'!CT35+'Model 1'!CT35+'Model 3'!CT35+'Model 2'!CT35)</f>
        <v>0</v>
      </c>
      <c r="CU35" s="363">
        <f>SUM('75NX CSOT'!CU35+'75NXB CSOT'!CU35+'Model 1'!CU35+'Model 3'!CU35+'Model 2'!CU35)</f>
        <v>0</v>
      </c>
      <c r="CV35" s="363">
        <f>SUM('75NX CSOT'!CV35+'75NXB CSOT'!CV35+'Model 1'!CV35+'Model 3'!CV35+'Model 2'!CV35)</f>
        <v>0</v>
      </c>
      <c r="CW35" s="363">
        <f>SUM('75NX CSOT'!CW35+'75NXB CSOT'!CW35+'Model 1'!CW35+'Model 3'!CW35+'Model 2'!CW35)</f>
        <v>0</v>
      </c>
      <c r="CX35" s="363">
        <f>SUM('75NX CSOT'!CX35+'75NXB CSOT'!CX35+'Model 1'!CX35+'Model 3'!CX35+'Model 2'!CX35)</f>
        <v>0</v>
      </c>
      <c r="CY35" s="363">
        <f>SUM('75NX CSOT'!CY35+'75NXB CSOT'!CY35+'Model 1'!CY35+'Model 3'!CY35+'Model 2'!CY35)</f>
        <v>0</v>
      </c>
      <c r="CZ35" s="363">
        <f>SUM('75NX CSOT'!CZ35+'75NXB CSOT'!CZ35+'Model 1'!CZ35+'Model 3'!CZ35+'Model 2'!CZ35)</f>
        <v>0</v>
      </c>
      <c r="DA35" s="363">
        <f>SUM('75NX CSOT'!DA35+'75NXB CSOT'!DA35+'Model 1'!DA35+'Model 3'!DA35+'Model 2'!DA35)</f>
        <v>0</v>
      </c>
      <c r="DB35" s="363">
        <f>SUM('75NX CSOT'!DB35+'75NXB CSOT'!DB35+'Model 1'!DB35+'Model 3'!DB35+'Model 2'!DB35)</f>
        <v>0</v>
      </c>
      <c r="DC35" s="363">
        <f>SUM('75NX CSOT'!DC35+'75NXB CSOT'!DC35+'Model 1'!DC35+'Model 3'!DC35+'Model 2'!DC35)</f>
        <v>0</v>
      </c>
      <c r="DD35" s="363">
        <f>SUM('75NX CSOT'!DD35+'75NXB CSOT'!DD35+'Model 1'!DD35+'Model 3'!DD35+'Model 2'!DD35)</f>
        <v>0</v>
      </c>
      <c r="DE35" s="363">
        <f>SUM('75NX CSOT'!DE35+'75NXB CSOT'!DE35+'Model 1'!DE35+'Model 3'!DE35+'Model 2'!DE35)</f>
        <v>0</v>
      </c>
      <c r="DF35" s="363">
        <f>SUM('75NX CSOT'!DF35+'75NXB CSOT'!DF35+'Model 1'!DF35+'Model 3'!DF35+'Model 2'!DF35)</f>
        <v>0</v>
      </c>
      <c r="DG35" s="363">
        <f>SUM('75NX CSOT'!DG35+'75NXB CSOT'!DG35+'Model 1'!DG35+'Model 3'!DG35+'Model 2'!DG35)</f>
        <v>0</v>
      </c>
      <c r="DH35" s="363">
        <f>SUM('75NX CSOT'!DH35+'75NXB CSOT'!DH35+'Model 1'!DH35+'Model 3'!DH35+'Model 2'!DH35)</f>
        <v>0</v>
      </c>
      <c r="DI35" s="165">
        <f t="shared" ref="DI35:DI49" si="4">SUM(D35:DH35)</f>
        <v>0</v>
      </c>
    </row>
    <row r="36" spans="2:113" ht="16.5" hidden="1" thickTop="1" thickBot="1">
      <c r="B36" s="417"/>
      <c r="C36" s="138" t="s">
        <v>294</v>
      </c>
      <c r="D36" s="363">
        <f>SUM('75NX CSOT'!D36+'75NXB CSOT'!D36+'Model 1'!D36+'Model 3'!D36+'Model 2'!D36)</f>
        <v>0</v>
      </c>
      <c r="E36" s="363">
        <f>SUM('75NX CSOT'!E36+'75NXB CSOT'!E36+'Model 1'!E36+'Model 3'!E36+'Model 2'!E36)</f>
        <v>0</v>
      </c>
      <c r="F36" s="363">
        <f>SUM('75NX CSOT'!F36+'75NXB CSOT'!F36+'Model 1'!F36+'Model 3'!F36+'Model 2'!F36)</f>
        <v>0</v>
      </c>
      <c r="G36" s="363">
        <f>SUM('75NX CSOT'!G36+'75NXB CSOT'!G36+'Model 1'!G36+'Model 3'!G36+'Model 2'!G36)</f>
        <v>0</v>
      </c>
      <c r="H36" s="363">
        <f>SUM('75NX CSOT'!H36+'75NXB CSOT'!H36+'Model 1'!H36+'Model 3'!H36+'Model 2'!H36)</f>
        <v>0</v>
      </c>
      <c r="I36" s="363">
        <f>SUM('75NX CSOT'!I36+'75NXB CSOT'!I36+'Model 1'!I36+'Model 3'!I36+'Model 2'!I36)</f>
        <v>0</v>
      </c>
      <c r="J36" s="363">
        <f>SUM('75NX CSOT'!J36+'75NXB CSOT'!J36+'Model 1'!J36+'Model 3'!J36+'Model 2'!J36)</f>
        <v>0</v>
      </c>
      <c r="K36" s="363">
        <f>SUM('75NX CSOT'!K36+'75NXB CSOT'!K36+'Model 1'!K36+'Model 3'!K36+'Model 2'!K36)</f>
        <v>0</v>
      </c>
      <c r="L36" s="363">
        <f>SUM('75NX CSOT'!L36+'75NXB CSOT'!L36+'Model 1'!L36+'Model 3'!L36+'Model 2'!L36)</f>
        <v>0</v>
      </c>
      <c r="M36" s="363">
        <f>SUM('75NX CSOT'!M36+'75NXB CSOT'!M36+'Model 1'!M36+'Model 3'!M36+'Model 2'!M36)</f>
        <v>0</v>
      </c>
      <c r="N36" s="363">
        <f>SUM('75NX CSOT'!N36+'75NXB CSOT'!N36+'Model 1'!N36+'Model 3'!N36+'Model 2'!N36)</f>
        <v>0</v>
      </c>
      <c r="O36" s="363">
        <f>SUM('75NX CSOT'!O36+'75NXB CSOT'!O36+'Model 1'!O36+'Model 3'!O36+'Model 2'!O36)</f>
        <v>0</v>
      </c>
      <c r="P36" s="363">
        <f>SUM('75NX CSOT'!P36+'75NXB CSOT'!P36+'Model 1'!P36+'Model 3'!P36+'Model 2'!P36)</f>
        <v>0</v>
      </c>
      <c r="Q36" s="363">
        <f>SUM('75NX CSOT'!Q36+'75NXB CSOT'!Q36+'Model 1'!Q36+'Model 3'!Q36+'Model 2'!Q36)</f>
        <v>0</v>
      </c>
      <c r="R36" s="363">
        <f>SUM('75NX CSOT'!R36+'75NXB CSOT'!R36+'Model 1'!R36+'Model 3'!R36+'Model 2'!R36)</f>
        <v>0</v>
      </c>
      <c r="S36" s="363">
        <f>SUM('75NX CSOT'!S36+'75NXB CSOT'!S36+'Model 1'!S36+'Model 3'!S36+'Model 2'!S36)</f>
        <v>0</v>
      </c>
      <c r="T36" s="363">
        <f>SUM('75NX CSOT'!T36+'75NXB CSOT'!T36+'Model 1'!T36+'Model 3'!T36+'Model 2'!T36)</f>
        <v>0</v>
      </c>
      <c r="U36" s="363">
        <f>SUM('75NX CSOT'!U36+'75NXB CSOT'!U36+'Model 1'!U36+'Model 3'!U36+'Model 2'!U36)</f>
        <v>0</v>
      </c>
      <c r="V36" s="363">
        <f>SUM('75NX CSOT'!V36+'75NXB CSOT'!V36+'Model 1'!V36+'Model 3'!V36+'Model 2'!V36)</f>
        <v>0</v>
      </c>
      <c r="W36" s="363">
        <f>SUM('75NX CSOT'!W36+'75NXB CSOT'!W36+'Model 1'!W36+'Model 3'!W36+'Model 2'!W36)</f>
        <v>0</v>
      </c>
      <c r="X36" s="363">
        <f>SUM('75NX CSOT'!X36+'75NXB CSOT'!X36+'Model 1'!X36+'Model 3'!X36+'Model 2'!X36)</f>
        <v>0</v>
      </c>
      <c r="Y36" s="363">
        <f>SUM('75NX CSOT'!Y36+'75NXB CSOT'!Y36+'Model 1'!Y36+'Model 3'!Y36+'Model 2'!Y36)</f>
        <v>0</v>
      </c>
      <c r="Z36" s="363">
        <f>SUM('75NX CSOT'!Z36+'75NXB CSOT'!Z36+'Model 1'!Z36+'Model 3'!Z36+'Model 2'!Z36)</f>
        <v>0</v>
      </c>
      <c r="AA36" s="363">
        <f>SUM('75NX CSOT'!AA36+'75NXB CSOT'!AA36+'Model 1'!AA36+'Model 3'!AA36+'Model 2'!AA36)</f>
        <v>0</v>
      </c>
      <c r="AB36" s="363">
        <f>SUM('75NX CSOT'!AB36+'75NXB CSOT'!AB36+'Model 1'!AB36+'Model 3'!AB36+'Model 2'!AB36)</f>
        <v>0</v>
      </c>
      <c r="AC36" s="363">
        <f>SUM('75NX CSOT'!AC36+'75NXB CSOT'!AC36+'Model 1'!AC36+'Model 3'!AC36+'Model 2'!AC36)</f>
        <v>0</v>
      </c>
      <c r="AD36" s="363">
        <f>SUM('75NX CSOT'!AD36+'75NXB CSOT'!AD36+'Model 1'!AD36+'Model 3'!AD36+'Model 2'!AD36)</f>
        <v>0</v>
      </c>
      <c r="AE36" s="363">
        <f>SUM('75NX CSOT'!AE36+'75NXB CSOT'!AE36+'Model 1'!AE36+'Model 3'!AE36+'Model 2'!AE36)</f>
        <v>0</v>
      </c>
      <c r="AF36" s="363">
        <f>SUM('75NX CSOT'!AF36+'75NXB CSOT'!AF36+'Model 1'!AF36+'Model 3'!AF36+'Model 2'!AF36)</f>
        <v>0</v>
      </c>
      <c r="AG36" s="363">
        <f>SUM('75NX CSOT'!AG36+'75NXB CSOT'!AG36+'Model 1'!AG36+'Model 3'!AG36+'Model 2'!AG36)</f>
        <v>0</v>
      </c>
      <c r="AH36" s="363">
        <f>SUM('75NX CSOT'!AH36+'75NXB CSOT'!AH36+'Model 1'!AH36+'Model 3'!AH36+'Model 2'!AH36)</f>
        <v>0</v>
      </c>
      <c r="AI36" s="363">
        <f>SUM('75NX CSOT'!AI36+'75NXB CSOT'!AI36+'Model 1'!AI36+'Model 3'!AI36+'Model 2'!AI36)</f>
        <v>0</v>
      </c>
      <c r="AJ36" s="363">
        <f>SUM('75NX CSOT'!AJ36+'75NXB CSOT'!AJ36+'Model 1'!AJ36+'Model 3'!AJ36+'Model 2'!AJ36)</f>
        <v>0</v>
      </c>
      <c r="AK36" s="363">
        <f>SUM('75NX CSOT'!AK36+'75NXB CSOT'!AK36+'Model 1'!AK36+'Model 3'!AK36+'Model 2'!AK36)</f>
        <v>0</v>
      </c>
      <c r="AL36" s="363">
        <f>SUM('75NX CSOT'!AL36+'75NXB CSOT'!AL36+'Model 1'!AL36+'Model 3'!AL36+'Model 2'!AL36)</f>
        <v>0</v>
      </c>
      <c r="AM36" s="363">
        <f>SUM('75NX CSOT'!AM36+'75NXB CSOT'!AM36+'Model 1'!AM36+'Model 3'!AM36+'Model 2'!AM36)</f>
        <v>0</v>
      </c>
      <c r="AN36" s="363">
        <f>SUM('75NX CSOT'!AN36+'75NXB CSOT'!AN36+'Model 1'!AN36+'Model 3'!AN36+'Model 2'!AN36)</f>
        <v>0</v>
      </c>
      <c r="AO36" s="363">
        <f>SUM('75NX CSOT'!AO36+'75NXB CSOT'!AO36+'Model 1'!AO36+'Model 3'!AO36+'Model 2'!AO36)</f>
        <v>0</v>
      </c>
      <c r="AP36" s="363">
        <f>SUM('75NX CSOT'!AP36+'75NXB CSOT'!AP36+'Model 1'!AP36+'Model 3'!AP36+'Model 2'!AP36)</f>
        <v>0</v>
      </c>
      <c r="AQ36" s="363">
        <f>SUM('75NX CSOT'!AQ36+'75NXB CSOT'!AQ36+'Model 1'!AQ36+'Model 3'!AQ36+'Model 2'!AQ36)</f>
        <v>0</v>
      </c>
      <c r="AR36" s="363">
        <f>SUM('75NX CSOT'!AR36+'75NXB CSOT'!AR36+'Model 1'!AR36+'Model 3'!AR36+'Model 2'!AR36)</f>
        <v>0</v>
      </c>
      <c r="AS36" s="363">
        <f>SUM('75NX CSOT'!AS36+'75NXB CSOT'!AS36+'Model 1'!AS36+'Model 3'!AS36+'Model 2'!AS36)</f>
        <v>0</v>
      </c>
      <c r="AT36" s="363">
        <f>SUM('75NX CSOT'!AT36+'75NXB CSOT'!AT36+'Model 1'!AT36+'Model 3'!AT36+'Model 2'!AT36)</f>
        <v>0</v>
      </c>
      <c r="AU36" s="363">
        <f>SUM('75NX CSOT'!AU36+'75NXB CSOT'!AU36+'Model 1'!AU36+'Model 3'!AU36+'Model 2'!AU36)</f>
        <v>0</v>
      </c>
      <c r="AV36" s="363">
        <f>SUM('75NX CSOT'!AV36+'75NXB CSOT'!AV36+'Model 1'!AV36+'Model 3'!AV36+'Model 2'!AV36)</f>
        <v>0</v>
      </c>
      <c r="AW36" s="363">
        <f>SUM('75NX CSOT'!AW36+'75NXB CSOT'!AW36+'Model 1'!AW36+'Model 3'!AW36+'Model 2'!AW36)</f>
        <v>0</v>
      </c>
      <c r="AX36" s="363">
        <f>SUM('75NX CSOT'!AX36+'75NXB CSOT'!AX36+'Model 1'!AX36+'Model 3'!AX36+'Model 2'!AX36)</f>
        <v>0</v>
      </c>
      <c r="AY36" s="363">
        <f>SUM('75NX CSOT'!AY36+'75NXB CSOT'!AY36+'Model 1'!AY36+'Model 3'!AY36+'Model 2'!AY36)</f>
        <v>0</v>
      </c>
      <c r="AZ36" s="363">
        <f>SUM('75NX CSOT'!AZ36+'75NXB CSOT'!AZ36+'Model 1'!AZ36+'Model 3'!AZ36+'Model 2'!AZ36)</f>
        <v>0</v>
      </c>
      <c r="BA36" s="363">
        <f>SUM('75NX CSOT'!BA36+'75NXB CSOT'!BA36+'Model 1'!BA36+'Model 3'!BA36+'Model 2'!BA36)</f>
        <v>0</v>
      </c>
      <c r="BB36" s="363">
        <f>SUM('75NX CSOT'!BB36+'75NXB CSOT'!BB36+'Model 1'!BB36+'Model 3'!BB36+'Model 2'!BB36)</f>
        <v>0</v>
      </c>
      <c r="BC36" s="363">
        <f>SUM('75NX CSOT'!BC36+'75NXB CSOT'!BC36+'Model 1'!BC36+'Model 3'!BC36+'Model 2'!BC36)</f>
        <v>0</v>
      </c>
      <c r="BD36" s="363">
        <f>SUM('75NX CSOT'!BD36+'75NXB CSOT'!BD36+'Model 1'!BD36+'Model 3'!BD36+'Model 2'!BD36)</f>
        <v>0</v>
      </c>
      <c r="BE36" s="363">
        <f>SUM('75NX CSOT'!BE36+'75NXB CSOT'!BE36+'Model 1'!BE36+'Model 3'!BE36+'Model 2'!BE36)</f>
        <v>0</v>
      </c>
      <c r="BF36" s="363">
        <f>SUM('75NX CSOT'!BF36+'75NXB CSOT'!BF36+'Model 1'!BF36+'Model 3'!BF36+'Model 2'!BF36)</f>
        <v>0</v>
      </c>
      <c r="BG36" s="363">
        <f>SUM('75NX CSOT'!BG36+'75NXB CSOT'!BG36+'Model 1'!BG36+'Model 3'!BG36+'Model 2'!BG36)</f>
        <v>0</v>
      </c>
      <c r="BH36" s="363">
        <f>SUM('75NX CSOT'!BH36+'75NXB CSOT'!BH36+'Model 1'!BH36+'Model 3'!BH36+'Model 2'!BH36)</f>
        <v>0</v>
      </c>
      <c r="BI36" s="363">
        <f>SUM('75NX CSOT'!BI36+'75NXB CSOT'!BI36+'Model 1'!BI36+'Model 3'!BI36+'Model 2'!BI36)</f>
        <v>0</v>
      </c>
      <c r="BJ36" s="363">
        <f>SUM('75NX CSOT'!BJ36+'75NXB CSOT'!BJ36+'Model 1'!BJ36+'Model 3'!BJ36+'Model 2'!BJ36)</f>
        <v>0</v>
      </c>
      <c r="BK36" s="363">
        <f>SUM('75NX CSOT'!BK36+'75NXB CSOT'!BK36+'Model 1'!BK36+'Model 3'!BK36+'Model 2'!BK36)</f>
        <v>0</v>
      </c>
      <c r="BL36" s="363">
        <f>SUM('75NX CSOT'!BL36+'75NXB CSOT'!BL36+'Model 1'!BL36+'Model 3'!BL36+'Model 2'!BL36)</f>
        <v>0</v>
      </c>
      <c r="BM36" s="363">
        <f>SUM('75NX CSOT'!BM36+'75NXB CSOT'!BM36+'Model 1'!BM36+'Model 3'!BM36+'Model 2'!BM36)</f>
        <v>0</v>
      </c>
      <c r="BN36" s="363">
        <f>SUM('75NX CSOT'!BN36+'75NXB CSOT'!BN36+'Model 1'!BN36+'Model 3'!BN36+'Model 2'!BN36)</f>
        <v>0</v>
      </c>
      <c r="BO36" s="363">
        <f>SUM('75NX CSOT'!BO36+'75NXB CSOT'!BO36+'Model 1'!BO36+'Model 3'!BO36+'Model 2'!BO36)</f>
        <v>0</v>
      </c>
      <c r="BP36" s="363">
        <f>SUM('75NX CSOT'!BP36+'75NXB CSOT'!BP36+'Model 1'!BP36+'Model 3'!BP36+'Model 2'!BP36)</f>
        <v>0</v>
      </c>
      <c r="BQ36" s="363">
        <f>SUM('75NX CSOT'!BQ36+'75NXB CSOT'!BQ36+'Model 1'!BQ36+'Model 3'!BQ36+'Model 2'!BQ36)</f>
        <v>0</v>
      </c>
      <c r="BR36" s="363">
        <f>SUM('75NX CSOT'!BR36+'75NXB CSOT'!BR36+'Model 1'!BR36+'Model 3'!BR36+'Model 2'!BR36)</f>
        <v>0</v>
      </c>
      <c r="BS36" s="363">
        <f>SUM('75NX CSOT'!BS36+'75NXB CSOT'!BS36+'Model 1'!BS36+'Model 3'!BS36+'Model 2'!BS36)</f>
        <v>0</v>
      </c>
      <c r="BT36" s="363">
        <f>SUM('75NX CSOT'!BT36+'75NXB CSOT'!BT36+'Model 1'!BT36+'Model 3'!BT36+'Model 2'!BT36)</f>
        <v>0</v>
      </c>
      <c r="BU36" s="363">
        <f>SUM('75NX CSOT'!BU36+'75NXB CSOT'!BU36+'Model 1'!BU36+'Model 3'!BU36+'Model 2'!BU36)</f>
        <v>0</v>
      </c>
      <c r="BV36" s="363">
        <f>SUM('75NX CSOT'!BV36+'75NXB CSOT'!BV36+'Model 1'!BV36+'Model 3'!BV36+'Model 2'!BV36)</f>
        <v>0</v>
      </c>
      <c r="BW36" s="363">
        <f>SUM('75NX CSOT'!BW36+'75NXB CSOT'!BW36+'Model 1'!BW36+'Model 3'!BW36+'Model 2'!BW36)</f>
        <v>0</v>
      </c>
      <c r="BX36" s="363">
        <f>SUM('75NX CSOT'!BX36+'75NXB CSOT'!BX36+'Model 1'!BX36+'Model 3'!BX36+'Model 2'!BX36)</f>
        <v>0</v>
      </c>
      <c r="BY36" s="363">
        <f>SUM('75NX CSOT'!BY36+'75NXB CSOT'!BY36+'Model 1'!BY36+'Model 3'!BY36+'Model 2'!BY36)</f>
        <v>0</v>
      </c>
      <c r="BZ36" s="363">
        <f>SUM('75NX CSOT'!BZ36+'75NXB CSOT'!BZ36+'Model 1'!BZ36+'Model 3'!BZ36+'Model 2'!BZ36)</f>
        <v>0</v>
      </c>
      <c r="CA36" s="363">
        <f>SUM('75NX CSOT'!CA36+'75NXB CSOT'!CA36+'Model 1'!CA36+'Model 3'!CA36+'Model 2'!CA36)</f>
        <v>0</v>
      </c>
      <c r="CB36" s="363">
        <f>SUM('75NX CSOT'!CB36+'75NXB CSOT'!CB36+'Model 1'!CB36+'Model 3'!CB36+'Model 2'!CB36)</f>
        <v>0</v>
      </c>
      <c r="CC36" s="363">
        <f>SUM('75NX CSOT'!CC36+'75NXB CSOT'!CC36+'Model 1'!CC36+'Model 3'!CC36+'Model 2'!CC36)</f>
        <v>0</v>
      </c>
      <c r="CD36" s="363">
        <f>SUM('75NX CSOT'!CD36+'75NXB CSOT'!CD36+'Model 1'!CD36+'Model 3'!CD36+'Model 2'!CD36)</f>
        <v>0</v>
      </c>
      <c r="CE36" s="363">
        <f>SUM('75NX CSOT'!CE36+'75NXB CSOT'!CE36+'Model 1'!CE36+'Model 3'!CE36+'Model 2'!CE36)</f>
        <v>0</v>
      </c>
      <c r="CF36" s="363">
        <f>SUM('75NX CSOT'!CF36+'75NXB CSOT'!CF36+'Model 1'!CF36+'Model 3'!CF36+'Model 2'!CF36)</f>
        <v>0</v>
      </c>
      <c r="CG36" s="363">
        <f>SUM('75NX CSOT'!CG36+'75NXB CSOT'!CG36+'Model 1'!CG36+'Model 3'!CG36+'Model 2'!CG36)</f>
        <v>0</v>
      </c>
      <c r="CH36" s="363">
        <f>SUM('75NX CSOT'!CH36+'75NXB CSOT'!CH36+'Model 1'!CH36+'Model 3'!CH36+'Model 2'!CH36)</f>
        <v>0</v>
      </c>
      <c r="CI36" s="363">
        <f>SUM('75NX CSOT'!CI36+'75NXB CSOT'!CI36+'Model 1'!CI36+'Model 3'!CI36+'Model 2'!CI36)</f>
        <v>0</v>
      </c>
      <c r="CJ36" s="363">
        <f>SUM('75NX CSOT'!CJ36+'75NXB CSOT'!CJ36+'Model 1'!CJ36+'Model 3'!CJ36+'Model 2'!CJ36)</f>
        <v>0</v>
      </c>
      <c r="CK36" s="363">
        <f>SUM('75NX CSOT'!CK36+'75NXB CSOT'!CK36+'Model 1'!CK36+'Model 3'!CK36+'Model 2'!CK36)</f>
        <v>0</v>
      </c>
      <c r="CL36" s="363">
        <f>SUM('75NX CSOT'!CL36+'75NXB CSOT'!CL36+'Model 1'!CL36+'Model 3'!CL36+'Model 2'!CL36)</f>
        <v>0</v>
      </c>
      <c r="CM36" s="363">
        <f>SUM('75NX CSOT'!CM36+'75NXB CSOT'!CM36+'Model 1'!CM36+'Model 3'!CM36+'Model 2'!CM36)</f>
        <v>0</v>
      </c>
      <c r="CN36" s="363">
        <f>SUM('75NX CSOT'!CN36+'75NXB CSOT'!CN36+'Model 1'!CN36+'Model 3'!CN36+'Model 2'!CN36)</f>
        <v>0</v>
      </c>
      <c r="CO36" s="363">
        <f>SUM('75NX CSOT'!CO36+'75NXB CSOT'!CO36+'Model 1'!CO36+'Model 3'!CO36+'Model 2'!CO36)</f>
        <v>0</v>
      </c>
      <c r="CP36" s="363">
        <f>SUM('75NX CSOT'!CP36+'75NXB CSOT'!CP36+'Model 1'!CP36+'Model 3'!CP36+'Model 2'!CP36)</f>
        <v>0</v>
      </c>
      <c r="CQ36" s="363">
        <f>SUM('75NX CSOT'!CQ36+'75NXB CSOT'!CQ36+'Model 1'!CQ36+'Model 3'!CQ36+'Model 2'!CQ36)</f>
        <v>0</v>
      </c>
      <c r="CR36" s="363">
        <f>SUM('75NX CSOT'!CR36+'75NXB CSOT'!CR36+'Model 1'!CR36+'Model 3'!CR36+'Model 2'!CR36)</f>
        <v>0</v>
      </c>
      <c r="CS36" s="363">
        <f>SUM('75NX CSOT'!CS36+'75NXB CSOT'!CS36+'Model 1'!CS36+'Model 3'!CS36+'Model 2'!CS36)</f>
        <v>0</v>
      </c>
      <c r="CT36" s="363">
        <f>SUM('75NX CSOT'!CT36+'75NXB CSOT'!CT36+'Model 1'!CT36+'Model 3'!CT36+'Model 2'!CT36)</f>
        <v>0</v>
      </c>
      <c r="CU36" s="363">
        <f>SUM('75NX CSOT'!CU36+'75NXB CSOT'!CU36+'Model 1'!CU36+'Model 3'!CU36+'Model 2'!CU36)</f>
        <v>0</v>
      </c>
      <c r="CV36" s="363">
        <f>SUM('75NX CSOT'!CV36+'75NXB CSOT'!CV36+'Model 1'!CV36+'Model 3'!CV36+'Model 2'!CV36)</f>
        <v>0</v>
      </c>
      <c r="CW36" s="363">
        <f>SUM('75NX CSOT'!CW36+'75NXB CSOT'!CW36+'Model 1'!CW36+'Model 3'!CW36+'Model 2'!CW36)</f>
        <v>0</v>
      </c>
      <c r="CX36" s="363">
        <f>SUM('75NX CSOT'!CX36+'75NXB CSOT'!CX36+'Model 1'!CX36+'Model 3'!CX36+'Model 2'!CX36)</f>
        <v>0</v>
      </c>
      <c r="CY36" s="363">
        <f>SUM('75NX CSOT'!CY36+'75NXB CSOT'!CY36+'Model 1'!CY36+'Model 3'!CY36+'Model 2'!CY36)</f>
        <v>0</v>
      </c>
      <c r="CZ36" s="363">
        <f>SUM('75NX CSOT'!CZ36+'75NXB CSOT'!CZ36+'Model 1'!CZ36+'Model 3'!CZ36+'Model 2'!CZ36)</f>
        <v>0</v>
      </c>
      <c r="DA36" s="363">
        <f>SUM('75NX CSOT'!DA36+'75NXB CSOT'!DA36+'Model 1'!DA36+'Model 3'!DA36+'Model 2'!DA36)</f>
        <v>0</v>
      </c>
      <c r="DB36" s="363">
        <f>SUM('75NX CSOT'!DB36+'75NXB CSOT'!DB36+'Model 1'!DB36+'Model 3'!DB36+'Model 2'!DB36)</f>
        <v>0</v>
      </c>
      <c r="DC36" s="363">
        <f>SUM('75NX CSOT'!DC36+'75NXB CSOT'!DC36+'Model 1'!DC36+'Model 3'!DC36+'Model 2'!DC36)</f>
        <v>0</v>
      </c>
      <c r="DD36" s="363">
        <f>SUM('75NX CSOT'!DD36+'75NXB CSOT'!DD36+'Model 1'!DD36+'Model 3'!DD36+'Model 2'!DD36)</f>
        <v>0</v>
      </c>
      <c r="DE36" s="363">
        <f>SUM('75NX CSOT'!DE36+'75NXB CSOT'!DE36+'Model 1'!DE36+'Model 3'!DE36+'Model 2'!DE36)</f>
        <v>0</v>
      </c>
      <c r="DF36" s="363">
        <f>SUM('75NX CSOT'!DF36+'75NXB CSOT'!DF36+'Model 1'!DF36+'Model 3'!DF36+'Model 2'!DF36)</f>
        <v>0</v>
      </c>
      <c r="DG36" s="363">
        <f>SUM('75NX CSOT'!DG36+'75NXB CSOT'!DG36+'Model 1'!DG36+'Model 3'!DG36+'Model 2'!DG36)</f>
        <v>0</v>
      </c>
      <c r="DH36" s="363">
        <f>SUM('75NX CSOT'!DH36+'75NXB CSOT'!DH36+'Model 1'!DH36+'Model 3'!DH36+'Model 2'!DH36)</f>
        <v>0</v>
      </c>
      <c r="DI36" s="165">
        <f t="shared" si="4"/>
        <v>0</v>
      </c>
    </row>
    <row r="37" spans="2:113" ht="16.5" thickTop="1" thickBot="1">
      <c r="B37" s="417"/>
      <c r="C37" s="139" t="s">
        <v>293</v>
      </c>
      <c r="D37" s="363">
        <f>SUM('75NX CSOT'!D37+'75NXB CSOT'!D37+'Model 1'!D37+'Model 3'!D37+'Model 2'!D37)</f>
        <v>0</v>
      </c>
      <c r="E37" s="363">
        <f>SUM('75NX CSOT'!E37+'75NXB CSOT'!E37+'Model 1'!E37+'Model 3'!E37+'Model 2'!E37)</f>
        <v>0</v>
      </c>
      <c r="F37" s="363">
        <f>SUM('75NX CSOT'!F37+'75NXB CSOT'!F37+'Model 1'!F37+'Model 3'!F37+'Model 2'!F37)</f>
        <v>0</v>
      </c>
      <c r="G37" s="363">
        <f>SUM('75NX CSOT'!G37+'75NXB CSOT'!G37+'Model 1'!G37+'Model 3'!G37+'Model 2'!G37)</f>
        <v>0</v>
      </c>
      <c r="H37" s="363">
        <f>SUM('75NX CSOT'!H37+'75NXB CSOT'!H37+'Model 1'!H37+'Model 3'!H37+'Model 2'!H37)</f>
        <v>0</v>
      </c>
      <c r="I37" s="363">
        <f>SUM('75NX CSOT'!I37+'75NXB CSOT'!I37+'Model 1'!I37+'Model 3'!I37+'Model 2'!I37)</f>
        <v>0</v>
      </c>
      <c r="J37" s="363">
        <f>SUM('75NX CSOT'!J37+'75NXB CSOT'!J37+'Model 1'!J37+'Model 3'!J37+'Model 2'!J37)</f>
        <v>0</v>
      </c>
      <c r="K37" s="363">
        <f>SUM('75NX CSOT'!K37+'75NXB CSOT'!K37+'Model 1'!K37+'Model 3'!K37+'Model 2'!K37)</f>
        <v>0</v>
      </c>
      <c r="L37" s="363">
        <f>SUM('75NX CSOT'!L37+'75NXB CSOT'!L37+'Model 1'!L37+'Model 3'!L37+'Model 2'!L37)</f>
        <v>0</v>
      </c>
      <c r="M37" s="363">
        <f>SUM('75NX CSOT'!M37+'75NXB CSOT'!M37+'Model 1'!M37+'Model 3'!M37+'Model 2'!M37)</f>
        <v>0</v>
      </c>
      <c r="N37" s="363">
        <f>SUM('75NX CSOT'!N37+'75NXB CSOT'!N37+'Model 1'!N37+'Model 3'!N37+'Model 2'!N37)</f>
        <v>0</v>
      </c>
      <c r="O37" s="363">
        <f>SUM('75NX CSOT'!O37+'75NXB CSOT'!O37+'Model 1'!O37+'Model 3'!O37+'Model 2'!O37)</f>
        <v>0</v>
      </c>
      <c r="P37" s="363">
        <f>SUM('75NX CSOT'!P37+'75NXB CSOT'!P37+'Model 1'!P37+'Model 3'!P37+'Model 2'!P37)</f>
        <v>0</v>
      </c>
      <c r="Q37" s="363">
        <f>SUM('75NX CSOT'!Q37+'75NXB CSOT'!Q37+'Model 1'!Q37+'Model 3'!Q37+'Model 2'!Q37)</f>
        <v>0</v>
      </c>
      <c r="R37" s="363">
        <f>SUM('75NX CSOT'!R37+'75NXB CSOT'!R37+'Model 1'!R37+'Model 3'!R37+'Model 2'!R37)</f>
        <v>0</v>
      </c>
      <c r="S37" s="363">
        <f>SUM('75NX CSOT'!S37+'75NXB CSOT'!S37+'Model 1'!S37+'Model 3'!S37+'Model 2'!S37)</f>
        <v>0</v>
      </c>
      <c r="T37" s="363">
        <f>SUM('75NX CSOT'!T37+'75NXB CSOT'!T37+'Model 1'!T37+'Model 3'!T37+'Model 2'!T37)</f>
        <v>0</v>
      </c>
      <c r="U37" s="363">
        <f>SUM('75NX CSOT'!U37+'75NXB CSOT'!U37+'Model 1'!U37+'Model 3'!U37+'Model 2'!U37)</f>
        <v>0</v>
      </c>
      <c r="V37" s="363">
        <f>SUM('75NX CSOT'!V37+'75NXB CSOT'!V37+'Model 1'!V37+'Model 3'!V37+'Model 2'!V37)</f>
        <v>0</v>
      </c>
      <c r="W37" s="363">
        <f>SUM('75NX CSOT'!W37+'75NXB CSOT'!W37+'Model 1'!W37+'Model 3'!W37+'Model 2'!W37)</f>
        <v>0</v>
      </c>
      <c r="X37" s="363">
        <f>SUM('75NX CSOT'!X37+'75NXB CSOT'!X37+'Model 1'!X37+'Model 3'!X37+'Model 2'!X37)</f>
        <v>0</v>
      </c>
      <c r="Y37" s="363">
        <f>SUM('75NX CSOT'!Y37+'75NXB CSOT'!Y37+'Model 1'!Y37+'Model 3'!Y37+'Model 2'!Y37)</f>
        <v>0</v>
      </c>
      <c r="Z37" s="363">
        <f>SUM('75NX CSOT'!Z37+'75NXB CSOT'!Z37+'Model 1'!Z37+'Model 3'!Z37+'Model 2'!Z37)</f>
        <v>0</v>
      </c>
      <c r="AA37" s="363">
        <f>SUM('75NX CSOT'!AA37+'75NXB CSOT'!AA37+'Model 1'!AA37+'Model 3'!AA37+'Model 2'!AA37)</f>
        <v>0</v>
      </c>
      <c r="AB37" s="363">
        <f>SUM('75NX CSOT'!AB37+'75NXB CSOT'!AB37+'Model 1'!AB37+'Model 3'!AB37+'Model 2'!AB37)</f>
        <v>0</v>
      </c>
      <c r="AC37" s="363">
        <f>SUM('75NX CSOT'!AC37+'75NXB CSOT'!AC37+'Model 1'!AC37+'Model 3'!AC37+'Model 2'!AC37)</f>
        <v>0</v>
      </c>
      <c r="AD37" s="363">
        <f>SUM('75NX CSOT'!AD37+'75NXB CSOT'!AD37+'Model 1'!AD37+'Model 3'!AD37+'Model 2'!AD37)</f>
        <v>0</v>
      </c>
      <c r="AE37" s="363">
        <f>SUM('75NX CSOT'!AE37+'75NXB CSOT'!AE37+'Model 1'!AE37+'Model 3'!AE37+'Model 2'!AE37)</f>
        <v>0</v>
      </c>
      <c r="AF37" s="363">
        <f>SUM('75NX CSOT'!AF37+'75NXB CSOT'!AF37+'Model 1'!AF37+'Model 3'!AF37+'Model 2'!AF37)</f>
        <v>0</v>
      </c>
      <c r="AG37" s="363">
        <f>SUM('75NX CSOT'!AG37+'75NXB CSOT'!AG37+'Model 1'!AG37+'Model 3'!AG37+'Model 2'!AG37)</f>
        <v>0</v>
      </c>
      <c r="AH37" s="363">
        <f>SUM('75NX CSOT'!AH37+'75NXB CSOT'!AH37+'Model 1'!AH37+'Model 3'!AH37+'Model 2'!AH37)</f>
        <v>0</v>
      </c>
      <c r="AI37" s="363">
        <f>SUM('75NX CSOT'!AI37+'75NXB CSOT'!AI37+'Model 1'!AI37+'Model 3'!AI37+'Model 2'!AI37)</f>
        <v>0</v>
      </c>
      <c r="AJ37" s="363">
        <f>SUM('75NX CSOT'!AJ37+'75NXB CSOT'!AJ37+'Model 1'!AJ37+'Model 3'!AJ37+'Model 2'!AJ37)</f>
        <v>0</v>
      </c>
      <c r="AK37" s="363">
        <f>SUM('75NX CSOT'!AK37+'75NXB CSOT'!AK37+'Model 1'!AK37+'Model 3'!AK37+'Model 2'!AK37)</f>
        <v>0</v>
      </c>
      <c r="AL37" s="363">
        <f>SUM('75NX CSOT'!AL37+'75NXB CSOT'!AL37+'Model 1'!AL37+'Model 3'!AL37+'Model 2'!AL37)</f>
        <v>0</v>
      </c>
      <c r="AM37" s="363">
        <f>SUM('75NX CSOT'!AM37+'75NXB CSOT'!AM37+'Model 1'!AM37+'Model 3'!AM37+'Model 2'!AM37)</f>
        <v>0</v>
      </c>
      <c r="AN37" s="363">
        <f>SUM('75NX CSOT'!AN37+'75NXB CSOT'!AN37+'Model 1'!AN37+'Model 3'!AN37+'Model 2'!AN37)</f>
        <v>0</v>
      </c>
      <c r="AO37" s="363">
        <f>SUM('75NX CSOT'!AO37+'75NXB CSOT'!AO37+'Model 1'!AO37+'Model 3'!AO37+'Model 2'!AO37)</f>
        <v>0</v>
      </c>
      <c r="AP37" s="363">
        <f>SUM('75NX CSOT'!AP37+'75NXB CSOT'!AP37+'Model 1'!AP37+'Model 3'!AP37+'Model 2'!AP37)</f>
        <v>0</v>
      </c>
      <c r="AQ37" s="363">
        <f>SUM('75NX CSOT'!AQ37+'75NXB CSOT'!AQ37+'Model 1'!AQ37+'Model 3'!AQ37+'Model 2'!AQ37)</f>
        <v>0</v>
      </c>
      <c r="AR37" s="363">
        <f>SUM('75NX CSOT'!AR37+'75NXB CSOT'!AR37+'Model 1'!AR37+'Model 3'!AR37+'Model 2'!AR37)</f>
        <v>0</v>
      </c>
      <c r="AS37" s="363">
        <f>SUM('75NX CSOT'!AS37+'75NXB CSOT'!AS37+'Model 1'!AS37+'Model 3'!AS37+'Model 2'!AS37)</f>
        <v>0</v>
      </c>
      <c r="AT37" s="363">
        <f>SUM('75NX CSOT'!AT37+'75NXB CSOT'!AT37+'Model 1'!AT37+'Model 3'!AT37+'Model 2'!AT37)</f>
        <v>0</v>
      </c>
      <c r="AU37" s="363">
        <f>SUM('75NX CSOT'!AU37+'75NXB CSOT'!AU37+'Model 1'!AU37+'Model 3'!AU37+'Model 2'!AU37)</f>
        <v>0</v>
      </c>
      <c r="AV37" s="363">
        <f>SUM('75NX CSOT'!AV37+'75NXB CSOT'!AV37+'Model 1'!AV37+'Model 3'!AV37+'Model 2'!AV37)</f>
        <v>0</v>
      </c>
      <c r="AW37" s="363">
        <f>SUM('75NX CSOT'!AW37+'75NXB CSOT'!AW37+'Model 1'!AW37+'Model 3'!AW37+'Model 2'!AW37)</f>
        <v>0</v>
      </c>
      <c r="AX37" s="363">
        <f>SUM('75NX CSOT'!AX37+'75NXB CSOT'!AX37+'Model 1'!AX37+'Model 3'!AX37+'Model 2'!AX37)</f>
        <v>0</v>
      </c>
      <c r="AY37" s="363">
        <f>SUM('75NX CSOT'!AY37+'75NXB CSOT'!AY37+'Model 1'!AY37+'Model 3'!AY37+'Model 2'!AY37)</f>
        <v>0</v>
      </c>
      <c r="AZ37" s="363">
        <f>SUM('75NX CSOT'!AZ37+'75NXB CSOT'!AZ37+'Model 1'!AZ37+'Model 3'!AZ37+'Model 2'!AZ37)</f>
        <v>0</v>
      </c>
      <c r="BA37" s="363">
        <f>SUM('75NX CSOT'!BA37+'75NXB CSOT'!BA37+'Model 1'!BA37+'Model 3'!BA37+'Model 2'!BA37)</f>
        <v>0</v>
      </c>
      <c r="BB37" s="363">
        <f>SUM('75NX CSOT'!BB37+'75NXB CSOT'!BB37+'Model 1'!BB37+'Model 3'!BB37+'Model 2'!BB37)</f>
        <v>0</v>
      </c>
      <c r="BC37" s="363">
        <f>SUM('75NX CSOT'!BC37+'75NXB CSOT'!BC37+'Model 1'!BC37+'Model 3'!BC37+'Model 2'!BC37)</f>
        <v>0</v>
      </c>
      <c r="BD37" s="363">
        <f>SUM('75NX CSOT'!BD37+'75NXB CSOT'!BD37+'Model 1'!BD37+'Model 3'!BD37+'Model 2'!BD37)</f>
        <v>0</v>
      </c>
      <c r="BE37" s="363">
        <f>SUM('75NX CSOT'!BE37+'75NXB CSOT'!BE37+'Model 1'!BE37+'Model 3'!BE37+'Model 2'!BE37)</f>
        <v>0</v>
      </c>
      <c r="BF37" s="363">
        <f>SUM('75NX CSOT'!BF37+'75NXB CSOT'!BF37+'Model 1'!BF37+'Model 3'!BF37+'Model 2'!BF37)</f>
        <v>0</v>
      </c>
      <c r="BG37" s="363">
        <f>SUM('75NX CSOT'!BG37+'75NXB CSOT'!BG37+'Model 1'!BG37+'Model 3'!BG37+'Model 2'!BG37)</f>
        <v>0</v>
      </c>
      <c r="BH37" s="363">
        <f>SUM('75NX CSOT'!BH37+'75NXB CSOT'!BH37+'Model 1'!BH37+'Model 3'!BH37+'Model 2'!BH37)</f>
        <v>0</v>
      </c>
      <c r="BI37" s="363">
        <f>SUM('75NX CSOT'!BI37+'75NXB CSOT'!BI37+'Model 1'!BI37+'Model 3'!BI37+'Model 2'!BI37)</f>
        <v>0</v>
      </c>
      <c r="BJ37" s="363">
        <f>SUM('75NX CSOT'!BJ37+'75NXB CSOT'!BJ37+'Model 1'!BJ37+'Model 3'!BJ37+'Model 2'!BJ37)</f>
        <v>0</v>
      </c>
      <c r="BK37" s="363">
        <f>SUM('75NX CSOT'!BK37+'75NXB CSOT'!BK37+'Model 1'!BK37+'Model 3'!BK37+'Model 2'!BK37)</f>
        <v>0</v>
      </c>
      <c r="BL37" s="363">
        <f>SUM('75NX CSOT'!BL37+'75NXB CSOT'!BL37+'Model 1'!BL37+'Model 3'!BL37+'Model 2'!BL37)</f>
        <v>0</v>
      </c>
      <c r="BM37" s="363">
        <f>SUM('75NX CSOT'!BM37+'75NXB CSOT'!BM37+'Model 1'!BM37+'Model 3'!BM37+'Model 2'!BM37)</f>
        <v>0</v>
      </c>
      <c r="BN37" s="363">
        <f>SUM('75NX CSOT'!BN37+'75NXB CSOT'!BN37+'Model 1'!BN37+'Model 3'!BN37+'Model 2'!BN37)</f>
        <v>0</v>
      </c>
      <c r="BO37" s="363">
        <f>SUM('75NX CSOT'!BO37+'75NXB CSOT'!BO37+'Model 1'!BO37+'Model 3'!BO37+'Model 2'!BO37)</f>
        <v>0</v>
      </c>
      <c r="BP37" s="363">
        <f>SUM('75NX CSOT'!BP37+'75NXB CSOT'!BP37+'Model 1'!BP37+'Model 3'!BP37+'Model 2'!BP37)</f>
        <v>0</v>
      </c>
      <c r="BQ37" s="363">
        <f>SUM('75NX CSOT'!BQ37+'75NXB CSOT'!BQ37+'Model 1'!BQ37+'Model 3'!BQ37+'Model 2'!BQ37)</f>
        <v>0</v>
      </c>
      <c r="BR37" s="363">
        <f>SUM('75NX CSOT'!BR37+'75NXB CSOT'!BR37+'Model 1'!BR37+'Model 3'!BR37+'Model 2'!BR37)</f>
        <v>0</v>
      </c>
      <c r="BS37" s="363">
        <f>SUM('75NX CSOT'!BS37+'75NXB CSOT'!BS37+'Model 1'!BS37+'Model 3'!BS37+'Model 2'!BS37)</f>
        <v>0</v>
      </c>
      <c r="BT37" s="363">
        <f>SUM('75NX CSOT'!BT37+'75NXB CSOT'!BT37+'Model 1'!BT37+'Model 3'!BT37+'Model 2'!BT37)</f>
        <v>0</v>
      </c>
      <c r="BU37" s="363">
        <f>SUM('75NX CSOT'!BU37+'75NXB CSOT'!BU37+'Model 1'!BU37+'Model 3'!BU37+'Model 2'!BU37)</f>
        <v>0</v>
      </c>
      <c r="BV37" s="363">
        <f>SUM('75NX CSOT'!BV37+'75NXB CSOT'!BV37+'Model 1'!BV37+'Model 3'!BV37+'Model 2'!BV37)</f>
        <v>0</v>
      </c>
      <c r="BW37" s="363">
        <f>SUM('75NX CSOT'!BW37+'75NXB CSOT'!BW37+'Model 1'!BW37+'Model 3'!BW37+'Model 2'!BW37)</f>
        <v>0</v>
      </c>
      <c r="BX37" s="363">
        <f>SUM('75NX CSOT'!BX37+'75NXB CSOT'!BX37+'Model 1'!BX37+'Model 3'!BX37+'Model 2'!BX37)</f>
        <v>0</v>
      </c>
      <c r="BY37" s="363">
        <f>SUM('75NX CSOT'!BY37+'75NXB CSOT'!BY37+'Model 1'!BY37+'Model 3'!BY37+'Model 2'!BY37)</f>
        <v>0</v>
      </c>
      <c r="BZ37" s="363">
        <f>SUM('75NX CSOT'!BZ37+'75NXB CSOT'!BZ37+'Model 1'!BZ37+'Model 3'!BZ37+'Model 2'!BZ37)</f>
        <v>0</v>
      </c>
      <c r="CA37" s="363">
        <f>SUM('75NX CSOT'!CA37+'75NXB CSOT'!CA37+'Model 1'!CA37+'Model 3'!CA37+'Model 2'!CA37)</f>
        <v>0</v>
      </c>
      <c r="CB37" s="363">
        <f>SUM('75NX CSOT'!CB37+'75NXB CSOT'!CB37+'Model 1'!CB37+'Model 3'!CB37+'Model 2'!CB37)</f>
        <v>0</v>
      </c>
      <c r="CC37" s="363">
        <f>SUM('75NX CSOT'!CC37+'75NXB CSOT'!CC37+'Model 1'!CC37+'Model 3'!CC37+'Model 2'!CC37)</f>
        <v>0</v>
      </c>
      <c r="CD37" s="363">
        <f>SUM('75NX CSOT'!CD37+'75NXB CSOT'!CD37+'Model 1'!CD37+'Model 3'!CD37+'Model 2'!CD37)</f>
        <v>0</v>
      </c>
      <c r="CE37" s="363">
        <f>SUM('75NX CSOT'!CE37+'75NXB CSOT'!CE37+'Model 1'!CE37+'Model 3'!CE37+'Model 2'!CE37)</f>
        <v>0</v>
      </c>
      <c r="CF37" s="363">
        <f>SUM('75NX CSOT'!CF37+'75NXB CSOT'!CF37+'Model 1'!CF37+'Model 3'!CF37+'Model 2'!CF37)</f>
        <v>0</v>
      </c>
      <c r="CG37" s="363">
        <f>SUM('75NX CSOT'!CG37+'75NXB CSOT'!CG37+'Model 1'!CG37+'Model 3'!CG37+'Model 2'!CG37)</f>
        <v>0</v>
      </c>
      <c r="CH37" s="363">
        <f>SUM('75NX CSOT'!CH37+'75NXB CSOT'!CH37+'Model 1'!CH37+'Model 3'!CH37+'Model 2'!CH37)</f>
        <v>0</v>
      </c>
      <c r="CI37" s="363">
        <f>SUM('75NX CSOT'!CI37+'75NXB CSOT'!CI37+'Model 1'!CI37+'Model 3'!CI37+'Model 2'!CI37)</f>
        <v>0</v>
      </c>
      <c r="CJ37" s="363">
        <f>SUM('75NX CSOT'!CJ37+'75NXB CSOT'!CJ37+'Model 1'!CJ37+'Model 3'!CJ37+'Model 2'!CJ37)</f>
        <v>0</v>
      </c>
      <c r="CK37" s="363">
        <f>SUM('75NX CSOT'!CK37+'75NXB CSOT'!CK37+'Model 1'!CK37+'Model 3'!CK37+'Model 2'!CK37)</f>
        <v>0</v>
      </c>
      <c r="CL37" s="363">
        <f>SUM('75NX CSOT'!CL37+'75NXB CSOT'!CL37+'Model 1'!CL37+'Model 3'!CL37+'Model 2'!CL37)</f>
        <v>0</v>
      </c>
      <c r="CM37" s="363">
        <f>SUM('75NX CSOT'!CM37+'75NXB CSOT'!CM37+'Model 1'!CM37+'Model 3'!CM37+'Model 2'!CM37)</f>
        <v>0</v>
      </c>
      <c r="CN37" s="363">
        <f>SUM('75NX CSOT'!CN37+'75NXB CSOT'!CN37+'Model 1'!CN37+'Model 3'!CN37+'Model 2'!CN37)</f>
        <v>0</v>
      </c>
      <c r="CO37" s="363">
        <f>SUM('75NX CSOT'!CO37+'75NXB CSOT'!CO37+'Model 1'!CO37+'Model 3'!CO37+'Model 2'!CO37)</f>
        <v>0</v>
      </c>
      <c r="CP37" s="363">
        <f>SUM('75NX CSOT'!CP37+'75NXB CSOT'!CP37+'Model 1'!CP37+'Model 3'!CP37+'Model 2'!CP37)</f>
        <v>0</v>
      </c>
      <c r="CQ37" s="363">
        <f>SUM('75NX CSOT'!CQ37+'75NXB CSOT'!CQ37+'Model 1'!CQ37+'Model 3'!CQ37+'Model 2'!CQ37)</f>
        <v>0</v>
      </c>
      <c r="CR37" s="363">
        <f>SUM('75NX CSOT'!CR37+'75NXB CSOT'!CR37+'Model 1'!CR37+'Model 3'!CR37+'Model 2'!CR37)</f>
        <v>0</v>
      </c>
      <c r="CS37" s="363">
        <f>SUM('75NX CSOT'!CS37+'75NXB CSOT'!CS37+'Model 1'!CS37+'Model 3'!CS37+'Model 2'!CS37)</f>
        <v>0</v>
      </c>
      <c r="CT37" s="363">
        <f>SUM('75NX CSOT'!CT37+'75NXB CSOT'!CT37+'Model 1'!CT37+'Model 3'!CT37+'Model 2'!CT37)</f>
        <v>0</v>
      </c>
      <c r="CU37" s="363">
        <f>SUM('75NX CSOT'!CU37+'75NXB CSOT'!CU37+'Model 1'!CU37+'Model 3'!CU37+'Model 2'!CU37)</f>
        <v>0</v>
      </c>
      <c r="CV37" s="363">
        <f>SUM('75NX CSOT'!CV37+'75NXB CSOT'!CV37+'Model 1'!CV37+'Model 3'!CV37+'Model 2'!CV37)</f>
        <v>0</v>
      </c>
      <c r="CW37" s="363">
        <f>SUM('75NX CSOT'!CW37+'75NXB CSOT'!CW37+'Model 1'!CW37+'Model 3'!CW37+'Model 2'!CW37)</f>
        <v>0</v>
      </c>
      <c r="CX37" s="363">
        <f>SUM('75NX CSOT'!CX37+'75NXB CSOT'!CX37+'Model 1'!CX37+'Model 3'!CX37+'Model 2'!CX37)</f>
        <v>0</v>
      </c>
      <c r="CY37" s="363">
        <f>SUM('75NX CSOT'!CY37+'75NXB CSOT'!CY37+'Model 1'!CY37+'Model 3'!CY37+'Model 2'!CY37)</f>
        <v>0</v>
      </c>
      <c r="CZ37" s="363">
        <f>SUM('75NX CSOT'!CZ37+'75NXB CSOT'!CZ37+'Model 1'!CZ37+'Model 3'!CZ37+'Model 2'!CZ37)</f>
        <v>0</v>
      </c>
      <c r="DA37" s="363">
        <f>SUM('75NX CSOT'!DA37+'75NXB CSOT'!DA37+'Model 1'!DA37+'Model 3'!DA37+'Model 2'!DA37)</f>
        <v>0</v>
      </c>
      <c r="DB37" s="363">
        <f>SUM('75NX CSOT'!DB37+'75NXB CSOT'!DB37+'Model 1'!DB37+'Model 3'!DB37+'Model 2'!DB37)</f>
        <v>0</v>
      </c>
      <c r="DC37" s="363">
        <f>SUM('75NX CSOT'!DC37+'75NXB CSOT'!DC37+'Model 1'!DC37+'Model 3'!DC37+'Model 2'!DC37)</f>
        <v>0</v>
      </c>
      <c r="DD37" s="363">
        <f>SUM('75NX CSOT'!DD37+'75NXB CSOT'!DD37+'Model 1'!DD37+'Model 3'!DD37+'Model 2'!DD37)</f>
        <v>0</v>
      </c>
      <c r="DE37" s="363">
        <f>SUM('75NX CSOT'!DE37+'75NXB CSOT'!DE37+'Model 1'!DE37+'Model 3'!DE37+'Model 2'!DE37)</f>
        <v>0</v>
      </c>
      <c r="DF37" s="363">
        <f>SUM('75NX CSOT'!DF37+'75NXB CSOT'!DF37+'Model 1'!DF37+'Model 3'!DF37+'Model 2'!DF37)</f>
        <v>0</v>
      </c>
      <c r="DG37" s="363">
        <f>SUM('75NX CSOT'!DG37+'75NXB CSOT'!DG37+'Model 1'!DG37+'Model 3'!DG37+'Model 2'!DG37)</f>
        <v>0</v>
      </c>
      <c r="DH37" s="363">
        <f>SUM('75NX CSOT'!DH37+'75NXB CSOT'!DH37+'Model 1'!DH37+'Model 3'!DH37+'Model 2'!DH37)</f>
        <v>0</v>
      </c>
      <c r="DI37" s="165">
        <f t="shared" si="4"/>
        <v>0</v>
      </c>
    </row>
    <row r="38" spans="2:113" ht="16.5" thickTop="1" thickBot="1">
      <c r="B38" s="417"/>
      <c r="C38" s="139" t="s">
        <v>292</v>
      </c>
      <c r="D38" s="363">
        <f>SUM('75NX CSOT'!D38+'75NXB CSOT'!D38+'Model 1'!D38+'Model 3'!D38+'Model 2'!D38)</f>
        <v>0</v>
      </c>
      <c r="E38" s="363">
        <f>SUM('75NX CSOT'!E38+'75NXB CSOT'!E38+'Model 1'!E38+'Model 3'!E38+'Model 2'!E38)</f>
        <v>0</v>
      </c>
      <c r="F38" s="363">
        <f>SUM('75NX CSOT'!F38+'75NXB CSOT'!F38+'Model 1'!F38+'Model 3'!F38+'Model 2'!F38)</f>
        <v>0</v>
      </c>
      <c r="G38" s="363">
        <f>SUM('75NX CSOT'!G38+'75NXB CSOT'!G38+'Model 1'!G38+'Model 3'!G38+'Model 2'!G38)</f>
        <v>0</v>
      </c>
      <c r="H38" s="363">
        <f>SUM('75NX CSOT'!H38+'75NXB CSOT'!H38+'Model 1'!H38+'Model 3'!H38+'Model 2'!H38)</f>
        <v>0</v>
      </c>
      <c r="I38" s="363">
        <f>SUM('75NX CSOT'!I38+'75NXB CSOT'!I38+'Model 1'!I38+'Model 3'!I38+'Model 2'!I38)</f>
        <v>0</v>
      </c>
      <c r="J38" s="363">
        <f>SUM('75NX CSOT'!J38+'75NXB CSOT'!J38+'Model 1'!J38+'Model 3'!J38+'Model 2'!J38)</f>
        <v>0</v>
      </c>
      <c r="K38" s="363">
        <f>SUM('75NX CSOT'!K38+'75NXB CSOT'!K38+'Model 1'!K38+'Model 3'!K38+'Model 2'!K38)</f>
        <v>0</v>
      </c>
      <c r="L38" s="363">
        <f>SUM('75NX CSOT'!L38+'75NXB CSOT'!L38+'Model 1'!L38+'Model 3'!L38+'Model 2'!L38)</f>
        <v>0</v>
      </c>
      <c r="M38" s="363">
        <f>SUM('75NX CSOT'!M38+'75NXB CSOT'!M38+'Model 1'!M38+'Model 3'!M38+'Model 2'!M38)</f>
        <v>0</v>
      </c>
      <c r="N38" s="363">
        <f>SUM('75NX CSOT'!N38+'75NXB CSOT'!N38+'Model 1'!N38+'Model 3'!N38+'Model 2'!N38)</f>
        <v>0</v>
      </c>
      <c r="O38" s="363">
        <f>SUM('75NX CSOT'!O38+'75NXB CSOT'!O38+'Model 1'!O38+'Model 3'!O38+'Model 2'!O38)</f>
        <v>0</v>
      </c>
      <c r="P38" s="363">
        <f>SUM('75NX CSOT'!P38+'75NXB CSOT'!P38+'Model 1'!P38+'Model 3'!P38+'Model 2'!P38)</f>
        <v>0</v>
      </c>
      <c r="Q38" s="363">
        <f>SUM('75NX CSOT'!Q38+'75NXB CSOT'!Q38+'Model 1'!Q38+'Model 3'!Q38+'Model 2'!Q38)</f>
        <v>0</v>
      </c>
      <c r="R38" s="363">
        <f>SUM('75NX CSOT'!R38+'75NXB CSOT'!R38+'Model 1'!R38+'Model 3'!R38+'Model 2'!R38)</f>
        <v>0</v>
      </c>
      <c r="S38" s="363">
        <f>SUM('75NX CSOT'!S38+'75NXB CSOT'!S38+'Model 1'!S38+'Model 3'!S38+'Model 2'!S38)</f>
        <v>0</v>
      </c>
      <c r="T38" s="363">
        <f>SUM('75NX CSOT'!T38+'75NXB CSOT'!T38+'Model 1'!T38+'Model 3'!T38+'Model 2'!T38)</f>
        <v>0</v>
      </c>
      <c r="U38" s="363">
        <f>SUM('75NX CSOT'!U38+'75NXB CSOT'!U38+'Model 1'!U38+'Model 3'!U38+'Model 2'!U38)</f>
        <v>0</v>
      </c>
      <c r="V38" s="363">
        <f>SUM('75NX CSOT'!V38+'75NXB CSOT'!V38+'Model 1'!V38+'Model 3'!V38+'Model 2'!V38)</f>
        <v>0</v>
      </c>
      <c r="W38" s="363">
        <f>SUM('75NX CSOT'!W38+'75NXB CSOT'!W38+'Model 1'!W38+'Model 3'!W38+'Model 2'!W38)</f>
        <v>0</v>
      </c>
      <c r="X38" s="363">
        <f>SUM('75NX CSOT'!X38+'75NXB CSOT'!X38+'Model 1'!X38+'Model 3'!X38+'Model 2'!X38)</f>
        <v>0</v>
      </c>
      <c r="Y38" s="363">
        <f>SUM('75NX CSOT'!Y38+'75NXB CSOT'!Y38+'Model 1'!Y38+'Model 3'!Y38+'Model 2'!Y38)</f>
        <v>0</v>
      </c>
      <c r="Z38" s="363">
        <f>SUM('75NX CSOT'!Z38+'75NXB CSOT'!Z38+'Model 1'!Z38+'Model 3'!Z38+'Model 2'!Z38)</f>
        <v>0</v>
      </c>
      <c r="AA38" s="363">
        <f>SUM('75NX CSOT'!AA38+'75NXB CSOT'!AA38+'Model 1'!AA38+'Model 3'!AA38+'Model 2'!AA38)</f>
        <v>0</v>
      </c>
      <c r="AB38" s="363">
        <f>SUM('75NX CSOT'!AB38+'75NXB CSOT'!AB38+'Model 1'!AB38+'Model 3'!AB38+'Model 2'!AB38)</f>
        <v>0</v>
      </c>
      <c r="AC38" s="363">
        <f>SUM('75NX CSOT'!AC38+'75NXB CSOT'!AC38+'Model 1'!AC38+'Model 3'!AC38+'Model 2'!AC38)</f>
        <v>0</v>
      </c>
      <c r="AD38" s="363">
        <f>SUM('75NX CSOT'!AD38+'75NXB CSOT'!AD38+'Model 1'!AD38+'Model 3'!AD38+'Model 2'!AD38)</f>
        <v>0</v>
      </c>
      <c r="AE38" s="363">
        <f>SUM('75NX CSOT'!AE38+'75NXB CSOT'!AE38+'Model 1'!AE38+'Model 3'!AE38+'Model 2'!AE38)</f>
        <v>0</v>
      </c>
      <c r="AF38" s="363">
        <f>SUM('75NX CSOT'!AF38+'75NXB CSOT'!AF38+'Model 1'!AF38+'Model 3'!AF38+'Model 2'!AF38)</f>
        <v>0</v>
      </c>
      <c r="AG38" s="363">
        <f>SUM('75NX CSOT'!AG38+'75NXB CSOT'!AG38+'Model 1'!AG38+'Model 3'!AG38+'Model 2'!AG38)</f>
        <v>0</v>
      </c>
      <c r="AH38" s="363">
        <f>SUM('75NX CSOT'!AH38+'75NXB CSOT'!AH38+'Model 1'!AH38+'Model 3'!AH38+'Model 2'!AH38)</f>
        <v>0</v>
      </c>
      <c r="AI38" s="363">
        <f>SUM('75NX CSOT'!AI38+'75NXB CSOT'!AI38+'Model 1'!AI38+'Model 3'!AI38+'Model 2'!AI38)</f>
        <v>0</v>
      </c>
      <c r="AJ38" s="363">
        <f>SUM('75NX CSOT'!AJ38+'75NXB CSOT'!AJ38+'Model 1'!AJ38+'Model 3'!AJ38+'Model 2'!AJ38)</f>
        <v>0</v>
      </c>
      <c r="AK38" s="363">
        <f>SUM('75NX CSOT'!AK38+'75NXB CSOT'!AK38+'Model 1'!AK38+'Model 3'!AK38+'Model 2'!AK38)</f>
        <v>0</v>
      </c>
      <c r="AL38" s="363">
        <f>SUM('75NX CSOT'!AL38+'75NXB CSOT'!AL38+'Model 1'!AL38+'Model 3'!AL38+'Model 2'!AL38)</f>
        <v>0</v>
      </c>
      <c r="AM38" s="363">
        <f>SUM('75NX CSOT'!AM38+'75NXB CSOT'!AM38+'Model 1'!AM38+'Model 3'!AM38+'Model 2'!AM38)</f>
        <v>0</v>
      </c>
      <c r="AN38" s="363">
        <f>SUM('75NX CSOT'!AN38+'75NXB CSOT'!AN38+'Model 1'!AN38+'Model 3'!AN38+'Model 2'!AN38)</f>
        <v>0</v>
      </c>
      <c r="AO38" s="363">
        <f>SUM('75NX CSOT'!AO38+'75NXB CSOT'!AO38+'Model 1'!AO38+'Model 3'!AO38+'Model 2'!AO38)</f>
        <v>0</v>
      </c>
      <c r="AP38" s="363">
        <f>SUM('75NX CSOT'!AP38+'75NXB CSOT'!AP38+'Model 1'!AP38+'Model 3'!AP38+'Model 2'!AP38)</f>
        <v>0</v>
      </c>
      <c r="AQ38" s="363">
        <f>SUM('75NX CSOT'!AQ38+'75NXB CSOT'!AQ38+'Model 1'!AQ38+'Model 3'!AQ38+'Model 2'!AQ38)</f>
        <v>0</v>
      </c>
      <c r="AR38" s="363">
        <f>SUM('75NX CSOT'!AR38+'75NXB CSOT'!AR38+'Model 1'!AR38+'Model 3'!AR38+'Model 2'!AR38)</f>
        <v>0</v>
      </c>
      <c r="AS38" s="363">
        <f>SUM('75NX CSOT'!AS38+'75NXB CSOT'!AS38+'Model 1'!AS38+'Model 3'!AS38+'Model 2'!AS38)</f>
        <v>0</v>
      </c>
      <c r="AT38" s="363">
        <f>SUM('75NX CSOT'!AT38+'75NXB CSOT'!AT38+'Model 1'!AT38+'Model 3'!AT38+'Model 2'!AT38)</f>
        <v>0</v>
      </c>
      <c r="AU38" s="363">
        <f>SUM('75NX CSOT'!AU38+'75NXB CSOT'!AU38+'Model 1'!AU38+'Model 3'!AU38+'Model 2'!AU38)</f>
        <v>0</v>
      </c>
      <c r="AV38" s="363">
        <f>SUM('75NX CSOT'!AV38+'75NXB CSOT'!AV38+'Model 1'!AV38+'Model 3'!AV38+'Model 2'!AV38)</f>
        <v>0</v>
      </c>
      <c r="AW38" s="363">
        <f>SUM('75NX CSOT'!AW38+'75NXB CSOT'!AW38+'Model 1'!AW38+'Model 3'!AW38+'Model 2'!AW38)</f>
        <v>0</v>
      </c>
      <c r="AX38" s="363">
        <f>SUM('75NX CSOT'!AX38+'75NXB CSOT'!AX38+'Model 1'!AX38+'Model 3'!AX38+'Model 2'!AX38)</f>
        <v>0</v>
      </c>
      <c r="AY38" s="363">
        <f>SUM('75NX CSOT'!AY38+'75NXB CSOT'!AY38+'Model 1'!AY38+'Model 3'!AY38+'Model 2'!AY38)</f>
        <v>0</v>
      </c>
      <c r="AZ38" s="363">
        <f>SUM('75NX CSOT'!AZ38+'75NXB CSOT'!AZ38+'Model 1'!AZ38+'Model 3'!AZ38+'Model 2'!AZ38)</f>
        <v>0</v>
      </c>
      <c r="BA38" s="363">
        <f>SUM('75NX CSOT'!BA38+'75NXB CSOT'!BA38+'Model 1'!BA38+'Model 3'!BA38+'Model 2'!BA38)</f>
        <v>0</v>
      </c>
      <c r="BB38" s="363">
        <f>SUM('75NX CSOT'!BB38+'75NXB CSOT'!BB38+'Model 1'!BB38+'Model 3'!BB38+'Model 2'!BB38)</f>
        <v>0</v>
      </c>
      <c r="BC38" s="363">
        <f>SUM('75NX CSOT'!BC38+'75NXB CSOT'!BC38+'Model 1'!BC38+'Model 3'!BC38+'Model 2'!BC38)</f>
        <v>0</v>
      </c>
      <c r="BD38" s="363">
        <f>SUM('75NX CSOT'!BD38+'75NXB CSOT'!BD38+'Model 1'!BD38+'Model 3'!BD38+'Model 2'!BD38)</f>
        <v>0</v>
      </c>
      <c r="BE38" s="363">
        <f>SUM('75NX CSOT'!BE38+'75NXB CSOT'!BE38+'Model 1'!BE38+'Model 3'!BE38+'Model 2'!BE38)</f>
        <v>0</v>
      </c>
      <c r="BF38" s="363">
        <f>SUM('75NX CSOT'!BF38+'75NXB CSOT'!BF38+'Model 1'!BF38+'Model 3'!BF38+'Model 2'!BF38)</f>
        <v>0</v>
      </c>
      <c r="BG38" s="363">
        <f>SUM('75NX CSOT'!BG38+'75NXB CSOT'!BG38+'Model 1'!BG38+'Model 3'!BG38+'Model 2'!BG38)</f>
        <v>0</v>
      </c>
      <c r="BH38" s="363">
        <f>SUM('75NX CSOT'!BH38+'75NXB CSOT'!BH38+'Model 1'!BH38+'Model 3'!BH38+'Model 2'!BH38)</f>
        <v>0</v>
      </c>
      <c r="BI38" s="363">
        <f>SUM('75NX CSOT'!BI38+'75NXB CSOT'!BI38+'Model 1'!BI38+'Model 3'!BI38+'Model 2'!BI38)</f>
        <v>0</v>
      </c>
      <c r="BJ38" s="363">
        <f>SUM('75NX CSOT'!BJ38+'75NXB CSOT'!BJ38+'Model 1'!BJ38+'Model 3'!BJ38+'Model 2'!BJ38)</f>
        <v>0</v>
      </c>
      <c r="BK38" s="363">
        <f>SUM('75NX CSOT'!BK38+'75NXB CSOT'!BK38+'Model 1'!BK38+'Model 3'!BK38+'Model 2'!BK38)</f>
        <v>0</v>
      </c>
      <c r="BL38" s="363">
        <f>SUM('75NX CSOT'!BL38+'75NXB CSOT'!BL38+'Model 1'!BL38+'Model 3'!BL38+'Model 2'!BL38)</f>
        <v>0</v>
      </c>
      <c r="BM38" s="363">
        <f>SUM('75NX CSOT'!BM38+'75NXB CSOT'!BM38+'Model 1'!BM38+'Model 3'!BM38+'Model 2'!BM38)</f>
        <v>0</v>
      </c>
      <c r="BN38" s="363">
        <f>SUM('75NX CSOT'!BN38+'75NXB CSOT'!BN38+'Model 1'!BN38+'Model 3'!BN38+'Model 2'!BN38)</f>
        <v>0</v>
      </c>
      <c r="BO38" s="363">
        <f>SUM('75NX CSOT'!BO38+'75NXB CSOT'!BO38+'Model 1'!BO38+'Model 3'!BO38+'Model 2'!BO38)</f>
        <v>0</v>
      </c>
      <c r="BP38" s="363">
        <f>SUM('75NX CSOT'!BP38+'75NXB CSOT'!BP38+'Model 1'!BP38+'Model 3'!BP38+'Model 2'!BP38)</f>
        <v>0</v>
      </c>
      <c r="BQ38" s="363">
        <f>SUM('75NX CSOT'!BQ38+'75NXB CSOT'!BQ38+'Model 1'!BQ38+'Model 3'!BQ38+'Model 2'!BQ38)</f>
        <v>0</v>
      </c>
      <c r="BR38" s="363">
        <f>SUM('75NX CSOT'!BR38+'75NXB CSOT'!BR38+'Model 1'!BR38+'Model 3'!BR38+'Model 2'!BR38)</f>
        <v>0</v>
      </c>
      <c r="BS38" s="363">
        <f>SUM('75NX CSOT'!BS38+'75NXB CSOT'!BS38+'Model 1'!BS38+'Model 3'!BS38+'Model 2'!BS38)</f>
        <v>0</v>
      </c>
      <c r="BT38" s="363">
        <f>SUM('75NX CSOT'!BT38+'75NXB CSOT'!BT38+'Model 1'!BT38+'Model 3'!BT38+'Model 2'!BT38)</f>
        <v>0</v>
      </c>
      <c r="BU38" s="363">
        <f>SUM('75NX CSOT'!BU38+'75NXB CSOT'!BU38+'Model 1'!BU38+'Model 3'!BU38+'Model 2'!BU38)</f>
        <v>0</v>
      </c>
      <c r="BV38" s="363">
        <f>SUM('75NX CSOT'!BV38+'75NXB CSOT'!BV38+'Model 1'!BV38+'Model 3'!BV38+'Model 2'!BV38)</f>
        <v>0</v>
      </c>
      <c r="BW38" s="363">
        <f>SUM('75NX CSOT'!BW38+'75NXB CSOT'!BW38+'Model 1'!BW38+'Model 3'!BW38+'Model 2'!BW38)</f>
        <v>0</v>
      </c>
      <c r="BX38" s="363">
        <f>SUM('75NX CSOT'!BX38+'75NXB CSOT'!BX38+'Model 1'!BX38+'Model 3'!BX38+'Model 2'!BX38)</f>
        <v>0</v>
      </c>
      <c r="BY38" s="363">
        <f>SUM('75NX CSOT'!BY38+'75NXB CSOT'!BY38+'Model 1'!BY38+'Model 3'!BY38+'Model 2'!BY38)</f>
        <v>0</v>
      </c>
      <c r="BZ38" s="363">
        <f>SUM('75NX CSOT'!BZ38+'75NXB CSOT'!BZ38+'Model 1'!BZ38+'Model 3'!BZ38+'Model 2'!BZ38)</f>
        <v>0</v>
      </c>
      <c r="CA38" s="363">
        <f>SUM('75NX CSOT'!CA38+'75NXB CSOT'!CA38+'Model 1'!CA38+'Model 3'!CA38+'Model 2'!CA38)</f>
        <v>0</v>
      </c>
      <c r="CB38" s="363">
        <f>SUM('75NX CSOT'!CB38+'75NXB CSOT'!CB38+'Model 1'!CB38+'Model 3'!CB38+'Model 2'!CB38)</f>
        <v>0</v>
      </c>
      <c r="CC38" s="363">
        <f>SUM('75NX CSOT'!CC38+'75NXB CSOT'!CC38+'Model 1'!CC38+'Model 3'!CC38+'Model 2'!CC38)</f>
        <v>0</v>
      </c>
      <c r="CD38" s="363">
        <f>SUM('75NX CSOT'!CD38+'75NXB CSOT'!CD38+'Model 1'!CD38+'Model 3'!CD38+'Model 2'!CD38)</f>
        <v>0</v>
      </c>
      <c r="CE38" s="363">
        <f>SUM('75NX CSOT'!CE38+'75NXB CSOT'!CE38+'Model 1'!CE38+'Model 3'!CE38+'Model 2'!CE38)</f>
        <v>0</v>
      </c>
      <c r="CF38" s="363">
        <f>SUM('75NX CSOT'!CF38+'75NXB CSOT'!CF38+'Model 1'!CF38+'Model 3'!CF38+'Model 2'!CF38)</f>
        <v>0</v>
      </c>
      <c r="CG38" s="363">
        <f>SUM('75NX CSOT'!CG38+'75NXB CSOT'!CG38+'Model 1'!CG38+'Model 3'!CG38+'Model 2'!CG38)</f>
        <v>0</v>
      </c>
      <c r="CH38" s="363">
        <f>SUM('75NX CSOT'!CH38+'75NXB CSOT'!CH38+'Model 1'!CH38+'Model 3'!CH38+'Model 2'!CH38)</f>
        <v>0</v>
      </c>
      <c r="CI38" s="363">
        <f>SUM('75NX CSOT'!CI38+'75NXB CSOT'!CI38+'Model 1'!CI38+'Model 3'!CI38+'Model 2'!CI38)</f>
        <v>0</v>
      </c>
      <c r="CJ38" s="363">
        <f>SUM('75NX CSOT'!CJ38+'75NXB CSOT'!CJ38+'Model 1'!CJ38+'Model 3'!CJ38+'Model 2'!CJ38)</f>
        <v>0</v>
      </c>
      <c r="CK38" s="363">
        <f>SUM('75NX CSOT'!CK38+'75NXB CSOT'!CK38+'Model 1'!CK38+'Model 3'!CK38+'Model 2'!CK38)</f>
        <v>0</v>
      </c>
      <c r="CL38" s="363">
        <f>SUM('75NX CSOT'!CL38+'75NXB CSOT'!CL38+'Model 1'!CL38+'Model 3'!CL38+'Model 2'!CL38)</f>
        <v>0</v>
      </c>
      <c r="CM38" s="363">
        <f>SUM('75NX CSOT'!CM38+'75NXB CSOT'!CM38+'Model 1'!CM38+'Model 3'!CM38+'Model 2'!CM38)</f>
        <v>0</v>
      </c>
      <c r="CN38" s="363">
        <f>SUM('75NX CSOT'!CN38+'75NXB CSOT'!CN38+'Model 1'!CN38+'Model 3'!CN38+'Model 2'!CN38)</f>
        <v>0</v>
      </c>
      <c r="CO38" s="363">
        <f>SUM('75NX CSOT'!CO38+'75NXB CSOT'!CO38+'Model 1'!CO38+'Model 3'!CO38+'Model 2'!CO38)</f>
        <v>0</v>
      </c>
      <c r="CP38" s="363">
        <f>SUM('75NX CSOT'!CP38+'75NXB CSOT'!CP38+'Model 1'!CP38+'Model 3'!CP38+'Model 2'!CP38)</f>
        <v>0</v>
      </c>
      <c r="CQ38" s="363">
        <f>SUM('75NX CSOT'!CQ38+'75NXB CSOT'!CQ38+'Model 1'!CQ38+'Model 3'!CQ38+'Model 2'!CQ38)</f>
        <v>0</v>
      </c>
      <c r="CR38" s="363">
        <f>SUM('75NX CSOT'!CR38+'75NXB CSOT'!CR38+'Model 1'!CR38+'Model 3'!CR38+'Model 2'!CR38)</f>
        <v>0</v>
      </c>
      <c r="CS38" s="363">
        <f>SUM('75NX CSOT'!CS38+'75NXB CSOT'!CS38+'Model 1'!CS38+'Model 3'!CS38+'Model 2'!CS38)</f>
        <v>0</v>
      </c>
      <c r="CT38" s="363">
        <f>SUM('75NX CSOT'!CT38+'75NXB CSOT'!CT38+'Model 1'!CT38+'Model 3'!CT38+'Model 2'!CT38)</f>
        <v>0</v>
      </c>
      <c r="CU38" s="363">
        <f>SUM('75NX CSOT'!CU38+'75NXB CSOT'!CU38+'Model 1'!CU38+'Model 3'!CU38+'Model 2'!CU38)</f>
        <v>0</v>
      </c>
      <c r="CV38" s="363">
        <f>SUM('75NX CSOT'!CV38+'75NXB CSOT'!CV38+'Model 1'!CV38+'Model 3'!CV38+'Model 2'!CV38)</f>
        <v>0</v>
      </c>
      <c r="CW38" s="363">
        <f>SUM('75NX CSOT'!CW38+'75NXB CSOT'!CW38+'Model 1'!CW38+'Model 3'!CW38+'Model 2'!CW38)</f>
        <v>0</v>
      </c>
      <c r="CX38" s="363">
        <f>SUM('75NX CSOT'!CX38+'75NXB CSOT'!CX38+'Model 1'!CX38+'Model 3'!CX38+'Model 2'!CX38)</f>
        <v>0</v>
      </c>
      <c r="CY38" s="363">
        <f>SUM('75NX CSOT'!CY38+'75NXB CSOT'!CY38+'Model 1'!CY38+'Model 3'!CY38+'Model 2'!CY38)</f>
        <v>0</v>
      </c>
      <c r="CZ38" s="363">
        <f>SUM('75NX CSOT'!CZ38+'75NXB CSOT'!CZ38+'Model 1'!CZ38+'Model 3'!CZ38+'Model 2'!CZ38)</f>
        <v>0</v>
      </c>
      <c r="DA38" s="363">
        <f>SUM('75NX CSOT'!DA38+'75NXB CSOT'!DA38+'Model 1'!DA38+'Model 3'!DA38+'Model 2'!DA38)</f>
        <v>0</v>
      </c>
      <c r="DB38" s="363">
        <f>SUM('75NX CSOT'!DB38+'75NXB CSOT'!DB38+'Model 1'!DB38+'Model 3'!DB38+'Model 2'!DB38)</f>
        <v>0</v>
      </c>
      <c r="DC38" s="363">
        <f>SUM('75NX CSOT'!DC38+'75NXB CSOT'!DC38+'Model 1'!DC38+'Model 3'!DC38+'Model 2'!DC38)</f>
        <v>0</v>
      </c>
      <c r="DD38" s="363">
        <f>SUM('75NX CSOT'!DD38+'75NXB CSOT'!DD38+'Model 1'!DD38+'Model 3'!DD38+'Model 2'!DD38)</f>
        <v>0</v>
      </c>
      <c r="DE38" s="363">
        <f>SUM('75NX CSOT'!DE38+'75NXB CSOT'!DE38+'Model 1'!DE38+'Model 3'!DE38+'Model 2'!DE38)</f>
        <v>0</v>
      </c>
      <c r="DF38" s="363">
        <f>SUM('75NX CSOT'!DF38+'75NXB CSOT'!DF38+'Model 1'!DF38+'Model 3'!DF38+'Model 2'!DF38)</f>
        <v>0</v>
      </c>
      <c r="DG38" s="363">
        <f>SUM('75NX CSOT'!DG38+'75NXB CSOT'!DG38+'Model 1'!DG38+'Model 3'!DG38+'Model 2'!DG38)</f>
        <v>0</v>
      </c>
      <c r="DH38" s="363">
        <f>SUM('75NX CSOT'!DH38+'75NXB CSOT'!DH38+'Model 1'!DH38+'Model 3'!DH38+'Model 2'!DH38)</f>
        <v>0</v>
      </c>
      <c r="DI38" s="165">
        <f t="shared" si="4"/>
        <v>0</v>
      </c>
    </row>
    <row r="39" spans="2:113" ht="16.5" thickTop="1" thickBot="1">
      <c r="B39" s="417"/>
      <c r="C39" s="138" t="s">
        <v>291</v>
      </c>
      <c r="D39" s="363">
        <f>SUM('75NX CSOT'!D39+'75NXB CSOT'!D39+'Model 1'!D39+'Model 3'!D39+'Model 2'!D39)</f>
        <v>0</v>
      </c>
      <c r="E39" s="363">
        <f>SUM('75NX CSOT'!E39+'75NXB CSOT'!E39+'Model 1'!E39+'Model 3'!E39+'Model 2'!E39)</f>
        <v>0</v>
      </c>
      <c r="F39" s="363">
        <f>SUM('75NX CSOT'!F39+'75NXB CSOT'!F39+'Model 1'!F39+'Model 3'!F39+'Model 2'!F39)</f>
        <v>0</v>
      </c>
      <c r="G39" s="363">
        <f>SUM('75NX CSOT'!G39+'75NXB CSOT'!G39+'Model 1'!G39+'Model 3'!G39+'Model 2'!G39)</f>
        <v>0</v>
      </c>
      <c r="H39" s="363">
        <f>SUM('75NX CSOT'!H39+'75NXB CSOT'!H39+'Model 1'!H39+'Model 3'!H39+'Model 2'!H39)</f>
        <v>0</v>
      </c>
      <c r="I39" s="363">
        <f>SUM('75NX CSOT'!I39+'75NXB CSOT'!I39+'Model 1'!I39+'Model 3'!I39+'Model 2'!I39)</f>
        <v>0</v>
      </c>
      <c r="J39" s="363">
        <f>SUM('75NX CSOT'!J39+'75NXB CSOT'!J39+'Model 1'!J39+'Model 3'!J39+'Model 2'!J39)</f>
        <v>0</v>
      </c>
      <c r="K39" s="363">
        <f>SUM('75NX CSOT'!K39+'75NXB CSOT'!K39+'Model 1'!K39+'Model 3'!K39+'Model 2'!K39)</f>
        <v>0</v>
      </c>
      <c r="L39" s="363">
        <f>SUM('75NX CSOT'!L39+'75NXB CSOT'!L39+'Model 1'!L39+'Model 3'!L39+'Model 2'!L39)</f>
        <v>0</v>
      </c>
      <c r="M39" s="363">
        <f>SUM('75NX CSOT'!M39+'75NXB CSOT'!M39+'Model 1'!M39+'Model 3'!M39+'Model 2'!M39)</f>
        <v>0</v>
      </c>
      <c r="N39" s="363">
        <f>SUM('75NX CSOT'!N39+'75NXB CSOT'!N39+'Model 1'!N39+'Model 3'!N39+'Model 2'!N39)</f>
        <v>0</v>
      </c>
      <c r="O39" s="363">
        <f>SUM('75NX CSOT'!O39+'75NXB CSOT'!O39+'Model 1'!O39+'Model 3'!O39+'Model 2'!O39)</f>
        <v>0</v>
      </c>
      <c r="P39" s="363">
        <f>SUM('75NX CSOT'!P39+'75NXB CSOT'!P39+'Model 1'!P39+'Model 3'!P39+'Model 2'!P39)</f>
        <v>0</v>
      </c>
      <c r="Q39" s="363">
        <f>SUM('75NX CSOT'!Q39+'75NXB CSOT'!Q39+'Model 1'!Q39+'Model 3'!Q39+'Model 2'!Q39)</f>
        <v>0</v>
      </c>
      <c r="R39" s="363">
        <f>SUM('75NX CSOT'!R39+'75NXB CSOT'!R39+'Model 1'!R39+'Model 3'!R39+'Model 2'!R39)</f>
        <v>0</v>
      </c>
      <c r="S39" s="363">
        <f>SUM('75NX CSOT'!S39+'75NXB CSOT'!S39+'Model 1'!S39+'Model 3'!S39+'Model 2'!S39)</f>
        <v>0</v>
      </c>
      <c r="T39" s="363">
        <f>SUM('75NX CSOT'!T39+'75NXB CSOT'!T39+'Model 1'!T39+'Model 3'!T39+'Model 2'!T39)</f>
        <v>0</v>
      </c>
      <c r="U39" s="363">
        <f>SUM('75NX CSOT'!U39+'75NXB CSOT'!U39+'Model 1'!U39+'Model 3'!U39+'Model 2'!U39)</f>
        <v>0</v>
      </c>
      <c r="V39" s="363">
        <f>SUM('75NX CSOT'!V39+'75NXB CSOT'!V39+'Model 1'!V39+'Model 3'!V39+'Model 2'!V39)</f>
        <v>0</v>
      </c>
      <c r="W39" s="363">
        <f>SUM('75NX CSOT'!W39+'75NXB CSOT'!W39+'Model 1'!W39+'Model 3'!W39+'Model 2'!W39)</f>
        <v>0</v>
      </c>
      <c r="X39" s="363">
        <f>SUM('75NX CSOT'!X39+'75NXB CSOT'!X39+'Model 1'!X39+'Model 3'!X39+'Model 2'!X39)</f>
        <v>0</v>
      </c>
      <c r="Y39" s="363">
        <f>SUM('75NX CSOT'!Y39+'75NXB CSOT'!Y39+'Model 1'!Y39+'Model 3'!Y39+'Model 2'!Y39)</f>
        <v>0</v>
      </c>
      <c r="Z39" s="363">
        <f>SUM('75NX CSOT'!Z39+'75NXB CSOT'!Z39+'Model 1'!Z39+'Model 3'!Z39+'Model 2'!Z39)</f>
        <v>0</v>
      </c>
      <c r="AA39" s="363">
        <f>SUM('75NX CSOT'!AA39+'75NXB CSOT'!AA39+'Model 1'!AA39+'Model 3'!AA39+'Model 2'!AA39)</f>
        <v>0</v>
      </c>
      <c r="AB39" s="363">
        <f>SUM('75NX CSOT'!AB39+'75NXB CSOT'!AB39+'Model 1'!AB39+'Model 3'!AB39+'Model 2'!AB39)</f>
        <v>0</v>
      </c>
      <c r="AC39" s="363">
        <f>SUM('75NX CSOT'!AC39+'75NXB CSOT'!AC39+'Model 1'!AC39+'Model 3'!AC39+'Model 2'!AC39)</f>
        <v>0</v>
      </c>
      <c r="AD39" s="363">
        <f>SUM('75NX CSOT'!AD39+'75NXB CSOT'!AD39+'Model 1'!AD39+'Model 3'!AD39+'Model 2'!AD39)</f>
        <v>0</v>
      </c>
      <c r="AE39" s="363">
        <f>SUM('75NX CSOT'!AE39+'75NXB CSOT'!AE39+'Model 1'!AE39+'Model 3'!AE39+'Model 2'!AE39)</f>
        <v>0</v>
      </c>
      <c r="AF39" s="363">
        <f>SUM('75NX CSOT'!AF39+'75NXB CSOT'!AF39+'Model 1'!AF39+'Model 3'!AF39+'Model 2'!AF39)</f>
        <v>0</v>
      </c>
      <c r="AG39" s="363">
        <f>SUM('75NX CSOT'!AG39+'75NXB CSOT'!AG39+'Model 1'!AG39+'Model 3'!AG39+'Model 2'!AG39)</f>
        <v>0</v>
      </c>
      <c r="AH39" s="363">
        <f>SUM('75NX CSOT'!AH39+'75NXB CSOT'!AH39+'Model 1'!AH39+'Model 3'!AH39+'Model 2'!AH39)</f>
        <v>0</v>
      </c>
      <c r="AI39" s="363">
        <f>SUM('75NX CSOT'!AI39+'75NXB CSOT'!AI39+'Model 1'!AI39+'Model 3'!AI39+'Model 2'!AI39)</f>
        <v>0</v>
      </c>
      <c r="AJ39" s="363">
        <f>SUM('75NX CSOT'!AJ39+'75NXB CSOT'!AJ39+'Model 1'!AJ39+'Model 3'!AJ39+'Model 2'!AJ39)</f>
        <v>0</v>
      </c>
      <c r="AK39" s="363">
        <f>SUM('75NX CSOT'!AK39+'75NXB CSOT'!AK39+'Model 1'!AK39+'Model 3'!AK39+'Model 2'!AK39)</f>
        <v>0</v>
      </c>
      <c r="AL39" s="363">
        <f>SUM('75NX CSOT'!AL39+'75NXB CSOT'!AL39+'Model 1'!AL39+'Model 3'!AL39+'Model 2'!AL39)</f>
        <v>0</v>
      </c>
      <c r="AM39" s="363">
        <f>SUM('75NX CSOT'!AM39+'75NXB CSOT'!AM39+'Model 1'!AM39+'Model 3'!AM39+'Model 2'!AM39)</f>
        <v>0</v>
      </c>
      <c r="AN39" s="363">
        <f>SUM('75NX CSOT'!AN39+'75NXB CSOT'!AN39+'Model 1'!AN39+'Model 3'!AN39+'Model 2'!AN39)</f>
        <v>0</v>
      </c>
      <c r="AO39" s="363">
        <f>SUM('75NX CSOT'!AO39+'75NXB CSOT'!AO39+'Model 1'!AO39+'Model 3'!AO39+'Model 2'!AO39)</f>
        <v>0</v>
      </c>
      <c r="AP39" s="363">
        <f>SUM('75NX CSOT'!AP39+'75NXB CSOT'!AP39+'Model 1'!AP39+'Model 3'!AP39+'Model 2'!AP39)</f>
        <v>0</v>
      </c>
      <c r="AQ39" s="363">
        <f>SUM('75NX CSOT'!AQ39+'75NXB CSOT'!AQ39+'Model 1'!AQ39+'Model 3'!AQ39+'Model 2'!AQ39)</f>
        <v>0</v>
      </c>
      <c r="AR39" s="363">
        <f>SUM('75NX CSOT'!AR39+'75NXB CSOT'!AR39+'Model 1'!AR39+'Model 3'!AR39+'Model 2'!AR39)</f>
        <v>0</v>
      </c>
      <c r="AS39" s="363">
        <f>SUM('75NX CSOT'!AS39+'75NXB CSOT'!AS39+'Model 1'!AS39+'Model 3'!AS39+'Model 2'!AS39)</f>
        <v>0</v>
      </c>
      <c r="AT39" s="363">
        <f>SUM('75NX CSOT'!AT39+'75NXB CSOT'!AT39+'Model 1'!AT39+'Model 3'!AT39+'Model 2'!AT39)</f>
        <v>0</v>
      </c>
      <c r="AU39" s="363">
        <f>SUM('75NX CSOT'!AU39+'75NXB CSOT'!AU39+'Model 1'!AU39+'Model 3'!AU39+'Model 2'!AU39)</f>
        <v>0</v>
      </c>
      <c r="AV39" s="363">
        <f>SUM('75NX CSOT'!AV39+'75NXB CSOT'!AV39+'Model 1'!AV39+'Model 3'!AV39+'Model 2'!AV39)</f>
        <v>0</v>
      </c>
      <c r="AW39" s="363">
        <f>SUM('75NX CSOT'!AW39+'75NXB CSOT'!AW39+'Model 1'!AW39+'Model 3'!AW39+'Model 2'!AW39)</f>
        <v>0</v>
      </c>
      <c r="AX39" s="363">
        <f>SUM('75NX CSOT'!AX39+'75NXB CSOT'!AX39+'Model 1'!AX39+'Model 3'!AX39+'Model 2'!AX39)</f>
        <v>0</v>
      </c>
      <c r="AY39" s="363">
        <f>SUM('75NX CSOT'!AY39+'75NXB CSOT'!AY39+'Model 1'!AY39+'Model 3'!AY39+'Model 2'!AY39)</f>
        <v>0</v>
      </c>
      <c r="AZ39" s="363">
        <f>SUM('75NX CSOT'!AZ39+'75NXB CSOT'!AZ39+'Model 1'!AZ39+'Model 3'!AZ39+'Model 2'!AZ39)</f>
        <v>0</v>
      </c>
      <c r="BA39" s="363">
        <f>SUM('75NX CSOT'!BA39+'75NXB CSOT'!BA39+'Model 1'!BA39+'Model 3'!BA39+'Model 2'!BA39)</f>
        <v>0</v>
      </c>
      <c r="BB39" s="363">
        <f>SUM('75NX CSOT'!BB39+'75NXB CSOT'!BB39+'Model 1'!BB39+'Model 3'!BB39+'Model 2'!BB39)</f>
        <v>0</v>
      </c>
      <c r="BC39" s="363">
        <f>SUM('75NX CSOT'!BC39+'75NXB CSOT'!BC39+'Model 1'!BC39+'Model 3'!BC39+'Model 2'!BC39)</f>
        <v>0</v>
      </c>
      <c r="BD39" s="363">
        <f>SUM('75NX CSOT'!BD39+'75NXB CSOT'!BD39+'Model 1'!BD39+'Model 3'!BD39+'Model 2'!BD39)</f>
        <v>0</v>
      </c>
      <c r="BE39" s="363">
        <f>SUM('75NX CSOT'!BE39+'75NXB CSOT'!BE39+'Model 1'!BE39+'Model 3'!BE39+'Model 2'!BE39)</f>
        <v>0</v>
      </c>
      <c r="BF39" s="363">
        <f>SUM('75NX CSOT'!BF39+'75NXB CSOT'!BF39+'Model 1'!BF39+'Model 3'!BF39+'Model 2'!BF39)</f>
        <v>0</v>
      </c>
      <c r="BG39" s="363">
        <f>SUM('75NX CSOT'!BG39+'75NXB CSOT'!BG39+'Model 1'!BG39+'Model 3'!BG39+'Model 2'!BG39)</f>
        <v>0</v>
      </c>
      <c r="BH39" s="363">
        <f>SUM('75NX CSOT'!BH39+'75NXB CSOT'!BH39+'Model 1'!BH39+'Model 3'!BH39+'Model 2'!BH39)</f>
        <v>0</v>
      </c>
      <c r="BI39" s="363">
        <f>SUM('75NX CSOT'!BI39+'75NXB CSOT'!BI39+'Model 1'!BI39+'Model 3'!BI39+'Model 2'!BI39)</f>
        <v>0</v>
      </c>
      <c r="BJ39" s="363">
        <f>SUM('75NX CSOT'!BJ39+'75NXB CSOT'!BJ39+'Model 1'!BJ39+'Model 3'!BJ39+'Model 2'!BJ39)</f>
        <v>0</v>
      </c>
      <c r="BK39" s="363">
        <f>SUM('75NX CSOT'!BK39+'75NXB CSOT'!BK39+'Model 1'!BK39+'Model 3'!BK39+'Model 2'!BK39)</f>
        <v>0</v>
      </c>
      <c r="BL39" s="363">
        <f>SUM('75NX CSOT'!BL39+'75NXB CSOT'!BL39+'Model 1'!BL39+'Model 3'!BL39+'Model 2'!BL39)</f>
        <v>0</v>
      </c>
      <c r="BM39" s="363">
        <f>SUM('75NX CSOT'!BM39+'75NXB CSOT'!BM39+'Model 1'!BM39+'Model 3'!BM39+'Model 2'!BM39)</f>
        <v>0</v>
      </c>
      <c r="BN39" s="363">
        <f>SUM('75NX CSOT'!BN39+'75NXB CSOT'!BN39+'Model 1'!BN39+'Model 3'!BN39+'Model 2'!BN39)</f>
        <v>0</v>
      </c>
      <c r="BO39" s="363">
        <f>SUM('75NX CSOT'!BO39+'75NXB CSOT'!BO39+'Model 1'!BO39+'Model 3'!BO39+'Model 2'!BO39)</f>
        <v>0</v>
      </c>
      <c r="BP39" s="363">
        <f>SUM('75NX CSOT'!BP39+'75NXB CSOT'!BP39+'Model 1'!BP39+'Model 3'!BP39+'Model 2'!BP39)</f>
        <v>0</v>
      </c>
      <c r="BQ39" s="363">
        <f>SUM('75NX CSOT'!BQ39+'75NXB CSOT'!BQ39+'Model 1'!BQ39+'Model 3'!BQ39+'Model 2'!BQ39)</f>
        <v>0</v>
      </c>
      <c r="BR39" s="363">
        <f>SUM('75NX CSOT'!BR39+'75NXB CSOT'!BR39+'Model 1'!BR39+'Model 3'!BR39+'Model 2'!BR39)</f>
        <v>0</v>
      </c>
      <c r="BS39" s="363">
        <f>SUM('75NX CSOT'!BS39+'75NXB CSOT'!BS39+'Model 1'!BS39+'Model 3'!BS39+'Model 2'!BS39)</f>
        <v>0</v>
      </c>
      <c r="BT39" s="363">
        <f>SUM('75NX CSOT'!BT39+'75NXB CSOT'!BT39+'Model 1'!BT39+'Model 3'!BT39+'Model 2'!BT39)</f>
        <v>0</v>
      </c>
      <c r="BU39" s="363">
        <f>SUM('75NX CSOT'!BU39+'75NXB CSOT'!BU39+'Model 1'!BU39+'Model 3'!BU39+'Model 2'!BU39)</f>
        <v>0</v>
      </c>
      <c r="BV39" s="363">
        <f>SUM('75NX CSOT'!BV39+'75NXB CSOT'!BV39+'Model 1'!BV39+'Model 3'!BV39+'Model 2'!BV39)</f>
        <v>0</v>
      </c>
      <c r="BW39" s="363">
        <f>SUM('75NX CSOT'!BW39+'75NXB CSOT'!BW39+'Model 1'!BW39+'Model 3'!BW39+'Model 2'!BW39)</f>
        <v>0</v>
      </c>
      <c r="BX39" s="363">
        <f>SUM('75NX CSOT'!BX39+'75NXB CSOT'!BX39+'Model 1'!BX39+'Model 3'!BX39+'Model 2'!BX39)</f>
        <v>0</v>
      </c>
      <c r="BY39" s="363">
        <f>SUM('75NX CSOT'!BY39+'75NXB CSOT'!BY39+'Model 1'!BY39+'Model 3'!BY39+'Model 2'!BY39)</f>
        <v>0</v>
      </c>
      <c r="BZ39" s="363">
        <f>SUM('75NX CSOT'!BZ39+'75NXB CSOT'!BZ39+'Model 1'!BZ39+'Model 3'!BZ39+'Model 2'!BZ39)</f>
        <v>0</v>
      </c>
      <c r="CA39" s="363">
        <f>SUM('75NX CSOT'!CA39+'75NXB CSOT'!CA39+'Model 1'!CA39+'Model 3'!CA39+'Model 2'!CA39)</f>
        <v>0</v>
      </c>
      <c r="CB39" s="363">
        <f>SUM('75NX CSOT'!CB39+'75NXB CSOT'!CB39+'Model 1'!CB39+'Model 3'!CB39+'Model 2'!CB39)</f>
        <v>0</v>
      </c>
      <c r="CC39" s="363">
        <f>SUM('75NX CSOT'!CC39+'75NXB CSOT'!CC39+'Model 1'!CC39+'Model 3'!CC39+'Model 2'!CC39)</f>
        <v>0</v>
      </c>
      <c r="CD39" s="363">
        <f>SUM('75NX CSOT'!CD39+'75NXB CSOT'!CD39+'Model 1'!CD39+'Model 3'!CD39+'Model 2'!CD39)</f>
        <v>0</v>
      </c>
      <c r="CE39" s="363">
        <f>SUM('75NX CSOT'!CE39+'75NXB CSOT'!CE39+'Model 1'!CE39+'Model 3'!CE39+'Model 2'!CE39)</f>
        <v>0</v>
      </c>
      <c r="CF39" s="363">
        <f>SUM('75NX CSOT'!CF39+'75NXB CSOT'!CF39+'Model 1'!CF39+'Model 3'!CF39+'Model 2'!CF39)</f>
        <v>0</v>
      </c>
      <c r="CG39" s="363">
        <f>SUM('75NX CSOT'!CG39+'75NXB CSOT'!CG39+'Model 1'!CG39+'Model 3'!CG39+'Model 2'!CG39)</f>
        <v>0</v>
      </c>
      <c r="CH39" s="363">
        <f>SUM('75NX CSOT'!CH39+'75NXB CSOT'!CH39+'Model 1'!CH39+'Model 3'!CH39+'Model 2'!CH39)</f>
        <v>0</v>
      </c>
      <c r="CI39" s="363">
        <f>SUM('75NX CSOT'!CI39+'75NXB CSOT'!CI39+'Model 1'!CI39+'Model 3'!CI39+'Model 2'!CI39)</f>
        <v>0</v>
      </c>
      <c r="CJ39" s="363">
        <f>SUM('75NX CSOT'!CJ39+'75NXB CSOT'!CJ39+'Model 1'!CJ39+'Model 3'!CJ39+'Model 2'!CJ39)</f>
        <v>0</v>
      </c>
      <c r="CK39" s="363">
        <f>SUM('75NX CSOT'!CK39+'75NXB CSOT'!CK39+'Model 1'!CK39+'Model 3'!CK39+'Model 2'!CK39)</f>
        <v>0</v>
      </c>
      <c r="CL39" s="363">
        <f>SUM('75NX CSOT'!CL39+'75NXB CSOT'!CL39+'Model 1'!CL39+'Model 3'!CL39+'Model 2'!CL39)</f>
        <v>0</v>
      </c>
      <c r="CM39" s="363">
        <f>SUM('75NX CSOT'!CM39+'75NXB CSOT'!CM39+'Model 1'!CM39+'Model 3'!CM39+'Model 2'!CM39)</f>
        <v>0</v>
      </c>
      <c r="CN39" s="363">
        <f>SUM('75NX CSOT'!CN39+'75NXB CSOT'!CN39+'Model 1'!CN39+'Model 3'!CN39+'Model 2'!CN39)</f>
        <v>0</v>
      </c>
      <c r="CO39" s="363">
        <f>SUM('75NX CSOT'!CO39+'75NXB CSOT'!CO39+'Model 1'!CO39+'Model 3'!CO39+'Model 2'!CO39)</f>
        <v>0</v>
      </c>
      <c r="CP39" s="363">
        <f>SUM('75NX CSOT'!CP39+'75NXB CSOT'!CP39+'Model 1'!CP39+'Model 3'!CP39+'Model 2'!CP39)</f>
        <v>0</v>
      </c>
      <c r="CQ39" s="363">
        <f>SUM('75NX CSOT'!CQ39+'75NXB CSOT'!CQ39+'Model 1'!CQ39+'Model 3'!CQ39+'Model 2'!CQ39)</f>
        <v>0</v>
      </c>
      <c r="CR39" s="363">
        <f>SUM('75NX CSOT'!CR39+'75NXB CSOT'!CR39+'Model 1'!CR39+'Model 3'!CR39+'Model 2'!CR39)</f>
        <v>0</v>
      </c>
      <c r="CS39" s="363">
        <f>SUM('75NX CSOT'!CS39+'75NXB CSOT'!CS39+'Model 1'!CS39+'Model 3'!CS39+'Model 2'!CS39)</f>
        <v>0</v>
      </c>
      <c r="CT39" s="363">
        <f>SUM('75NX CSOT'!CT39+'75NXB CSOT'!CT39+'Model 1'!CT39+'Model 3'!CT39+'Model 2'!CT39)</f>
        <v>0</v>
      </c>
      <c r="CU39" s="363">
        <f>SUM('75NX CSOT'!CU39+'75NXB CSOT'!CU39+'Model 1'!CU39+'Model 3'!CU39+'Model 2'!CU39)</f>
        <v>0</v>
      </c>
      <c r="CV39" s="363">
        <f>SUM('75NX CSOT'!CV39+'75NXB CSOT'!CV39+'Model 1'!CV39+'Model 3'!CV39+'Model 2'!CV39)</f>
        <v>0</v>
      </c>
      <c r="CW39" s="363">
        <f>SUM('75NX CSOT'!CW39+'75NXB CSOT'!CW39+'Model 1'!CW39+'Model 3'!CW39+'Model 2'!CW39)</f>
        <v>0</v>
      </c>
      <c r="CX39" s="363">
        <f>SUM('75NX CSOT'!CX39+'75NXB CSOT'!CX39+'Model 1'!CX39+'Model 3'!CX39+'Model 2'!CX39)</f>
        <v>0</v>
      </c>
      <c r="CY39" s="363">
        <f>SUM('75NX CSOT'!CY39+'75NXB CSOT'!CY39+'Model 1'!CY39+'Model 3'!CY39+'Model 2'!CY39)</f>
        <v>0</v>
      </c>
      <c r="CZ39" s="363">
        <f>SUM('75NX CSOT'!CZ39+'75NXB CSOT'!CZ39+'Model 1'!CZ39+'Model 3'!CZ39+'Model 2'!CZ39)</f>
        <v>0</v>
      </c>
      <c r="DA39" s="363">
        <f>SUM('75NX CSOT'!DA39+'75NXB CSOT'!DA39+'Model 1'!DA39+'Model 3'!DA39+'Model 2'!DA39)</f>
        <v>0</v>
      </c>
      <c r="DB39" s="363">
        <f>SUM('75NX CSOT'!DB39+'75NXB CSOT'!DB39+'Model 1'!DB39+'Model 3'!DB39+'Model 2'!DB39)</f>
        <v>0</v>
      </c>
      <c r="DC39" s="363">
        <f>SUM('75NX CSOT'!DC39+'75NXB CSOT'!DC39+'Model 1'!DC39+'Model 3'!DC39+'Model 2'!DC39)</f>
        <v>0</v>
      </c>
      <c r="DD39" s="363">
        <f>SUM('75NX CSOT'!DD39+'75NXB CSOT'!DD39+'Model 1'!DD39+'Model 3'!DD39+'Model 2'!DD39)</f>
        <v>0</v>
      </c>
      <c r="DE39" s="363">
        <f>SUM('75NX CSOT'!DE39+'75NXB CSOT'!DE39+'Model 1'!DE39+'Model 3'!DE39+'Model 2'!DE39)</f>
        <v>0</v>
      </c>
      <c r="DF39" s="363">
        <f>SUM('75NX CSOT'!DF39+'75NXB CSOT'!DF39+'Model 1'!DF39+'Model 3'!DF39+'Model 2'!DF39)</f>
        <v>0</v>
      </c>
      <c r="DG39" s="363">
        <f>SUM('75NX CSOT'!DG39+'75NXB CSOT'!DG39+'Model 1'!DG39+'Model 3'!DG39+'Model 2'!DG39)</f>
        <v>0</v>
      </c>
      <c r="DH39" s="363">
        <f>SUM('75NX CSOT'!DH39+'75NXB CSOT'!DH39+'Model 1'!DH39+'Model 3'!DH39+'Model 2'!DH39)</f>
        <v>0</v>
      </c>
      <c r="DI39" s="165">
        <f t="shared" si="4"/>
        <v>0</v>
      </c>
    </row>
    <row r="40" spans="2:113" ht="16.5" thickTop="1" thickBot="1">
      <c r="B40" s="417"/>
      <c r="C40" s="138" t="s">
        <v>56</v>
      </c>
      <c r="D40" s="363">
        <f>SUM('75NX CSOT'!D40+'75NXB CSOT'!D40+'Model 1'!D40+'Model 3'!D40+'Model 2'!D40)</f>
        <v>0</v>
      </c>
      <c r="E40" s="363">
        <f>SUM('75NX CSOT'!E40+'75NXB CSOT'!E40+'Model 1'!E40+'Model 3'!E40+'Model 2'!E40)</f>
        <v>0</v>
      </c>
      <c r="F40" s="363">
        <f>SUM('75NX CSOT'!F40+'75NXB CSOT'!F40+'Model 1'!F40+'Model 3'!F40+'Model 2'!F40)</f>
        <v>0</v>
      </c>
      <c r="G40" s="363">
        <f>SUM('75NX CSOT'!G40+'75NXB CSOT'!G40+'Model 1'!G40+'Model 3'!G40+'Model 2'!G40)</f>
        <v>0</v>
      </c>
      <c r="H40" s="363">
        <f>SUM('75NX CSOT'!H40+'75NXB CSOT'!H40+'Model 1'!H40+'Model 3'!H40+'Model 2'!H40)</f>
        <v>0</v>
      </c>
      <c r="I40" s="363">
        <f>SUM('75NX CSOT'!I40+'75NXB CSOT'!I40+'Model 1'!I40+'Model 3'!I40+'Model 2'!I40)</f>
        <v>0</v>
      </c>
      <c r="J40" s="363">
        <f>SUM('75NX CSOT'!J40+'75NXB CSOT'!J40+'Model 1'!J40+'Model 3'!J40+'Model 2'!J40)</f>
        <v>0</v>
      </c>
      <c r="K40" s="363">
        <f>SUM('75NX CSOT'!K40+'75NXB CSOT'!K40+'Model 1'!K40+'Model 3'!K40+'Model 2'!K40)</f>
        <v>0</v>
      </c>
      <c r="L40" s="363">
        <f>SUM('75NX CSOT'!L40+'75NXB CSOT'!L40+'Model 1'!L40+'Model 3'!L40+'Model 2'!L40)</f>
        <v>0</v>
      </c>
      <c r="M40" s="363">
        <f>SUM('75NX CSOT'!M40+'75NXB CSOT'!M40+'Model 1'!M40+'Model 3'!M40+'Model 2'!M40)</f>
        <v>0</v>
      </c>
      <c r="N40" s="363">
        <f>SUM('75NX CSOT'!N40+'75NXB CSOT'!N40+'Model 1'!N40+'Model 3'!N40+'Model 2'!N40)</f>
        <v>0</v>
      </c>
      <c r="O40" s="363">
        <f>SUM('75NX CSOT'!O40+'75NXB CSOT'!O40+'Model 1'!O40+'Model 3'!O40+'Model 2'!O40)</f>
        <v>0</v>
      </c>
      <c r="P40" s="363">
        <f>SUM('75NX CSOT'!P40+'75NXB CSOT'!P40+'Model 1'!P40+'Model 3'!P40+'Model 2'!P40)</f>
        <v>0</v>
      </c>
      <c r="Q40" s="363">
        <f>SUM('75NX CSOT'!Q40+'75NXB CSOT'!Q40+'Model 1'!Q40+'Model 3'!Q40+'Model 2'!Q40)</f>
        <v>0</v>
      </c>
      <c r="R40" s="363">
        <f>SUM('75NX CSOT'!R40+'75NXB CSOT'!R40+'Model 1'!R40+'Model 3'!R40+'Model 2'!R40)</f>
        <v>0</v>
      </c>
      <c r="S40" s="363">
        <f>SUM('75NX CSOT'!S40+'75NXB CSOT'!S40+'Model 1'!S40+'Model 3'!S40+'Model 2'!S40)</f>
        <v>0</v>
      </c>
      <c r="T40" s="363">
        <f>SUM('75NX CSOT'!T40+'75NXB CSOT'!T40+'Model 1'!T40+'Model 3'!T40+'Model 2'!T40)</f>
        <v>0</v>
      </c>
      <c r="U40" s="363">
        <f>SUM('75NX CSOT'!U40+'75NXB CSOT'!U40+'Model 1'!U40+'Model 3'!U40+'Model 2'!U40)</f>
        <v>0</v>
      </c>
      <c r="V40" s="363">
        <f>SUM('75NX CSOT'!V40+'75NXB CSOT'!V40+'Model 1'!V40+'Model 3'!V40+'Model 2'!V40)</f>
        <v>0</v>
      </c>
      <c r="W40" s="363">
        <f>SUM('75NX CSOT'!W40+'75NXB CSOT'!W40+'Model 1'!W40+'Model 3'!W40+'Model 2'!W40)</f>
        <v>0</v>
      </c>
      <c r="X40" s="363">
        <f>SUM('75NX CSOT'!X40+'75NXB CSOT'!X40+'Model 1'!X40+'Model 3'!X40+'Model 2'!X40)</f>
        <v>0</v>
      </c>
      <c r="Y40" s="363">
        <f>SUM('75NX CSOT'!Y40+'75NXB CSOT'!Y40+'Model 1'!Y40+'Model 3'!Y40+'Model 2'!Y40)</f>
        <v>0</v>
      </c>
      <c r="Z40" s="363">
        <f>SUM('75NX CSOT'!Z40+'75NXB CSOT'!Z40+'Model 1'!Z40+'Model 3'!Z40+'Model 2'!Z40)</f>
        <v>0</v>
      </c>
      <c r="AA40" s="363">
        <f>SUM('75NX CSOT'!AA40+'75NXB CSOT'!AA40+'Model 1'!AA40+'Model 3'!AA40+'Model 2'!AA40)</f>
        <v>0</v>
      </c>
      <c r="AB40" s="363">
        <f>SUM('75NX CSOT'!AB40+'75NXB CSOT'!AB40+'Model 1'!AB40+'Model 3'!AB40+'Model 2'!AB40)</f>
        <v>0</v>
      </c>
      <c r="AC40" s="363">
        <f>SUM('75NX CSOT'!AC40+'75NXB CSOT'!AC40+'Model 1'!AC40+'Model 3'!AC40+'Model 2'!AC40)</f>
        <v>0</v>
      </c>
      <c r="AD40" s="363">
        <f>SUM('75NX CSOT'!AD40+'75NXB CSOT'!AD40+'Model 1'!AD40+'Model 3'!AD40+'Model 2'!AD40)</f>
        <v>0</v>
      </c>
      <c r="AE40" s="363">
        <f>SUM('75NX CSOT'!AE40+'75NXB CSOT'!AE40+'Model 1'!AE40+'Model 3'!AE40+'Model 2'!AE40)</f>
        <v>0</v>
      </c>
      <c r="AF40" s="363">
        <f>SUM('75NX CSOT'!AF40+'75NXB CSOT'!AF40+'Model 1'!AF40+'Model 3'!AF40+'Model 2'!AF40)</f>
        <v>0</v>
      </c>
      <c r="AG40" s="363">
        <f>SUM('75NX CSOT'!AG40+'75NXB CSOT'!AG40+'Model 1'!AG40+'Model 3'!AG40+'Model 2'!AG40)</f>
        <v>0</v>
      </c>
      <c r="AH40" s="363">
        <f>SUM('75NX CSOT'!AH40+'75NXB CSOT'!AH40+'Model 1'!AH40+'Model 3'!AH40+'Model 2'!AH40)</f>
        <v>0</v>
      </c>
      <c r="AI40" s="363">
        <f>SUM('75NX CSOT'!AI40+'75NXB CSOT'!AI40+'Model 1'!AI40+'Model 3'!AI40+'Model 2'!AI40)</f>
        <v>0</v>
      </c>
      <c r="AJ40" s="363">
        <f>SUM('75NX CSOT'!AJ40+'75NXB CSOT'!AJ40+'Model 1'!AJ40+'Model 3'!AJ40+'Model 2'!AJ40)</f>
        <v>0</v>
      </c>
      <c r="AK40" s="363">
        <f>SUM('75NX CSOT'!AK40+'75NXB CSOT'!AK40+'Model 1'!AK40+'Model 3'!AK40+'Model 2'!AK40)</f>
        <v>0</v>
      </c>
      <c r="AL40" s="363">
        <f>SUM('75NX CSOT'!AL40+'75NXB CSOT'!AL40+'Model 1'!AL40+'Model 3'!AL40+'Model 2'!AL40)</f>
        <v>0</v>
      </c>
      <c r="AM40" s="363">
        <f>SUM('75NX CSOT'!AM40+'75NXB CSOT'!AM40+'Model 1'!AM40+'Model 3'!AM40+'Model 2'!AM40)</f>
        <v>0</v>
      </c>
      <c r="AN40" s="363">
        <f>SUM('75NX CSOT'!AN40+'75NXB CSOT'!AN40+'Model 1'!AN40+'Model 3'!AN40+'Model 2'!AN40)</f>
        <v>0</v>
      </c>
      <c r="AO40" s="363">
        <f>SUM('75NX CSOT'!AO40+'75NXB CSOT'!AO40+'Model 1'!AO40+'Model 3'!AO40+'Model 2'!AO40)</f>
        <v>0</v>
      </c>
      <c r="AP40" s="363">
        <f>SUM('75NX CSOT'!AP40+'75NXB CSOT'!AP40+'Model 1'!AP40+'Model 3'!AP40+'Model 2'!AP40)</f>
        <v>0</v>
      </c>
      <c r="AQ40" s="363">
        <f>SUM('75NX CSOT'!AQ40+'75NXB CSOT'!AQ40+'Model 1'!AQ40+'Model 3'!AQ40+'Model 2'!AQ40)</f>
        <v>0</v>
      </c>
      <c r="AR40" s="363">
        <f>SUM('75NX CSOT'!AR40+'75NXB CSOT'!AR40+'Model 1'!AR40+'Model 3'!AR40+'Model 2'!AR40)</f>
        <v>0</v>
      </c>
      <c r="AS40" s="363">
        <f>SUM('75NX CSOT'!AS40+'75NXB CSOT'!AS40+'Model 1'!AS40+'Model 3'!AS40+'Model 2'!AS40)</f>
        <v>0</v>
      </c>
      <c r="AT40" s="363">
        <f>SUM('75NX CSOT'!AT40+'75NXB CSOT'!AT40+'Model 1'!AT40+'Model 3'!AT40+'Model 2'!AT40)</f>
        <v>0</v>
      </c>
      <c r="AU40" s="363">
        <f>SUM('75NX CSOT'!AU40+'75NXB CSOT'!AU40+'Model 1'!AU40+'Model 3'!AU40+'Model 2'!AU40)</f>
        <v>0</v>
      </c>
      <c r="AV40" s="363">
        <f>SUM('75NX CSOT'!AV40+'75NXB CSOT'!AV40+'Model 1'!AV40+'Model 3'!AV40+'Model 2'!AV40)</f>
        <v>0</v>
      </c>
      <c r="AW40" s="363">
        <f>SUM('75NX CSOT'!AW40+'75NXB CSOT'!AW40+'Model 1'!AW40+'Model 3'!AW40+'Model 2'!AW40)</f>
        <v>0</v>
      </c>
      <c r="AX40" s="363">
        <f>SUM('75NX CSOT'!AX40+'75NXB CSOT'!AX40+'Model 1'!AX40+'Model 3'!AX40+'Model 2'!AX40)</f>
        <v>0</v>
      </c>
      <c r="AY40" s="363">
        <f>SUM('75NX CSOT'!AY40+'75NXB CSOT'!AY40+'Model 1'!AY40+'Model 3'!AY40+'Model 2'!AY40)</f>
        <v>0</v>
      </c>
      <c r="AZ40" s="363">
        <f>SUM('75NX CSOT'!AZ40+'75NXB CSOT'!AZ40+'Model 1'!AZ40+'Model 3'!AZ40+'Model 2'!AZ40)</f>
        <v>0</v>
      </c>
      <c r="BA40" s="363">
        <f>SUM('75NX CSOT'!BA40+'75NXB CSOT'!BA40+'Model 1'!BA40+'Model 3'!BA40+'Model 2'!BA40)</f>
        <v>0</v>
      </c>
      <c r="BB40" s="363">
        <f>SUM('75NX CSOT'!BB40+'75NXB CSOT'!BB40+'Model 1'!BB40+'Model 3'!BB40+'Model 2'!BB40)</f>
        <v>0</v>
      </c>
      <c r="BC40" s="363">
        <f>SUM('75NX CSOT'!BC40+'75NXB CSOT'!BC40+'Model 1'!BC40+'Model 3'!BC40+'Model 2'!BC40)</f>
        <v>0</v>
      </c>
      <c r="BD40" s="363">
        <f>SUM('75NX CSOT'!BD40+'75NXB CSOT'!BD40+'Model 1'!BD40+'Model 3'!BD40+'Model 2'!BD40)</f>
        <v>0</v>
      </c>
      <c r="BE40" s="363">
        <f>SUM('75NX CSOT'!BE40+'75NXB CSOT'!BE40+'Model 1'!BE40+'Model 3'!BE40+'Model 2'!BE40)</f>
        <v>0</v>
      </c>
      <c r="BF40" s="363">
        <f>SUM('75NX CSOT'!BF40+'75NXB CSOT'!BF40+'Model 1'!BF40+'Model 3'!BF40+'Model 2'!BF40)</f>
        <v>0</v>
      </c>
      <c r="BG40" s="363">
        <f>SUM('75NX CSOT'!BG40+'75NXB CSOT'!BG40+'Model 1'!BG40+'Model 3'!BG40+'Model 2'!BG40)</f>
        <v>0</v>
      </c>
      <c r="BH40" s="363">
        <f>SUM('75NX CSOT'!BH40+'75NXB CSOT'!BH40+'Model 1'!BH40+'Model 3'!BH40+'Model 2'!BH40)</f>
        <v>0</v>
      </c>
      <c r="BI40" s="363">
        <f>SUM('75NX CSOT'!BI40+'75NXB CSOT'!BI40+'Model 1'!BI40+'Model 3'!BI40+'Model 2'!BI40)</f>
        <v>0</v>
      </c>
      <c r="BJ40" s="363">
        <f>SUM('75NX CSOT'!BJ40+'75NXB CSOT'!BJ40+'Model 1'!BJ40+'Model 3'!BJ40+'Model 2'!BJ40)</f>
        <v>0</v>
      </c>
      <c r="BK40" s="363">
        <f>SUM('75NX CSOT'!BK40+'75NXB CSOT'!BK40+'Model 1'!BK40+'Model 3'!BK40+'Model 2'!BK40)</f>
        <v>0</v>
      </c>
      <c r="BL40" s="363">
        <f>SUM('75NX CSOT'!BL40+'75NXB CSOT'!BL40+'Model 1'!BL40+'Model 3'!BL40+'Model 2'!BL40)</f>
        <v>0</v>
      </c>
      <c r="BM40" s="363">
        <f>SUM('75NX CSOT'!BM40+'75NXB CSOT'!BM40+'Model 1'!BM40+'Model 3'!BM40+'Model 2'!BM40)</f>
        <v>0</v>
      </c>
      <c r="BN40" s="363">
        <f>SUM('75NX CSOT'!BN40+'75NXB CSOT'!BN40+'Model 1'!BN40+'Model 3'!BN40+'Model 2'!BN40)</f>
        <v>0</v>
      </c>
      <c r="BO40" s="363">
        <f>SUM('75NX CSOT'!BO40+'75NXB CSOT'!BO40+'Model 1'!BO40+'Model 3'!BO40+'Model 2'!BO40)</f>
        <v>0</v>
      </c>
      <c r="BP40" s="363">
        <f>SUM('75NX CSOT'!BP40+'75NXB CSOT'!BP40+'Model 1'!BP40+'Model 3'!BP40+'Model 2'!BP40)</f>
        <v>0</v>
      </c>
      <c r="BQ40" s="363">
        <f>SUM('75NX CSOT'!BQ40+'75NXB CSOT'!BQ40+'Model 1'!BQ40+'Model 3'!BQ40+'Model 2'!BQ40)</f>
        <v>0</v>
      </c>
      <c r="BR40" s="363">
        <f>SUM('75NX CSOT'!BR40+'75NXB CSOT'!BR40+'Model 1'!BR40+'Model 3'!BR40+'Model 2'!BR40)</f>
        <v>0</v>
      </c>
      <c r="BS40" s="363">
        <f>SUM('75NX CSOT'!BS40+'75NXB CSOT'!BS40+'Model 1'!BS40+'Model 3'!BS40+'Model 2'!BS40)</f>
        <v>0</v>
      </c>
      <c r="BT40" s="363">
        <f>SUM('75NX CSOT'!BT40+'75NXB CSOT'!BT40+'Model 1'!BT40+'Model 3'!BT40+'Model 2'!BT40)</f>
        <v>0</v>
      </c>
      <c r="BU40" s="363">
        <f>SUM('75NX CSOT'!BU40+'75NXB CSOT'!BU40+'Model 1'!BU40+'Model 3'!BU40+'Model 2'!BU40)</f>
        <v>0</v>
      </c>
      <c r="BV40" s="363">
        <f>SUM('75NX CSOT'!BV40+'75NXB CSOT'!BV40+'Model 1'!BV40+'Model 3'!BV40+'Model 2'!BV40)</f>
        <v>0</v>
      </c>
      <c r="BW40" s="363">
        <f>SUM('75NX CSOT'!BW40+'75NXB CSOT'!BW40+'Model 1'!BW40+'Model 3'!BW40+'Model 2'!BW40)</f>
        <v>0</v>
      </c>
      <c r="BX40" s="363">
        <f>SUM('75NX CSOT'!BX40+'75NXB CSOT'!BX40+'Model 1'!BX40+'Model 3'!BX40+'Model 2'!BX40)</f>
        <v>0</v>
      </c>
      <c r="BY40" s="363">
        <f>SUM('75NX CSOT'!BY40+'75NXB CSOT'!BY40+'Model 1'!BY40+'Model 3'!BY40+'Model 2'!BY40)</f>
        <v>0</v>
      </c>
      <c r="BZ40" s="363">
        <f>SUM('75NX CSOT'!BZ40+'75NXB CSOT'!BZ40+'Model 1'!BZ40+'Model 3'!BZ40+'Model 2'!BZ40)</f>
        <v>0</v>
      </c>
      <c r="CA40" s="363">
        <f>SUM('75NX CSOT'!CA40+'75NXB CSOT'!CA40+'Model 1'!CA40+'Model 3'!CA40+'Model 2'!CA40)</f>
        <v>0</v>
      </c>
      <c r="CB40" s="363">
        <f>SUM('75NX CSOT'!CB40+'75NXB CSOT'!CB40+'Model 1'!CB40+'Model 3'!CB40+'Model 2'!CB40)</f>
        <v>0</v>
      </c>
      <c r="CC40" s="363">
        <f>SUM('75NX CSOT'!CC40+'75NXB CSOT'!CC40+'Model 1'!CC40+'Model 3'!CC40+'Model 2'!CC40)</f>
        <v>0</v>
      </c>
      <c r="CD40" s="363">
        <f>SUM('75NX CSOT'!CD40+'75NXB CSOT'!CD40+'Model 1'!CD40+'Model 3'!CD40+'Model 2'!CD40)</f>
        <v>0</v>
      </c>
      <c r="CE40" s="363">
        <f>SUM('75NX CSOT'!CE40+'75NXB CSOT'!CE40+'Model 1'!CE40+'Model 3'!CE40+'Model 2'!CE40)</f>
        <v>0</v>
      </c>
      <c r="CF40" s="363">
        <f>SUM('75NX CSOT'!CF40+'75NXB CSOT'!CF40+'Model 1'!CF40+'Model 3'!CF40+'Model 2'!CF40)</f>
        <v>0</v>
      </c>
      <c r="CG40" s="363">
        <f>SUM('75NX CSOT'!CG40+'75NXB CSOT'!CG40+'Model 1'!CG40+'Model 3'!CG40+'Model 2'!CG40)</f>
        <v>0</v>
      </c>
      <c r="CH40" s="363">
        <f>SUM('75NX CSOT'!CH40+'75NXB CSOT'!CH40+'Model 1'!CH40+'Model 3'!CH40+'Model 2'!CH40)</f>
        <v>0</v>
      </c>
      <c r="CI40" s="363">
        <f>SUM('75NX CSOT'!CI40+'75NXB CSOT'!CI40+'Model 1'!CI40+'Model 3'!CI40+'Model 2'!CI40)</f>
        <v>0</v>
      </c>
      <c r="CJ40" s="363">
        <f>SUM('75NX CSOT'!CJ40+'75NXB CSOT'!CJ40+'Model 1'!CJ40+'Model 3'!CJ40+'Model 2'!CJ40)</f>
        <v>0</v>
      </c>
      <c r="CK40" s="363">
        <f>SUM('75NX CSOT'!CK40+'75NXB CSOT'!CK40+'Model 1'!CK40+'Model 3'!CK40+'Model 2'!CK40)</f>
        <v>0</v>
      </c>
      <c r="CL40" s="363">
        <f>SUM('75NX CSOT'!CL40+'75NXB CSOT'!CL40+'Model 1'!CL40+'Model 3'!CL40+'Model 2'!CL40)</f>
        <v>0</v>
      </c>
      <c r="CM40" s="363">
        <f>SUM('75NX CSOT'!CM40+'75NXB CSOT'!CM40+'Model 1'!CM40+'Model 3'!CM40+'Model 2'!CM40)</f>
        <v>0</v>
      </c>
      <c r="CN40" s="363">
        <f>SUM('75NX CSOT'!CN40+'75NXB CSOT'!CN40+'Model 1'!CN40+'Model 3'!CN40+'Model 2'!CN40)</f>
        <v>0</v>
      </c>
      <c r="CO40" s="363">
        <f>SUM('75NX CSOT'!CO40+'75NXB CSOT'!CO40+'Model 1'!CO40+'Model 3'!CO40+'Model 2'!CO40)</f>
        <v>0</v>
      </c>
      <c r="CP40" s="363">
        <f>SUM('75NX CSOT'!CP40+'75NXB CSOT'!CP40+'Model 1'!CP40+'Model 3'!CP40+'Model 2'!CP40)</f>
        <v>0</v>
      </c>
      <c r="CQ40" s="363">
        <f>SUM('75NX CSOT'!CQ40+'75NXB CSOT'!CQ40+'Model 1'!CQ40+'Model 3'!CQ40+'Model 2'!CQ40)</f>
        <v>0</v>
      </c>
      <c r="CR40" s="363">
        <f>SUM('75NX CSOT'!CR40+'75NXB CSOT'!CR40+'Model 1'!CR40+'Model 3'!CR40+'Model 2'!CR40)</f>
        <v>0</v>
      </c>
      <c r="CS40" s="363">
        <f>SUM('75NX CSOT'!CS40+'75NXB CSOT'!CS40+'Model 1'!CS40+'Model 3'!CS40+'Model 2'!CS40)</f>
        <v>0</v>
      </c>
      <c r="CT40" s="363">
        <f>SUM('75NX CSOT'!CT40+'75NXB CSOT'!CT40+'Model 1'!CT40+'Model 3'!CT40+'Model 2'!CT40)</f>
        <v>0</v>
      </c>
      <c r="CU40" s="363">
        <f>SUM('75NX CSOT'!CU40+'75NXB CSOT'!CU40+'Model 1'!CU40+'Model 3'!CU40+'Model 2'!CU40)</f>
        <v>0</v>
      </c>
      <c r="CV40" s="363">
        <f>SUM('75NX CSOT'!CV40+'75NXB CSOT'!CV40+'Model 1'!CV40+'Model 3'!CV40+'Model 2'!CV40)</f>
        <v>0</v>
      </c>
      <c r="CW40" s="363">
        <f>SUM('75NX CSOT'!CW40+'75NXB CSOT'!CW40+'Model 1'!CW40+'Model 3'!CW40+'Model 2'!CW40)</f>
        <v>0</v>
      </c>
      <c r="CX40" s="363">
        <f>SUM('75NX CSOT'!CX40+'75NXB CSOT'!CX40+'Model 1'!CX40+'Model 3'!CX40+'Model 2'!CX40)</f>
        <v>0</v>
      </c>
      <c r="CY40" s="363">
        <f>SUM('75NX CSOT'!CY40+'75NXB CSOT'!CY40+'Model 1'!CY40+'Model 3'!CY40+'Model 2'!CY40)</f>
        <v>0</v>
      </c>
      <c r="CZ40" s="363">
        <f>SUM('75NX CSOT'!CZ40+'75NXB CSOT'!CZ40+'Model 1'!CZ40+'Model 3'!CZ40+'Model 2'!CZ40)</f>
        <v>0</v>
      </c>
      <c r="DA40" s="363">
        <f>SUM('75NX CSOT'!DA40+'75NXB CSOT'!DA40+'Model 1'!DA40+'Model 3'!DA40+'Model 2'!DA40)</f>
        <v>0</v>
      </c>
      <c r="DB40" s="363">
        <f>SUM('75NX CSOT'!DB40+'75NXB CSOT'!DB40+'Model 1'!DB40+'Model 3'!DB40+'Model 2'!DB40)</f>
        <v>0</v>
      </c>
      <c r="DC40" s="363">
        <f>SUM('75NX CSOT'!DC40+'75NXB CSOT'!DC40+'Model 1'!DC40+'Model 3'!DC40+'Model 2'!DC40)</f>
        <v>0</v>
      </c>
      <c r="DD40" s="363">
        <f>SUM('75NX CSOT'!DD40+'75NXB CSOT'!DD40+'Model 1'!DD40+'Model 3'!DD40+'Model 2'!DD40)</f>
        <v>0</v>
      </c>
      <c r="DE40" s="363">
        <f>SUM('75NX CSOT'!DE40+'75NXB CSOT'!DE40+'Model 1'!DE40+'Model 3'!DE40+'Model 2'!DE40)</f>
        <v>0</v>
      </c>
      <c r="DF40" s="363">
        <f>SUM('75NX CSOT'!DF40+'75NXB CSOT'!DF40+'Model 1'!DF40+'Model 3'!DF40+'Model 2'!DF40)</f>
        <v>0</v>
      </c>
      <c r="DG40" s="363">
        <f>SUM('75NX CSOT'!DG40+'75NXB CSOT'!DG40+'Model 1'!DG40+'Model 3'!DG40+'Model 2'!DG40)</f>
        <v>0</v>
      </c>
      <c r="DH40" s="363">
        <f>SUM('75NX CSOT'!DH40+'75NXB CSOT'!DH40+'Model 1'!DH40+'Model 3'!DH40+'Model 2'!DH40)</f>
        <v>0</v>
      </c>
      <c r="DI40" s="165">
        <f t="shared" si="4"/>
        <v>0</v>
      </c>
    </row>
    <row r="41" spans="2:113" ht="16.5" thickTop="1" thickBot="1">
      <c r="B41" s="417"/>
      <c r="C41" s="138" t="s">
        <v>290</v>
      </c>
      <c r="D41" s="363">
        <f>SUM('75NX CSOT'!D41+'75NXB CSOT'!D41+'Model 1'!D41+'Model 3'!D41+'Model 2'!D41)</f>
        <v>0</v>
      </c>
      <c r="E41" s="363">
        <f>SUM('75NX CSOT'!E41+'75NXB CSOT'!E41+'Model 1'!E41+'Model 3'!E41+'Model 2'!E41)</f>
        <v>0</v>
      </c>
      <c r="F41" s="363">
        <f>SUM('75NX CSOT'!F41+'75NXB CSOT'!F41+'Model 1'!F41+'Model 3'!F41+'Model 2'!F41)</f>
        <v>0</v>
      </c>
      <c r="G41" s="363">
        <f>SUM('75NX CSOT'!G41+'75NXB CSOT'!G41+'Model 1'!G41+'Model 3'!G41+'Model 2'!G41)</f>
        <v>0</v>
      </c>
      <c r="H41" s="363">
        <f>SUM('75NX CSOT'!H41+'75NXB CSOT'!H41+'Model 1'!H41+'Model 3'!H41+'Model 2'!H41)</f>
        <v>0</v>
      </c>
      <c r="I41" s="363">
        <f>SUM('75NX CSOT'!I41+'75NXB CSOT'!I41+'Model 1'!I41+'Model 3'!I41+'Model 2'!I41)</f>
        <v>0</v>
      </c>
      <c r="J41" s="363">
        <f>SUM('75NX CSOT'!J41+'75NXB CSOT'!J41+'Model 1'!J41+'Model 3'!J41+'Model 2'!J41)</f>
        <v>0</v>
      </c>
      <c r="K41" s="363">
        <f>SUM('75NX CSOT'!K41+'75NXB CSOT'!K41+'Model 1'!K41+'Model 3'!K41+'Model 2'!K41)</f>
        <v>0</v>
      </c>
      <c r="L41" s="363">
        <f>SUM('75NX CSOT'!L41+'75NXB CSOT'!L41+'Model 1'!L41+'Model 3'!L41+'Model 2'!L41)</f>
        <v>0</v>
      </c>
      <c r="M41" s="363">
        <f>SUM('75NX CSOT'!M41+'75NXB CSOT'!M41+'Model 1'!M41+'Model 3'!M41+'Model 2'!M41)</f>
        <v>0</v>
      </c>
      <c r="N41" s="363">
        <f>SUM('75NX CSOT'!N41+'75NXB CSOT'!N41+'Model 1'!N41+'Model 3'!N41+'Model 2'!N41)</f>
        <v>0</v>
      </c>
      <c r="O41" s="363">
        <f>SUM('75NX CSOT'!O41+'75NXB CSOT'!O41+'Model 1'!O41+'Model 3'!O41+'Model 2'!O41)</f>
        <v>0</v>
      </c>
      <c r="P41" s="363">
        <f>SUM('75NX CSOT'!P41+'75NXB CSOT'!P41+'Model 1'!P41+'Model 3'!P41+'Model 2'!P41)</f>
        <v>0</v>
      </c>
      <c r="Q41" s="363">
        <f>SUM('75NX CSOT'!Q41+'75NXB CSOT'!Q41+'Model 1'!Q41+'Model 3'!Q41+'Model 2'!Q41)</f>
        <v>0</v>
      </c>
      <c r="R41" s="363">
        <f>SUM('75NX CSOT'!R41+'75NXB CSOT'!R41+'Model 1'!R41+'Model 3'!R41+'Model 2'!R41)</f>
        <v>0</v>
      </c>
      <c r="S41" s="363">
        <f>SUM('75NX CSOT'!S41+'75NXB CSOT'!S41+'Model 1'!S41+'Model 3'!S41+'Model 2'!S41)</f>
        <v>0</v>
      </c>
      <c r="T41" s="363">
        <f>SUM('75NX CSOT'!T41+'75NXB CSOT'!T41+'Model 1'!T41+'Model 3'!T41+'Model 2'!T41)</f>
        <v>0</v>
      </c>
      <c r="U41" s="363">
        <f>SUM('75NX CSOT'!U41+'75NXB CSOT'!U41+'Model 1'!U41+'Model 3'!U41+'Model 2'!U41)</f>
        <v>0</v>
      </c>
      <c r="V41" s="363">
        <f>SUM('75NX CSOT'!V41+'75NXB CSOT'!V41+'Model 1'!V41+'Model 3'!V41+'Model 2'!V41)</f>
        <v>0</v>
      </c>
      <c r="W41" s="363">
        <f>SUM('75NX CSOT'!W41+'75NXB CSOT'!W41+'Model 1'!W41+'Model 3'!W41+'Model 2'!W41)</f>
        <v>0</v>
      </c>
      <c r="X41" s="363">
        <f>SUM('75NX CSOT'!X41+'75NXB CSOT'!X41+'Model 1'!X41+'Model 3'!X41+'Model 2'!X41)</f>
        <v>0</v>
      </c>
      <c r="Y41" s="363">
        <f>SUM('75NX CSOT'!Y41+'75NXB CSOT'!Y41+'Model 1'!Y41+'Model 3'!Y41+'Model 2'!Y41)</f>
        <v>0</v>
      </c>
      <c r="Z41" s="363">
        <f>SUM('75NX CSOT'!Z41+'75NXB CSOT'!Z41+'Model 1'!Z41+'Model 3'!Z41+'Model 2'!Z41)</f>
        <v>0</v>
      </c>
      <c r="AA41" s="363">
        <f>SUM('75NX CSOT'!AA41+'75NXB CSOT'!AA41+'Model 1'!AA41+'Model 3'!AA41+'Model 2'!AA41)</f>
        <v>0</v>
      </c>
      <c r="AB41" s="363">
        <f>SUM('75NX CSOT'!AB41+'75NXB CSOT'!AB41+'Model 1'!AB41+'Model 3'!AB41+'Model 2'!AB41)</f>
        <v>0</v>
      </c>
      <c r="AC41" s="363">
        <f>SUM('75NX CSOT'!AC41+'75NXB CSOT'!AC41+'Model 1'!AC41+'Model 3'!AC41+'Model 2'!AC41)</f>
        <v>0</v>
      </c>
      <c r="AD41" s="363">
        <f>SUM('75NX CSOT'!AD41+'75NXB CSOT'!AD41+'Model 1'!AD41+'Model 3'!AD41+'Model 2'!AD41)</f>
        <v>0</v>
      </c>
      <c r="AE41" s="363">
        <f>SUM('75NX CSOT'!AE41+'75NXB CSOT'!AE41+'Model 1'!AE41+'Model 3'!AE41+'Model 2'!AE41)</f>
        <v>0</v>
      </c>
      <c r="AF41" s="363">
        <f>SUM('75NX CSOT'!AF41+'75NXB CSOT'!AF41+'Model 1'!AF41+'Model 3'!AF41+'Model 2'!AF41)</f>
        <v>0</v>
      </c>
      <c r="AG41" s="363">
        <f>SUM('75NX CSOT'!AG41+'75NXB CSOT'!AG41+'Model 1'!AG41+'Model 3'!AG41+'Model 2'!AG41)</f>
        <v>0</v>
      </c>
      <c r="AH41" s="363">
        <f>SUM('75NX CSOT'!AH41+'75NXB CSOT'!AH41+'Model 1'!AH41+'Model 3'!AH41+'Model 2'!AH41)</f>
        <v>0</v>
      </c>
      <c r="AI41" s="363">
        <f>SUM('75NX CSOT'!AI41+'75NXB CSOT'!AI41+'Model 1'!AI41+'Model 3'!AI41+'Model 2'!AI41)</f>
        <v>0</v>
      </c>
      <c r="AJ41" s="363">
        <f>SUM('75NX CSOT'!AJ41+'75NXB CSOT'!AJ41+'Model 1'!AJ41+'Model 3'!AJ41+'Model 2'!AJ41)</f>
        <v>0</v>
      </c>
      <c r="AK41" s="363">
        <f>SUM('75NX CSOT'!AK41+'75NXB CSOT'!AK41+'Model 1'!AK41+'Model 3'!AK41+'Model 2'!AK41)</f>
        <v>0</v>
      </c>
      <c r="AL41" s="363">
        <f>SUM('75NX CSOT'!AL41+'75NXB CSOT'!AL41+'Model 1'!AL41+'Model 3'!AL41+'Model 2'!AL41)</f>
        <v>0</v>
      </c>
      <c r="AM41" s="363">
        <f>SUM('75NX CSOT'!AM41+'75NXB CSOT'!AM41+'Model 1'!AM41+'Model 3'!AM41+'Model 2'!AM41)</f>
        <v>0</v>
      </c>
      <c r="AN41" s="363">
        <f>SUM('75NX CSOT'!AN41+'75NXB CSOT'!AN41+'Model 1'!AN41+'Model 3'!AN41+'Model 2'!AN41)</f>
        <v>0</v>
      </c>
      <c r="AO41" s="363">
        <f>SUM('75NX CSOT'!AO41+'75NXB CSOT'!AO41+'Model 1'!AO41+'Model 3'!AO41+'Model 2'!AO41)</f>
        <v>0</v>
      </c>
      <c r="AP41" s="363">
        <f>SUM('75NX CSOT'!AP41+'75NXB CSOT'!AP41+'Model 1'!AP41+'Model 3'!AP41+'Model 2'!AP41)</f>
        <v>0</v>
      </c>
      <c r="AQ41" s="363">
        <f>SUM('75NX CSOT'!AQ41+'75NXB CSOT'!AQ41+'Model 1'!AQ41+'Model 3'!AQ41+'Model 2'!AQ41)</f>
        <v>0</v>
      </c>
      <c r="AR41" s="363">
        <f>SUM('75NX CSOT'!AR41+'75NXB CSOT'!AR41+'Model 1'!AR41+'Model 3'!AR41+'Model 2'!AR41)</f>
        <v>0</v>
      </c>
      <c r="AS41" s="363">
        <f>SUM('75NX CSOT'!AS41+'75NXB CSOT'!AS41+'Model 1'!AS41+'Model 3'!AS41+'Model 2'!AS41)</f>
        <v>0</v>
      </c>
      <c r="AT41" s="363">
        <f>SUM('75NX CSOT'!AT41+'75NXB CSOT'!AT41+'Model 1'!AT41+'Model 3'!AT41+'Model 2'!AT41)</f>
        <v>0</v>
      </c>
      <c r="AU41" s="363">
        <f>SUM('75NX CSOT'!AU41+'75NXB CSOT'!AU41+'Model 1'!AU41+'Model 3'!AU41+'Model 2'!AU41)</f>
        <v>0</v>
      </c>
      <c r="AV41" s="363">
        <f>SUM('75NX CSOT'!AV41+'75NXB CSOT'!AV41+'Model 1'!AV41+'Model 3'!AV41+'Model 2'!AV41)</f>
        <v>0</v>
      </c>
      <c r="AW41" s="363">
        <f>SUM('75NX CSOT'!AW41+'75NXB CSOT'!AW41+'Model 1'!AW41+'Model 3'!AW41+'Model 2'!AW41)</f>
        <v>0</v>
      </c>
      <c r="AX41" s="363">
        <f>SUM('75NX CSOT'!AX41+'75NXB CSOT'!AX41+'Model 1'!AX41+'Model 3'!AX41+'Model 2'!AX41)</f>
        <v>0</v>
      </c>
      <c r="AY41" s="363">
        <f>SUM('75NX CSOT'!AY41+'75NXB CSOT'!AY41+'Model 1'!AY41+'Model 3'!AY41+'Model 2'!AY41)</f>
        <v>0</v>
      </c>
      <c r="AZ41" s="363">
        <f>SUM('75NX CSOT'!AZ41+'75NXB CSOT'!AZ41+'Model 1'!AZ41+'Model 3'!AZ41+'Model 2'!AZ41)</f>
        <v>0</v>
      </c>
      <c r="BA41" s="363">
        <f>SUM('75NX CSOT'!BA41+'75NXB CSOT'!BA41+'Model 1'!BA41+'Model 3'!BA41+'Model 2'!BA41)</f>
        <v>0</v>
      </c>
      <c r="BB41" s="363">
        <f>SUM('75NX CSOT'!BB41+'75NXB CSOT'!BB41+'Model 1'!BB41+'Model 3'!BB41+'Model 2'!BB41)</f>
        <v>0</v>
      </c>
      <c r="BC41" s="363">
        <f>SUM('75NX CSOT'!BC41+'75NXB CSOT'!BC41+'Model 1'!BC41+'Model 3'!BC41+'Model 2'!BC41)</f>
        <v>0</v>
      </c>
      <c r="BD41" s="363">
        <f>SUM('75NX CSOT'!BD41+'75NXB CSOT'!BD41+'Model 1'!BD41+'Model 3'!BD41+'Model 2'!BD41)</f>
        <v>0</v>
      </c>
      <c r="BE41" s="363">
        <f>SUM('75NX CSOT'!BE41+'75NXB CSOT'!BE41+'Model 1'!BE41+'Model 3'!BE41+'Model 2'!BE41)</f>
        <v>0</v>
      </c>
      <c r="BF41" s="363">
        <f>SUM('75NX CSOT'!BF41+'75NXB CSOT'!BF41+'Model 1'!BF41+'Model 3'!BF41+'Model 2'!BF41)</f>
        <v>0</v>
      </c>
      <c r="BG41" s="363">
        <f>SUM('75NX CSOT'!BG41+'75NXB CSOT'!BG41+'Model 1'!BG41+'Model 3'!BG41+'Model 2'!BG41)</f>
        <v>0</v>
      </c>
      <c r="BH41" s="363">
        <f>SUM('75NX CSOT'!BH41+'75NXB CSOT'!BH41+'Model 1'!BH41+'Model 3'!BH41+'Model 2'!BH41)</f>
        <v>0</v>
      </c>
      <c r="BI41" s="363">
        <f>SUM('75NX CSOT'!BI41+'75NXB CSOT'!BI41+'Model 1'!BI41+'Model 3'!BI41+'Model 2'!BI41)</f>
        <v>0</v>
      </c>
      <c r="BJ41" s="363">
        <f>SUM('75NX CSOT'!BJ41+'75NXB CSOT'!BJ41+'Model 1'!BJ41+'Model 3'!BJ41+'Model 2'!BJ41)</f>
        <v>0</v>
      </c>
      <c r="BK41" s="363">
        <f>SUM('75NX CSOT'!BK41+'75NXB CSOT'!BK41+'Model 1'!BK41+'Model 3'!BK41+'Model 2'!BK41)</f>
        <v>0</v>
      </c>
      <c r="BL41" s="363">
        <f>SUM('75NX CSOT'!BL41+'75NXB CSOT'!BL41+'Model 1'!BL41+'Model 3'!BL41+'Model 2'!BL41)</f>
        <v>0</v>
      </c>
      <c r="BM41" s="363">
        <f>SUM('75NX CSOT'!BM41+'75NXB CSOT'!BM41+'Model 1'!BM41+'Model 3'!BM41+'Model 2'!BM41)</f>
        <v>0</v>
      </c>
      <c r="BN41" s="363">
        <f>SUM('75NX CSOT'!BN41+'75NXB CSOT'!BN41+'Model 1'!BN41+'Model 3'!BN41+'Model 2'!BN41)</f>
        <v>0</v>
      </c>
      <c r="BO41" s="363">
        <f>SUM('75NX CSOT'!BO41+'75NXB CSOT'!BO41+'Model 1'!BO41+'Model 3'!BO41+'Model 2'!BO41)</f>
        <v>0</v>
      </c>
      <c r="BP41" s="363">
        <f>SUM('75NX CSOT'!BP41+'75NXB CSOT'!BP41+'Model 1'!BP41+'Model 3'!BP41+'Model 2'!BP41)</f>
        <v>0</v>
      </c>
      <c r="BQ41" s="363">
        <f>SUM('75NX CSOT'!BQ41+'75NXB CSOT'!BQ41+'Model 1'!BQ41+'Model 3'!BQ41+'Model 2'!BQ41)</f>
        <v>0</v>
      </c>
      <c r="BR41" s="363">
        <f>SUM('75NX CSOT'!BR41+'75NXB CSOT'!BR41+'Model 1'!BR41+'Model 3'!BR41+'Model 2'!BR41)</f>
        <v>0</v>
      </c>
      <c r="BS41" s="363">
        <f>SUM('75NX CSOT'!BS41+'75NXB CSOT'!BS41+'Model 1'!BS41+'Model 3'!BS41+'Model 2'!BS41)</f>
        <v>0</v>
      </c>
      <c r="BT41" s="363">
        <f>SUM('75NX CSOT'!BT41+'75NXB CSOT'!BT41+'Model 1'!BT41+'Model 3'!BT41+'Model 2'!BT41)</f>
        <v>0</v>
      </c>
      <c r="BU41" s="363">
        <f>SUM('75NX CSOT'!BU41+'75NXB CSOT'!BU41+'Model 1'!BU41+'Model 3'!BU41+'Model 2'!BU41)</f>
        <v>0</v>
      </c>
      <c r="BV41" s="363">
        <f>SUM('75NX CSOT'!BV41+'75NXB CSOT'!BV41+'Model 1'!BV41+'Model 3'!BV41+'Model 2'!BV41)</f>
        <v>0</v>
      </c>
      <c r="BW41" s="363">
        <f>SUM('75NX CSOT'!BW41+'75NXB CSOT'!BW41+'Model 1'!BW41+'Model 3'!BW41+'Model 2'!BW41)</f>
        <v>0</v>
      </c>
      <c r="BX41" s="363">
        <f>SUM('75NX CSOT'!BX41+'75NXB CSOT'!BX41+'Model 1'!BX41+'Model 3'!BX41+'Model 2'!BX41)</f>
        <v>0</v>
      </c>
      <c r="BY41" s="363">
        <f>SUM('75NX CSOT'!BY41+'75NXB CSOT'!BY41+'Model 1'!BY41+'Model 3'!BY41+'Model 2'!BY41)</f>
        <v>0</v>
      </c>
      <c r="BZ41" s="363">
        <f>SUM('75NX CSOT'!BZ41+'75NXB CSOT'!BZ41+'Model 1'!BZ41+'Model 3'!BZ41+'Model 2'!BZ41)</f>
        <v>0</v>
      </c>
      <c r="CA41" s="363">
        <f>SUM('75NX CSOT'!CA41+'75NXB CSOT'!CA41+'Model 1'!CA41+'Model 3'!CA41+'Model 2'!CA41)</f>
        <v>0</v>
      </c>
      <c r="CB41" s="363">
        <f>SUM('75NX CSOT'!CB41+'75NXB CSOT'!CB41+'Model 1'!CB41+'Model 3'!CB41+'Model 2'!CB41)</f>
        <v>0</v>
      </c>
      <c r="CC41" s="363">
        <f>SUM('75NX CSOT'!CC41+'75NXB CSOT'!CC41+'Model 1'!CC41+'Model 3'!CC41+'Model 2'!CC41)</f>
        <v>0</v>
      </c>
      <c r="CD41" s="363">
        <f>SUM('75NX CSOT'!CD41+'75NXB CSOT'!CD41+'Model 1'!CD41+'Model 3'!CD41+'Model 2'!CD41)</f>
        <v>0</v>
      </c>
      <c r="CE41" s="363">
        <f>SUM('75NX CSOT'!CE41+'75NXB CSOT'!CE41+'Model 1'!CE41+'Model 3'!CE41+'Model 2'!CE41)</f>
        <v>0</v>
      </c>
      <c r="CF41" s="363">
        <f>SUM('75NX CSOT'!CF41+'75NXB CSOT'!CF41+'Model 1'!CF41+'Model 3'!CF41+'Model 2'!CF41)</f>
        <v>0</v>
      </c>
      <c r="CG41" s="363">
        <f>SUM('75NX CSOT'!CG41+'75NXB CSOT'!CG41+'Model 1'!CG41+'Model 3'!CG41+'Model 2'!CG41)</f>
        <v>0</v>
      </c>
      <c r="CH41" s="363">
        <f>SUM('75NX CSOT'!CH41+'75NXB CSOT'!CH41+'Model 1'!CH41+'Model 3'!CH41+'Model 2'!CH41)</f>
        <v>0</v>
      </c>
      <c r="CI41" s="363">
        <f>SUM('75NX CSOT'!CI41+'75NXB CSOT'!CI41+'Model 1'!CI41+'Model 3'!CI41+'Model 2'!CI41)</f>
        <v>0</v>
      </c>
      <c r="CJ41" s="363">
        <f>SUM('75NX CSOT'!CJ41+'75NXB CSOT'!CJ41+'Model 1'!CJ41+'Model 3'!CJ41+'Model 2'!CJ41)</f>
        <v>0</v>
      </c>
      <c r="CK41" s="363">
        <f>SUM('75NX CSOT'!CK41+'75NXB CSOT'!CK41+'Model 1'!CK41+'Model 3'!CK41+'Model 2'!CK41)</f>
        <v>0</v>
      </c>
      <c r="CL41" s="363">
        <f>SUM('75NX CSOT'!CL41+'75NXB CSOT'!CL41+'Model 1'!CL41+'Model 3'!CL41+'Model 2'!CL41)</f>
        <v>0</v>
      </c>
      <c r="CM41" s="363">
        <f>SUM('75NX CSOT'!CM41+'75NXB CSOT'!CM41+'Model 1'!CM41+'Model 3'!CM41+'Model 2'!CM41)</f>
        <v>0</v>
      </c>
      <c r="CN41" s="363">
        <f>SUM('75NX CSOT'!CN41+'75NXB CSOT'!CN41+'Model 1'!CN41+'Model 3'!CN41+'Model 2'!CN41)</f>
        <v>0</v>
      </c>
      <c r="CO41" s="363">
        <f>SUM('75NX CSOT'!CO41+'75NXB CSOT'!CO41+'Model 1'!CO41+'Model 3'!CO41+'Model 2'!CO41)</f>
        <v>0</v>
      </c>
      <c r="CP41" s="363">
        <f>SUM('75NX CSOT'!CP41+'75NXB CSOT'!CP41+'Model 1'!CP41+'Model 3'!CP41+'Model 2'!CP41)</f>
        <v>0</v>
      </c>
      <c r="CQ41" s="363">
        <f>SUM('75NX CSOT'!CQ41+'75NXB CSOT'!CQ41+'Model 1'!CQ41+'Model 3'!CQ41+'Model 2'!CQ41)</f>
        <v>0</v>
      </c>
      <c r="CR41" s="363">
        <f>SUM('75NX CSOT'!CR41+'75NXB CSOT'!CR41+'Model 1'!CR41+'Model 3'!CR41+'Model 2'!CR41)</f>
        <v>0</v>
      </c>
      <c r="CS41" s="363">
        <f>SUM('75NX CSOT'!CS41+'75NXB CSOT'!CS41+'Model 1'!CS41+'Model 3'!CS41+'Model 2'!CS41)</f>
        <v>0</v>
      </c>
      <c r="CT41" s="363">
        <f>SUM('75NX CSOT'!CT41+'75NXB CSOT'!CT41+'Model 1'!CT41+'Model 3'!CT41+'Model 2'!CT41)</f>
        <v>0</v>
      </c>
      <c r="CU41" s="363">
        <f>SUM('75NX CSOT'!CU41+'75NXB CSOT'!CU41+'Model 1'!CU41+'Model 3'!CU41+'Model 2'!CU41)</f>
        <v>0</v>
      </c>
      <c r="CV41" s="363">
        <f>SUM('75NX CSOT'!CV41+'75NXB CSOT'!CV41+'Model 1'!CV41+'Model 3'!CV41+'Model 2'!CV41)</f>
        <v>0</v>
      </c>
      <c r="CW41" s="363">
        <f>SUM('75NX CSOT'!CW41+'75NXB CSOT'!CW41+'Model 1'!CW41+'Model 3'!CW41+'Model 2'!CW41)</f>
        <v>0</v>
      </c>
      <c r="CX41" s="363">
        <f>SUM('75NX CSOT'!CX41+'75NXB CSOT'!CX41+'Model 1'!CX41+'Model 3'!CX41+'Model 2'!CX41)</f>
        <v>0</v>
      </c>
      <c r="CY41" s="363">
        <f>SUM('75NX CSOT'!CY41+'75NXB CSOT'!CY41+'Model 1'!CY41+'Model 3'!CY41+'Model 2'!CY41)</f>
        <v>0</v>
      </c>
      <c r="CZ41" s="363">
        <f>SUM('75NX CSOT'!CZ41+'75NXB CSOT'!CZ41+'Model 1'!CZ41+'Model 3'!CZ41+'Model 2'!CZ41)</f>
        <v>0</v>
      </c>
      <c r="DA41" s="363">
        <f>SUM('75NX CSOT'!DA41+'75NXB CSOT'!DA41+'Model 1'!DA41+'Model 3'!DA41+'Model 2'!DA41)</f>
        <v>0</v>
      </c>
      <c r="DB41" s="363">
        <f>SUM('75NX CSOT'!DB41+'75NXB CSOT'!DB41+'Model 1'!DB41+'Model 3'!DB41+'Model 2'!DB41)</f>
        <v>0</v>
      </c>
      <c r="DC41" s="363">
        <f>SUM('75NX CSOT'!DC41+'75NXB CSOT'!DC41+'Model 1'!DC41+'Model 3'!DC41+'Model 2'!DC41)</f>
        <v>0</v>
      </c>
      <c r="DD41" s="363">
        <f>SUM('75NX CSOT'!DD41+'75NXB CSOT'!DD41+'Model 1'!DD41+'Model 3'!DD41+'Model 2'!DD41)</f>
        <v>0</v>
      </c>
      <c r="DE41" s="363">
        <f>SUM('75NX CSOT'!DE41+'75NXB CSOT'!DE41+'Model 1'!DE41+'Model 3'!DE41+'Model 2'!DE41)</f>
        <v>0</v>
      </c>
      <c r="DF41" s="363">
        <f>SUM('75NX CSOT'!DF41+'75NXB CSOT'!DF41+'Model 1'!DF41+'Model 3'!DF41+'Model 2'!DF41)</f>
        <v>0</v>
      </c>
      <c r="DG41" s="363">
        <f>SUM('75NX CSOT'!DG41+'75NXB CSOT'!DG41+'Model 1'!DG41+'Model 3'!DG41+'Model 2'!DG41)</f>
        <v>0</v>
      </c>
      <c r="DH41" s="363">
        <f>SUM('75NX CSOT'!DH41+'75NXB CSOT'!DH41+'Model 1'!DH41+'Model 3'!DH41+'Model 2'!DH41)</f>
        <v>0</v>
      </c>
      <c r="DI41" s="165">
        <f t="shared" si="4"/>
        <v>0</v>
      </c>
    </row>
    <row r="42" spans="2:113" ht="16.5" thickTop="1" thickBot="1">
      <c r="B42" s="417"/>
      <c r="C42" s="138" t="s">
        <v>168</v>
      </c>
      <c r="D42" s="363">
        <f>SUM('75NX CSOT'!D42+'75NXB CSOT'!D42+'Model 1'!D42+'Model 3'!D42+'Model 2'!D42)</f>
        <v>0</v>
      </c>
      <c r="E42" s="363">
        <f>SUM('75NX CSOT'!E42+'75NXB CSOT'!E42+'Model 1'!E42+'Model 3'!E42+'Model 2'!E42)</f>
        <v>0</v>
      </c>
      <c r="F42" s="363">
        <f>SUM('75NX CSOT'!F42+'75NXB CSOT'!F42+'Model 1'!F42+'Model 3'!F42+'Model 2'!F42)</f>
        <v>0</v>
      </c>
      <c r="G42" s="363">
        <f>SUM('75NX CSOT'!G42+'75NXB CSOT'!G42+'Model 1'!G42+'Model 3'!G42+'Model 2'!G42)</f>
        <v>0</v>
      </c>
      <c r="H42" s="363">
        <f>SUM('75NX CSOT'!H42+'75NXB CSOT'!H42+'Model 1'!H42+'Model 3'!H42+'Model 2'!H42)</f>
        <v>0</v>
      </c>
      <c r="I42" s="363">
        <f>SUM('75NX CSOT'!I42+'75NXB CSOT'!I42+'Model 1'!I42+'Model 3'!I42+'Model 2'!I42)</f>
        <v>0</v>
      </c>
      <c r="J42" s="363">
        <f>SUM('75NX CSOT'!J42+'75NXB CSOT'!J42+'Model 1'!J42+'Model 3'!J42+'Model 2'!J42)</f>
        <v>0</v>
      </c>
      <c r="K42" s="363">
        <f>SUM('75NX CSOT'!K42+'75NXB CSOT'!K42+'Model 1'!K42+'Model 3'!K42+'Model 2'!K42)</f>
        <v>0</v>
      </c>
      <c r="L42" s="363">
        <f>SUM('75NX CSOT'!L42+'75NXB CSOT'!L42+'Model 1'!L42+'Model 3'!L42+'Model 2'!L42)</f>
        <v>0</v>
      </c>
      <c r="M42" s="363">
        <f>SUM('75NX CSOT'!M42+'75NXB CSOT'!M42+'Model 1'!M42+'Model 3'!M42+'Model 2'!M42)</f>
        <v>0</v>
      </c>
      <c r="N42" s="363">
        <f>SUM('75NX CSOT'!N42+'75NXB CSOT'!N42+'Model 1'!N42+'Model 3'!N42+'Model 2'!N42)</f>
        <v>0</v>
      </c>
      <c r="O42" s="363">
        <f>SUM('75NX CSOT'!O42+'75NXB CSOT'!O42+'Model 1'!O42+'Model 3'!O42+'Model 2'!O42)</f>
        <v>0</v>
      </c>
      <c r="P42" s="363">
        <f>SUM('75NX CSOT'!P42+'75NXB CSOT'!P42+'Model 1'!P42+'Model 3'!P42+'Model 2'!P42)</f>
        <v>0</v>
      </c>
      <c r="Q42" s="363">
        <f>SUM('75NX CSOT'!Q42+'75NXB CSOT'!Q42+'Model 1'!Q42+'Model 3'!Q42+'Model 2'!Q42)</f>
        <v>0</v>
      </c>
      <c r="R42" s="363">
        <f>SUM('75NX CSOT'!R42+'75NXB CSOT'!R42+'Model 1'!R42+'Model 3'!R42+'Model 2'!R42)</f>
        <v>0</v>
      </c>
      <c r="S42" s="363">
        <f>SUM('75NX CSOT'!S42+'75NXB CSOT'!S42+'Model 1'!S42+'Model 3'!S42+'Model 2'!S42)</f>
        <v>0</v>
      </c>
      <c r="T42" s="363">
        <f>SUM('75NX CSOT'!T42+'75NXB CSOT'!T42+'Model 1'!T42+'Model 3'!T42+'Model 2'!T42)</f>
        <v>0</v>
      </c>
      <c r="U42" s="363">
        <f>SUM('75NX CSOT'!U42+'75NXB CSOT'!U42+'Model 1'!U42+'Model 3'!U42+'Model 2'!U42)</f>
        <v>0</v>
      </c>
      <c r="V42" s="363">
        <f>SUM('75NX CSOT'!V42+'75NXB CSOT'!V42+'Model 1'!V42+'Model 3'!V42+'Model 2'!V42)</f>
        <v>0</v>
      </c>
      <c r="W42" s="363">
        <f>SUM('75NX CSOT'!W42+'75NXB CSOT'!W42+'Model 1'!W42+'Model 3'!W42+'Model 2'!W42)</f>
        <v>0</v>
      </c>
      <c r="X42" s="363">
        <f>SUM('75NX CSOT'!X42+'75NXB CSOT'!X42+'Model 1'!X42+'Model 3'!X42+'Model 2'!X42)</f>
        <v>0</v>
      </c>
      <c r="Y42" s="363">
        <f>SUM('75NX CSOT'!Y42+'75NXB CSOT'!Y42+'Model 1'!Y42+'Model 3'!Y42+'Model 2'!Y42)</f>
        <v>0</v>
      </c>
      <c r="Z42" s="363">
        <f>SUM('75NX CSOT'!Z42+'75NXB CSOT'!Z42+'Model 1'!Z42+'Model 3'!Z42+'Model 2'!Z42)</f>
        <v>0</v>
      </c>
      <c r="AA42" s="363">
        <f>SUM('75NX CSOT'!AA42+'75NXB CSOT'!AA42+'Model 1'!AA42+'Model 3'!AA42+'Model 2'!AA42)</f>
        <v>0</v>
      </c>
      <c r="AB42" s="363">
        <f>SUM('75NX CSOT'!AB42+'75NXB CSOT'!AB42+'Model 1'!AB42+'Model 3'!AB42+'Model 2'!AB42)</f>
        <v>0</v>
      </c>
      <c r="AC42" s="363">
        <f>SUM('75NX CSOT'!AC42+'75NXB CSOT'!AC42+'Model 1'!AC42+'Model 3'!AC42+'Model 2'!AC42)</f>
        <v>0</v>
      </c>
      <c r="AD42" s="363">
        <f>SUM('75NX CSOT'!AD42+'75NXB CSOT'!AD42+'Model 1'!AD42+'Model 3'!AD42+'Model 2'!AD42)</f>
        <v>0</v>
      </c>
      <c r="AE42" s="363">
        <f>SUM('75NX CSOT'!AE42+'75NXB CSOT'!AE42+'Model 1'!AE42+'Model 3'!AE42+'Model 2'!AE42)</f>
        <v>0</v>
      </c>
      <c r="AF42" s="363">
        <f>SUM('75NX CSOT'!AF42+'75NXB CSOT'!AF42+'Model 1'!AF42+'Model 3'!AF42+'Model 2'!AF42)</f>
        <v>0</v>
      </c>
      <c r="AG42" s="363">
        <f>SUM('75NX CSOT'!AG42+'75NXB CSOT'!AG42+'Model 1'!AG42+'Model 3'!AG42+'Model 2'!AG42)</f>
        <v>0</v>
      </c>
      <c r="AH42" s="363">
        <f>SUM('75NX CSOT'!AH42+'75NXB CSOT'!AH42+'Model 1'!AH42+'Model 3'!AH42+'Model 2'!AH42)</f>
        <v>0</v>
      </c>
      <c r="AI42" s="363">
        <f>SUM('75NX CSOT'!AI42+'75NXB CSOT'!AI42+'Model 1'!AI42+'Model 3'!AI42+'Model 2'!AI42)</f>
        <v>0</v>
      </c>
      <c r="AJ42" s="363">
        <f>SUM('75NX CSOT'!AJ42+'75NXB CSOT'!AJ42+'Model 1'!AJ42+'Model 3'!AJ42+'Model 2'!AJ42)</f>
        <v>0</v>
      </c>
      <c r="AK42" s="363">
        <f>SUM('75NX CSOT'!AK42+'75NXB CSOT'!AK42+'Model 1'!AK42+'Model 3'!AK42+'Model 2'!AK42)</f>
        <v>0</v>
      </c>
      <c r="AL42" s="363">
        <f>SUM('75NX CSOT'!AL42+'75NXB CSOT'!AL42+'Model 1'!AL42+'Model 3'!AL42+'Model 2'!AL42)</f>
        <v>0</v>
      </c>
      <c r="AM42" s="363">
        <f>SUM('75NX CSOT'!AM42+'75NXB CSOT'!AM42+'Model 1'!AM42+'Model 3'!AM42+'Model 2'!AM42)</f>
        <v>0</v>
      </c>
      <c r="AN42" s="363">
        <f>SUM('75NX CSOT'!AN42+'75NXB CSOT'!AN42+'Model 1'!AN42+'Model 3'!AN42+'Model 2'!AN42)</f>
        <v>0</v>
      </c>
      <c r="AO42" s="363">
        <f>SUM('75NX CSOT'!AO42+'75NXB CSOT'!AO42+'Model 1'!AO42+'Model 3'!AO42+'Model 2'!AO42)</f>
        <v>0</v>
      </c>
      <c r="AP42" s="363">
        <f>SUM('75NX CSOT'!AP42+'75NXB CSOT'!AP42+'Model 1'!AP42+'Model 3'!AP42+'Model 2'!AP42)</f>
        <v>0</v>
      </c>
      <c r="AQ42" s="363">
        <f>SUM('75NX CSOT'!AQ42+'75NXB CSOT'!AQ42+'Model 1'!AQ42+'Model 3'!AQ42+'Model 2'!AQ42)</f>
        <v>0</v>
      </c>
      <c r="AR42" s="363">
        <f>SUM('75NX CSOT'!AR42+'75NXB CSOT'!AR42+'Model 1'!AR42+'Model 3'!AR42+'Model 2'!AR42)</f>
        <v>0</v>
      </c>
      <c r="AS42" s="363">
        <f>SUM('75NX CSOT'!AS42+'75NXB CSOT'!AS42+'Model 1'!AS42+'Model 3'!AS42+'Model 2'!AS42)</f>
        <v>0</v>
      </c>
      <c r="AT42" s="363">
        <f>SUM('75NX CSOT'!AT42+'75NXB CSOT'!AT42+'Model 1'!AT42+'Model 3'!AT42+'Model 2'!AT42)</f>
        <v>0</v>
      </c>
      <c r="AU42" s="363">
        <f>SUM('75NX CSOT'!AU42+'75NXB CSOT'!AU42+'Model 1'!AU42+'Model 3'!AU42+'Model 2'!AU42)</f>
        <v>0</v>
      </c>
      <c r="AV42" s="363">
        <f>SUM('75NX CSOT'!AV42+'75NXB CSOT'!AV42+'Model 1'!AV42+'Model 3'!AV42+'Model 2'!AV42)</f>
        <v>0</v>
      </c>
      <c r="AW42" s="363">
        <f>SUM('75NX CSOT'!AW42+'75NXB CSOT'!AW42+'Model 1'!AW42+'Model 3'!AW42+'Model 2'!AW42)</f>
        <v>0</v>
      </c>
      <c r="AX42" s="363">
        <f>SUM('75NX CSOT'!AX42+'75NXB CSOT'!AX42+'Model 1'!AX42+'Model 3'!AX42+'Model 2'!AX42)</f>
        <v>0</v>
      </c>
      <c r="AY42" s="363">
        <f>SUM('75NX CSOT'!AY42+'75NXB CSOT'!AY42+'Model 1'!AY42+'Model 3'!AY42+'Model 2'!AY42)</f>
        <v>0</v>
      </c>
      <c r="AZ42" s="363">
        <f>SUM('75NX CSOT'!AZ42+'75NXB CSOT'!AZ42+'Model 1'!AZ42+'Model 3'!AZ42+'Model 2'!AZ42)</f>
        <v>0</v>
      </c>
      <c r="BA42" s="363">
        <f>SUM('75NX CSOT'!BA42+'75NXB CSOT'!BA42+'Model 1'!BA42+'Model 3'!BA42+'Model 2'!BA42)</f>
        <v>0</v>
      </c>
      <c r="BB42" s="363">
        <f>SUM('75NX CSOT'!BB42+'75NXB CSOT'!BB42+'Model 1'!BB42+'Model 3'!BB42+'Model 2'!BB42)</f>
        <v>0</v>
      </c>
      <c r="BC42" s="363">
        <f>SUM('75NX CSOT'!BC42+'75NXB CSOT'!BC42+'Model 1'!BC42+'Model 3'!BC42+'Model 2'!BC42)</f>
        <v>0</v>
      </c>
      <c r="BD42" s="363">
        <f>SUM('75NX CSOT'!BD42+'75NXB CSOT'!BD42+'Model 1'!BD42+'Model 3'!BD42+'Model 2'!BD42)</f>
        <v>0</v>
      </c>
      <c r="BE42" s="363">
        <f>SUM('75NX CSOT'!BE42+'75NXB CSOT'!BE42+'Model 1'!BE42+'Model 3'!BE42+'Model 2'!BE42)</f>
        <v>0</v>
      </c>
      <c r="BF42" s="363">
        <f>SUM('75NX CSOT'!BF42+'75NXB CSOT'!BF42+'Model 1'!BF42+'Model 3'!BF42+'Model 2'!BF42)</f>
        <v>0</v>
      </c>
      <c r="BG42" s="363">
        <f>SUM('75NX CSOT'!BG42+'75NXB CSOT'!BG42+'Model 1'!BG42+'Model 3'!BG42+'Model 2'!BG42)</f>
        <v>0</v>
      </c>
      <c r="BH42" s="363">
        <f>SUM('75NX CSOT'!BH42+'75NXB CSOT'!BH42+'Model 1'!BH42+'Model 3'!BH42+'Model 2'!BH42)</f>
        <v>0</v>
      </c>
      <c r="BI42" s="363">
        <f>SUM('75NX CSOT'!BI42+'75NXB CSOT'!BI42+'Model 1'!BI42+'Model 3'!BI42+'Model 2'!BI42)</f>
        <v>0</v>
      </c>
      <c r="BJ42" s="363">
        <f>SUM('75NX CSOT'!BJ42+'75NXB CSOT'!BJ42+'Model 1'!BJ42+'Model 3'!BJ42+'Model 2'!BJ42)</f>
        <v>0</v>
      </c>
      <c r="BK42" s="363">
        <f>SUM('75NX CSOT'!BK42+'75NXB CSOT'!BK42+'Model 1'!BK42+'Model 3'!BK42+'Model 2'!BK42)</f>
        <v>0</v>
      </c>
      <c r="BL42" s="363">
        <f>SUM('75NX CSOT'!BL42+'75NXB CSOT'!BL42+'Model 1'!BL42+'Model 3'!BL42+'Model 2'!BL42)</f>
        <v>0</v>
      </c>
      <c r="BM42" s="363">
        <f>SUM('75NX CSOT'!BM42+'75NXB CSOT'!BM42+'Model 1'!BM42+'Model 3'!BM42+'Model 2'!BM42)</f>
        <v>0</v>
      </c>
      <c r="BN42" s="363">
        <f>SUM('75NX CSOT'!BN42+'75NXB CSOT'!BN42+'Model 1'!BN42+'Model 3'!BN42+'Model 2'!BN42)</f>
        <v>0</v>
      </c>
      <c r="BO42" s="363">
        <f>SUM('75NX CSOT'!BO42+'75NXB CSOT'!BO42+'Model 1'!BO42+'Model 3'!BO42+'Model 2'!BO42)</f>
        <v>0</v>
      </c>
      <c r="BP42" s="363">
        <f>SUM('75NX CSOT'!BP42+'75NXB CSOT'!BP42+'Model 1'!BP42+'Model 3'!BP42+'Model 2'!BP42)</f>
        <v>0</v>
      </c>
      <c r="BQ42" s="363">
        <f>SUM('75NX CSOT'!BQ42+'75NXB CSOT'!BQ42+'Model 1'!BQ42+'Model 3'!BQ42+'Model 2'!BQ42)</f>
        <v>0</v>
      </c>
      <c r="BR42" s="363">
        <f>SUM('75NX CSOT'!BR42+'75NXB CSOT'!BR42+'Model 1'!BR42+'Model 3'!BR42+'Model 2'!BR42)</f>
        <v>0</v>
      </c>
      <c r="BS42" s="363">
        <f>SUM('75NX CSOT'!BS42+'75NXB CSOT'!BS42+'Model 1'!BS42+'Model 3'!BS42+'Model 2'!BS42)</f>
        <v>0</v>
      </c>
      <c r="BT42" s="363">
        <f>SUM('75NX CSOT'!BT42+'75NXB CSOT'!BT42+'Model 1'!BT42+'Model 3'!BT42+'Model 2'!BT42)</f>
        <v>0</v>
      </c>
      <c r="BU42" s="363">
        <f>SUM('75NX CSOT'!BU42+'75NXB CSOT'!BU42+'Model 1'!BU42+'Model 3'!BU42+'Model 2'!BU42)</f>
        <v>0</v>
      </c>
      <c r="BV42" s="363">
        <f>SUM('75NX CSOT'!BV42+'75NXB CSOT'!BV42+'Model 1'!BV42+'Model 3'!BV42+'Model 2'!BV42)</f>
        <v>0</v>
      </c>
      <c r="BW42" s="363">
        <f>SUM('75NX CSOT'!BW42+'75NXB CSOT'!BW42+'Model 1'!BW42+'Model 3'!BW42+'Model 2'!BW42)</f>
        <v>0</v>
      </c>
      <c r="BX42" s="363">
        <f>SUM('75NX CSOT'!BX42+'75NXB CSOT'!BX42+'Model 1'!BX42+'Model 3'!BX42+'Model 2'!BX42)</f>
        <v>0</v>
      </c>
      <c r="BY42" s="363">
        <f>SUM('75NX CSOT'!BY42+'75NXB CSOT'!BY42+'Model 1'!BY42+'Model 3'!BY42+'Model 2'!BY42)</f>
        <v>0</v>
      </c>
      <c r="BZ42" s="363">
        <f>SUM('75NX CSOT'!BZ42+'75NXB CSOT'!BZ42+'Model 1'!BZ42+'Model 3'!BZ42+'Model 2'!BZ42)</f>
        <v>0</v>
      </c>
      <c r="CA42" s="363">
        <f>SUM('75NX CSOT'!CA42+'75NXB CSOT'!CA42+'Model 1'!CA42+'Model 3'!CA42+'Model 2'!CA42)</f>
        <v>0</v>
      </c>
      <c r="CB42" s="363">
        <f>SUM('75NX CSOT'!CB42+'75NXB CSOT'!CB42+'Model 1'!CB42+'Model 3'!CB42+'Model 2'!CB42)</f>
        <v>0</v>
      </c>
      <c r="CC42" s="363">
        <f>SUM('75NX CSOT'!CC42+'75NXB CSOT'!CC42+'Model 1'!CC42+'Model 3'!CC42+'Model 2'!CC42)</f>
        <v>0</v>
      </c>
      <c r="CD42" s="363">
        <f>SUM('75NX CSOT'!CD42+'75NXB CSOT'!CD42+'Model 1'!CD42+'Model 3'!CD42+'Model 2'!CD42)</f>
        <v>0</v>
      </c>
      <c r="CE42" s="363">
        <f>SUM('75NX CSOT'!CE42+'75NXB CSOT'!CE42+'Model 1'!CE42+'Model 3'!CE42+'Model 2'!CE42)</f>
        <v>0</v>
      </c>
      <c r="CF42" s="363">
        <f>SUM('75NX CSOT'!CF42+'75NXB CSOT'!CF42+'Model 1'!CF42+'Model 3'!CF42+'Model 2'!CF42)</f>
        <v>0</v>
      </c>
      <c r="CG42" s="363">
        <f>SUM('75NX CSOT'!CG42+'75NXB CSOT'!CG42+'Model 1'!CG42+'Model 3'!CG42+'Model 2'!CG42)</f>
        <v>0</v>
      </c>
      <c r="CH42" s="363">
        <f>SUM('75NX CSOT'!CH42+'75NXB CSOT'!CH42+'Model 1'!CH42+'Model 3'!CH42+'Model 2'!CH42)</f>
        <v>0</v>
      </c>
      <c r="CI42" s="363">
        <f>SUM('75NX CSOT'!CI42+'75NXB CSOT'!CI42+'Model 1'!CI42+'Model 3'!CI42+'Model 2'!CI42)</f>
        <v>0</v>
      </c>
      <c r="CJ42" s="363">
        <f>SUM('75NX CSOT'!CJ42+'75NXB CSOT'!CJ42+'Model 1'!CJ42+'Model 3'!CJ42+'Model 2'!CJ42)</f>
        <v>0</v>
      </c>
      <c r="CK42" s="363">
        <f>SUM('75NX CSOT'!CK42+'75NXB CSOT'!CK42+'Model 1'!CK42+'Model 3'!CK42+'Model 2'!CK42)</f>
        <v>0</v>
      </c>
      <c r="CL42" s="363">
        <f>SUM('75NX CSOT'!CL42+'75NXB CSOT'!CL42+'Model 1'!CL42+'Model 3'!CL42+'Model 2'!CL42)</f>
        <v>0</v>
      </c>
      <c r="CM42" s="363">
        <f>SUM('75NX CSOT'!CM42+'75NXB CSOT'!CM42+'Model 1'!CM42+'Model 3'!CM42+'Model 2'!CM42)</f>
        <v>0</v>
      </c>
      <c r="CN42" s="363">
        <f>SUM('75NX CSOT'!CN42+'75NXB CSOT'!CN42+'Model 1'!CN42+'Model 3'!CN42+'Model 2'!CN42)</f>
        <v>0</v>
      </c>
      <c r="CO42" s="363">
        <f>SUM('75NX CSOT'!CO42+'75NXB CSOT'!CO42+'Model 1'!CO42+'Model 3'!CO42+'Model 2'!CO42)</f>
        <v>0</v>
      </c>
      <c r="CP42" s="363">
        <f>SUM('75NX CSOT'!CP42+'75NXB CSOT'!CP42+'Model 1'!CP42+'Model 3'!CP42+'Model 2'!CP42)</f>
        <v>0</v>
      </c>
      <c r="CQ42" s="363">
        <f>SUM('75NX CSOT'!CQ42+'75NXB CSOT'!CQ42+'Model 1'!CQ42+'Model 3'!CQ42+'Model 2'!CQ42)</f>
        <v>0</v>
      </c>
      <c r="CR42" s="363">
        <f>SUM('75NX CSOT'!CR42+'75NXB CSOT'!CR42+'Model 1'!CR42+'Model 3'!CR42+'Model 2'!CR42)</f>
        <v>0</v>
      </c>
      <c r="CS42" s="363">
        <f>SUM('75NX CSOT'!CS42+'75NXB CSOT'!CS42+'Model 1'!CS42+'Model 3'!CS42+'Model 2'!CS42)</f>
        <v>0</v>
      </c>
      <c r="CT42" s="363">
        <f>SUM('75NX CSOT'!CT42+'75NXB CSOT'!CT42+'Model 1'!CT42+'Model 3'!CT42+'Model 2'!CT42)</f>
        <v>0</v>
      </c>
      <c r="CU42" s="363">
        <f>SUM('75NX CSOT'!CU42+'75NXB CSOT'!CU42+'Model 1'!CU42+'Model 3'!CU42+'Model 2'!CU42)</f>
        <v>0</v>
      </c>
      <c r="CV42" s="363">
        <f>SUM('75NX CSOT'!CV42+'75NXB CSOT'!CV42+'Model 1'!CV42+'Model 3'!CV42+'Model 2'!CV42)</f>
        <v>0</v>
      </c>
      <c r="CW42" s="363">
        <f>SUM('75NX CSOT'!CW42+'75NXB CSOT'!CW42+'Model 1'!CW42+'Model 3'!CW42+'Model 2'!CW42)</f>
        <v>0</v>
      </c>
      <c r="CX42" s="363">
        <f>SUM('75NX CSOT'!CX42+'75NXB CSOT'!CX42+'Model 1'!CX42+'Model 3'!CX42+'Model 2'!CX42)</f>
        <v>0</v>
      </c>
      <c r="CY42" s="363">
        <f>SUM('75NX CSOT'!CY42+'75NXB CSOT'!CY42+'Model 1'!CY42+'Model 3'!CY42+'Model 2'!CY42)</f>
        <v>0</v>
      </c>
      <c r="CZ42" s="363">
        <f>SUM('75NX CSOT'!CZ42+'75NXB CSOT'!CZ42+'Model 1'!CZ42+'Model 3'!CZ42+'Model 2'!CZ42)</f>
        <v>0</v>
      </c>
      <c r="DA42" s="363">
        <f>SUM('75NX CSOT'!DA42+'75NXB CSOT'!DA42+'Model 1'!DA42+'Model 3'!DA42+'Model 2'!DA42)</f>
        <v>0</v>
      </c>
      <c r="DB42" s="363">
        <f>SUM('75NX CSOT'!DB42+'75NXB CSOT'!DB42+'Model 1'!DB42+'Model 3'!DB42+'Model 2'!DB42)</f>
        <v>0</v>
      </c>
      <c r="DC42" s="363">
        <f>SUM('75NX CSOT'!DC42+'75NXB CSOT'!DC42+'Model 1'!DC42+'Model 3'!DC42+'Model 2'!DC42)</f>
        <v>0</v>
      </c>
      <c r="DD42" s="363">
        <f>SUM('75NX CSOT'!DD42+'75NXB CSOT'!DD42+'Model 1'!DD42+'Model 3'!DD42+'Model 2'!DD42)</f>
        <v>0</v>
      </c>
      <c r="DE42" s="363">
        <f>SUM('75NX CSOT'!DE42+'75NXB CSOT'!DE42+'Model 1'!DE42+'Model 3'!DE42+'Model 2'!DE42)</f>
        <v>0</v>
      </c>
      <c r="DF42" s="363">
        <f>SUM('75NX CSOT'!DF42+'75NXB CSOT'!DF42+'Model 1'!DF42+'Model 3'!DF42+'Model 2'!DF42)</f>
        <v>0</v>
      </c>
      <c r="DG42" s="363">
        <f>SUM('75NX CSOT'!DG42+'75NXB CSOT'!DG42+'Model 1'!DG42+'Model 3'!DG42+'Model 2'!DG42)</f>
        <v>0</v>
      </c>
      <c r="DH42" s="363">
        <f>SUM('75NX CSOT'!DH42+'75NXB CSOT'!DH42+'Model 1'!DH42+'Model 3'!DH42+'Model 2'!DH42)</f>
        <v>0</v>
      </c>
      <c r="DI42" s="165">
        <f t="shared" si="4"/>
        <v>0</v>
      </c>
    </row>
    <row r="43" spans="2:113" ht="16.5" thickTop="1" thickBot="1">
      <c r="B43" s="417"/>
      <c r="C43" s="138" t="s">
        <v>289</v>
      </c>
      <c r="D43" s="363">
        <f>SUM('75NX CSOT'!D43+'75NXB CSOT'!D43+'Model 1'!D43+'Model 3'!D43+'Model 2'!D43)</f>
        <v>0</v>
      </c>
      <c r="E43" s="363">
        <f>SUM('75NX CSOT'!E43+'75NXB CSOT'!E43+'Model 1'!E43+'Model 3'!E43+'Model 2'!E43)</f>
        <v>0</v>
      </c>
      <c r="F43" s="363">
        <f>SUM('75NX CSOT'!F43+'75NXB CSOT'!F43+'Model 1'!F43+'Model 3'!F43+'Model 2'!F43)</f>
        <v>0</v>
      </c>
      <c r="G43" s="363">
        <f>SUM('75NX CSOT'!G43+'75NXB CSOT'!G43+'Model 1'!G43+'Model 3'!G43+'Model 2'!G43)</f>
        <v>0</v>
      </c>
      <c r="H43" s="363">
        <f>SUM('75NX CSOT'!H43+'75NXB CSOT'!H43+'Model 1'!H43+'Model 3'!H43+'Model 2'!H43)</f>
        <v>0</v>
      </c>
      <c r="I43" s="363">
        <f>SUM('75NX CSOT'!I43+'75NXB CSOT'!I43+'Model 1'!I43+'Model 3'!I43+'Model 2'!I43)</f>
        <v>0</v>
      </c>
      <c r="J43" s="363">
        <f>SUM('75NX CSOT'!J43+'75NXB CSOT'!J43+'Model 1'!J43+'Model 3'!J43+'Model 2'!J43)</f>
        <v>0</v>
      </c>
      <c r="K43" s="363">
        <f>SUM('75NX CSOT'!K43+'75NXB CSOT'!K43+'Model 1'!K43+'Model 3'!K43+'Model 2'!K43)</f>
        <v>0</v>
      </c>
      <c r="L43" s="363">
        <f>SUM('75NX CSOT'!L43+'75NXB CSOT'!L43+'Model 1'!L43+'Model 3'!L43+'Model 2'!L43)</f>
        <v>0</v>
      </c>
      <c r="M43" s="363">
        <f>SUM('75NX CSOT'!M43+'75NXB CSOT'!M43+'Model 1'!M43+'Model 3'!M43+'Model 2'!M43)</f>
        <v>0</v>
      </c>
      <c r="N43" s="363">
        <f>SUM('75NX CSOT'!N43+'75NXB CSOT'!N43+'Model 1'!N43+'Model 3'!N43+'Model 2'!N43)</f>
        <v>0</v>
      </c>
      <c r="O43" s="363">
        <f>SUM('75NX CSOT'!O43+'75NXB CSOT'!O43+'Model 1'!O43+'Model 3'!O43+'Model 2'!O43)</f>
        <v>0</v>
      </c>
      <c r="P43" s="363">
        <f>SUM('75NX CSOT'!P43+'75NXB CSOT'!P43+'Model 1'!P43+'Model 3'!P43+'Model 2'!P43)</f>
        <v>0</v>
      </c>
      <c r="Q43" s="363">
        <f>SUM('75NX CSOT'!Q43+'75NXB CSOT'!Q43+'Model 1'!Q43+'Model 3'!Q43+'Model 2'!Q43)</f>
        <v>0</v>
      </c>
      <c r="R43" s="363">
        <f>SUM('75NX CSOT'!R43+'75NXB CSOT'!R43+'Model 1'!R43+'Model 3'!R43+'Model 2'!R43)</f>
        <v>0</v>
      </c>
      <c r="S43" s="363">
        <f>SUM('75NX CSOT'!S43+'75NXB CSOT'!S43+'Model 1'!S43+'Model 3'!S43+'Model 2'!S43)</f>
        <v>0</v>
      </c>
      <c r="T43" s="363">
        <f>SUM('75NX CSOT'!T43+'75NXB CSOT'!T43+'Model 1'!T43+'Model 3'!T43+'Model 2'!T43)</f>
        <v>0</v>
      </c>
      <c r="U43" s="363">
        <f>SUM('75NX CSOT'!U43+'75NXB CSOT'!U43+'Model 1'!U43+'Model 3'!U43+'Model 2'!U43)</f>
        <v>0</v>
      </c>
      <c r="V43" s="363">
        <f>SUM('75NX CSOT'!V43+'75NXB CSOT'!V43+'Model 1'!V43+'Model 3'!V43+'Model 2'!V43)</f>
        <v>0</v>
      </c>
      <c r="W43" s="363">
        <f>SUM('75NX CSOT'!W43+'75NXB CSOT'!W43+'Model 1'!W43+'Model 3'!W43+'Model 2'!W43)</f>
        <v>0</v>
      </c>
      <c r="X43" s="363">
        <f>SUM('75NX CSOT'!X43+'75NXB CSOT'!X43+'Model 1'!X43+'Model 3'!X43+'Model 2'!X43)</f>
        <v>0</v>
      </c>
      <c r="Y43" s="363">
        <f>SUM('75NX CSOT'!Y43+'75NXB CSOT'!Y43+'Model 1'!Y43+'Model 3'!Y43+'Model 2'!Y43)</f>
        <v>0</v>
      </c>
      <c r="Z43" s="363">
        <f>SUM('75NX CSOT'!Z43+'75NXB CSOT'!Z43+'Model 1'!Z43+'Model 3'!Z43+'Model 2'!Z43)</f>
        <v>0</v>
      </c>
      <c r="AA43" s="363">
        <f>SUM('75NX CSOT'!AA43+'75NXB CSOT'!AA43+'Model 1'!AA43+'Model 3'!AA43+'Model 2'!AA43)</f>
        <v>0</v>
      </c>
      <c r="AB43" s="363">
        <f>SUM('75NX CSOT'!AB43+'75NXB CSOT'!AB43+'Model 1'!AB43+'Model 3'!AB43+'Model 2'!AB43)</f>
        <v>0</v>
      </c>
      <c r="AC43" s="363">
        <f>SUM('75NX CSOT'!AC43+'75NXB CSOT'!AC43+'Model 1'!AC43+'Model 3'!AC43+'Model 2'!AC43)</f>
        <v>0</v>
      </c>
      <c r="AD43" s="363">
        <f>SUM('75NX CSOT'!AD43+'75NXB CSOT'!AD43+'Model 1'!AD43+'Model 3'!AD43+'Model 2'!AD43)</f>
        <v>0</v>
      </c>
      <c r="AE43" s="363">
        <f>SUM('75NX CSOT'!AE43+'75NXB CSOT'!AE43+'Model 1'!AE43+'Model 3'!AE43+'Model 2'!AE43)</f>
        <v>0</v>
      </c>
      <c r="AF43" s="363">
        <f>SUM('75NX CSOT'!AF43+'75NXB CSOT'!AF43+'Model 1'!AF43+'Model 3'!AF43+'Model 2'!AF43)</f>
        <v>0</v>
      </c>
      <c r="AG43" s="363">
        <f>SUM('75NX CSOT'!AG43+'75NXB CSOT'!AG43+'Model 1'!AG43+'Model 3'!AG43+'Model 2'!AG43)</f>
        <v>0</v>
      </c>
      <c r="AH43" s="363">
        <f>SUM('75NX CSOT'!AH43+'75NXB CSOT'!AH43+'Model 1'!AH43+'Model 3'!AH43+'Model 2'!AH43)</f>
        <v>0</v>
      </c>
      <c r="AI43" s="363">
        <f>SUM('75NX CSOT'!AI43+'75NXB CSOT'!AI43+'Model 1'!AI43+'Model 3'!AI43+'Model 2'!AI43)</f>
        <v>0</v>
      </c>
      <c r="AJ43" s="363">
        <f>SUM('75NX CSOT'!AJ43+'75NXB CSOT'!AJ43+'Model 1'!AJ43+'Model 3'!AJ43+'Model 2'!AJ43)</f>
        <v>0</v>
      </c>
      <c r="AK43" s="363">
        <f>SUM('75NX CSOT'!AK43+'75NXB CSOT'!AK43+'Model 1'!AK43+'Model 3'!AK43+'Model 2'!AK43)</f>
        <v>0</v>
      </c>
      <c r="AL43" s="363">
        <f>SUM('75NX CSOT'!AL43+'75NXB CSOT'!AL43+'Model 1'!AL43+'Model 3'!AL43+'Model 2'!AL43)</f>
        <v>0</v>
      </c>
      <c r="AM43" s="363">
        <f>SUM('75NX CSOT'!AM43+'75NXB CSOT'!AM43+'Model 1'!AM43+'Model 3'!AM43+'Model 2'!AM43)</f>
        <v>0</v>
      </c>
      <c r="AN43" s="363">
        <f>SUM('75NX CSOT'!AN43+'75NXB CSOT'!AN43+'Model 1'!AN43+'Model 3'!AN43+'Model 2'!AN43)</f>
        <v>0</v>
      </c>
      <c r="AO43" s="363">
        <f>SUM('75NX CSOT'!AO43+'75NXB CSOT'!AO43+'Model 1'!AO43+'Model 3'!AO43+'Model 2'!AO43)</f>
        <v>0</v>
      </c>
      <c r="AP43" s="363">
        <f>SUM('75NX CSOT'!AP43+'75NXB CSOT'!AP43+'Model 1'!AP43+'Model 3'!AP43+'Model 2'!AP43)</f>
        <v>0</v>
      </c>
      <c r="AQ43" s="363">
        <f>SUM('75NX CSOT'!AQ43+'75NXB CSOT'!AQ43+'Model 1'!AQ43+'Model 3'!AQ43+'Model 2'!AQ43)</f>
        <v>0</v>
      </c>
      <c r="AR43" s="363">
        <f>SUM('75NX CSOT'!AR43+'75NXB CSOT'!AR43+'Model 1'!AR43+'Model 3'!AR43+'Model 2'!AR43)</f>
        <v>0</v>
      </c>
      <c r="AS43" s="363">
        <f>SUM('75NX CSOT'!AS43+'75NXB CSOT'!AS43+'Model 1'!AS43+'Model 3'!AS43+'Model 2'!AS43)</f>
        <v>0</v>
      </c>
      <c r="AT43" s="363">
        <f>SUM('75NX CSOT'!AT43+'75NXB CSOT'!AT43+'Model 1'!AT43+'Model 3'!AT43+'Model 2'!AT43)</f>
        <v>0</v>
      </c>
      <c r="AU43" s="363">
        <f>SUM('75NX CSOT'!AU43+'75NXB CSOT'!AU43+'Model 1'!AU43+'Model 3'!AU43+'Model 2'!AU43)</f>
        <v>0</v>
      </c>
      <c r="AV43" s="363">
        <f>SUM('75NX CSOT'!AV43+'75NXB CSOT'!AV43+'Model 1'!AV43+'Model 3'!AV43+'Model 2'!AV43)</f>
        <v>0</v>
      </c>
      <c r="AW43" s="363">
        <f>SUM('75NX CSOT'!AW43+'75NXB CSOT'!AW43+'Model 1'!AW43+'Model 3'!AW43+'Model 2'!AW43)</f>
        <v>0</v>
      </c>
      <c r="AX43" s="363">
        <f>SUM('75NX CSOT'!AX43+'75NXB CSOT'!AX43+'Model 1'!AX43+'Model 3'!AX43+'Model 2'!AX43)</f>
        <v>0</v>
      </c>
      <c r="AY43" s="363">
        <f>SUM('75NX CSOT'!AY43+'75NXB CSOT'!AY43+'Model 1'!AY43+'Model 3'!AY43+'Model 2'!AY43)</f>
        <v>0</v>
      </c>
      <c r="AZ43" s="363">
        <f>SUM('75NX CSOT'!AZ43+'75NXB CSOT'!AZ43+'Model 1'!AZ43+'Model 3'!AZ43+'Model 2'!AZ43)</f>
        <v>0</v>
      </c>
      <c r="BA43" s="363">
        <f>SUM('75NX CSOT'!BA43+'75NXB CSOT'!BA43+'Model 1'!BA43+'Model 3'!BA43+'Model 2'!BA43)</f>
        <v>0</v>
      </c>
      <c r="BB43" s="363">
        <f>SUM('75NX CSOT'!BB43+'75NXB CSOT'!BB43+'Model 1'!BB43+'Model 3'!BB43+'Model 2'!BB43)</f>
        <v>0</v>
      </c>
      <c r="BC43" s="363">
        <f>SUM('75NX CSOT'!BC43+'75NXB CSOT'!BC43+'Model 1'!BC43+'Model 3'!BC43+'Model 2'!BC43)</f>
        <v>0</v>
      </c>
      <c r="BD43" s="363">
        <f>SUM('75NX CSOT'!BD43+'75NXB CSOT'!BD43+'Model 1'!BD43+'Model 3'!BD43+'Model 2'!BD43)</f>
        <v>0</v>
      </c>
      <c r="BE43" s="363">
        <f>SUM('75NX CSOT'!BE43+'75NXB CSOT'!BE43+'Model 1'!BE43+'Model 3'!BE43+'Model 2'!BE43)</f>
        <v>0</v>
      </c>
      <c r="BF43" s="363">
        <f>SUM('75NX CSOT'!BF43+'75NXB CSOT'!BF43+'Model 1'!BF43+'Model 3'!BF43+'Model 2'!BF43)</f>
        <v>0</v>
      </c>
      <c r="BG43" s="363">
        <f>SUM('75NX CSOT'!BG43+'75NXB CSOT'!BG43+'Model 1'!BG43+'Model 3'!BG43+'Model 2'!BG43)</f>
        <v>0</v>
      </c>
      <c r="BH43" s="363">
        <f>SUM('75NX CSOT'!BH43+'75NXB CSOT'!BH43+'Model 1'!BH43+'Model 3'!BH43+'Model 2'!BH43)</f>
        <v>0</v>
      </c>
      <c r="BI43" s="363">
        <f>SUM('75NX CSOT'!BI43+'75NXB CSOT'!BI43+'Model 1'!BI43+'Model 3'!BI43+'Model 2'!BI43)</f>
        <v>0</v>
      </c>
      <c r="BJ43" s="363">
        <f>SUM('75NX CSOT'!BJ43+'75NXB CSOT'!BJ43+'Model 1'!BJ43+'Model 3'!BJ43+'Model 2'!BJ43)</f>
        <v>0</v>
      </c>
      <c r="BK43" s="363">
        <f>SUM('75NX CSOT'!BK43+'75NXB CSOT'!BK43+'Model 1'!BK43+'Model 3'!BK43+'Model 2'!BK43)</f>
        <v>0</v>
      </c>
      <c r="BL43" s="363">
        <f>SUM('75NX CSOT'!BL43+'75NXB CSOT'!BL43+'Model 1'!BL43+'Model 3'!BL43+'Model 2'!BL43)</f>
        <v>0</v>
      </c>
      <c r="BM43" s="363">
        <f>SUM('75NX CSOT'!BM43+'75NXB CSOT'!BM43+'Model 1'!BM43+'Model 3'!BM43+'Model 2'!BM43)</f>
        <v>0</v>
      </c>
      <c r="BN43" s="363">
        <f>SUM('75NX CSOT'!BN43+'75NXB CSOT'!BN43+'Model 1'!BN43+'Model 3'!BN43+'Model 2'!BN43)</f>
        <v>0</v>
      </c>
      <c r="BO43" s="363">
        <f>SUM('75NX CSOT'!BO43+'75NXB CSOT'!BO43+'Model 1'!BO43+'Model 3'!BO43+'Model 2'!BO43)</f>
        <v>0</v>
      </c>
      <c r="BP43" s="363">
        <f>SUM('75NX CSOT'!BP43+'75NXB CSOT'!BP43+'Model 1'!BP43+'Model 3'!BP43+'Model 2'!BP43)</f>
        <v>0</v>
      </c>
      <c r="BQ43" s="363">
        <f>SUM('75NX CSOT'!BQ43+'75NXB CSOT'!BQ43+'Model 1'!BQ43+'Model 3'!BQ43+'Model 2'!BQ43)</f>
        <v>0</v>
      </c>
      <c r="BR43" s="363">
        <f>SUM('75NX CSOT'!BR43+'75NXB CSOT'!BR43+'Model 1'!BR43+'Model 3'!BR43+'Model 2'!BR43)</f>
        <v>0</v>
      </c>
      <c r="BS43" s="363">
        <f>SUM('75NX CSOT'!BS43+'75NXB CSOT'!BS43+'Model 1'!BS43+'Model 3'!BS43+'Model 2'!BS43)</f>
        <v>0</v>
      </c>
      <c r="BT43" s="363">
        <f>SUM('75NX CSOT'!BT43+'75NXB CSOT'!BT43+'Model 1'!BT43+'Model 3'!BT43+'Model 2'!BT43)</f>
        <v>0</v>
      </c>
      <c r="BU43" s="363">
        <f>SUM('75NX CSOT'!BU43+'75NXB CSOT'!BU43+'Model 1'!BU43+'Model 3'!BU43+'Model 2'!BU43)</f>
        <v>0</v>
      </c>
      <c r="BV43" s="363">
        <f>SUM('75NX CSOT'!BV43+'75NXB CSOT'!BV43+'Model 1'!BV43+'Model 3'!BV43+'Model 2'!BV43)</f>
        <v>0</v>
      </c>
      <c r="BW43" s="363">
        <f>SUM('75NX CSOT'!BW43+'75NXB CSOT'!BW43+'Model 1'!BW43+'Model 3'!BW43+'Model 2'!BW43)</f>
        <v>0</v>
      </c>
      <c r="BX43" s="363">
        <f>SUM('75NX CSOT'!BX43+'75NXB CSOT'!BX43+'Model 1'!BX43+'Model 3'!BX43+'Model 2'!BX43)</f>
        <v>0</v>
      </c>
      <c r="BY43" s="363">
        <f>SUM('75NX CSOT'!BY43+'75NXB CSOT'!BY43+'Model 1'!BY43+'Model 3'!BY43+'Model 2'!BY43)</f>
        <v>0</v>
      </c>
      <c r="BZ43" s="363">
        <f>SUM('75NX CSOT'!BZ43+'75NXB CSOT'!BZ43+'Model 1'!BZ43+'Model 3'!BZ43+'Model 2'!BZ43)</f>
        <v>0</v>
      </c>
      <c r="CA43" s="363">
        <f>SUM('75NX CSOT'!CA43+'75NXB CSOT'!CA43+'Model 1'!CA43+'Model 3'!CA43+'Model 2'!CA43)</f>
        <v>0</v>
      </c>
      <c r="CB43" s="363">
        <f>SUM('75NX CSOT'!CB43+'75NXB CSOT'!CB43+'Model 1'!CB43+'Model 3'!CB43+'Model 2'!CB43)</f>
        <v>0</v>
      </c>
      <c r="CC43" s="363">
        <f>SUM('75NX CSOT'!CC43+'75NXB CSOT'!CC43+'Model 1'!CC43+'Model 3'!CC43+'Model 2'!CC43)</f>
        <v>0</v>
      </c>
      <c r="CD43" s="363">
        <f>SUM('75NX CSOT'!CD43+'75NXB CSOT'!CD43+'Model 1'!CD43+'Model 3'!CD43+'Model 2'!CD43)</f>
        <v>0</v>
      </c>
      <c r="CE43" s="363">
        <f>SUM('75NX CSOT'!CE43+'75NXB CSOT'!CE43+'Model 1'!CE43+'Model 3'!CE43+'Model 2'!CE43)</f>
        <v>0</v>
      </c>
      <c r="CF43" s="363">
        <f>SUM('75NX CSOT'!CF43+'75NXB CSOT'!CF43+'Model 1'!CF43+'Model 3'!CF43+'Model 2'!CF43)</f>
        <v>0</v>
      </c>
      <c r="CG43" s="363">
        <f>SUM('75NX CSOT'!CG43+'75NXB CSOT'!CG43+'Model 1'!CG43+'Model 3'!CG43+'Model 2'!CG43)</f>
        <v>0</v>
      </c>
      <c r="CH43" s="363">
        <f>SUM('75NX CSOT'!CH43+'75NXB CSOT'!CH43+'Model 1'!CH43+'Model 3'!CH43+'Model 2'!CH43)</f>
        <v>0</v>
      </c>
      <c r="CI43" s="363">
        <f>SUM('75NX CSOT'!CI43+'75NXB CSOT'!CI43+'Model 1'!CI43+'Model 3'!CI43+'Model 2'!CI43)</f>
        <v>0</v>
      </c>
      <c r="CJ43" s="363">
        <f>SUM('75NX CSOT'!CJ43+'75NXB CSOT'!CJ43+'Model 1'!CJ43+'Model 3'!CJ43+'Model 2'!CJ43)</f>
        <v>0</v>
      </c>
      <c r="CK43" s="363">
        <f>SUM('75NX CSOT'!CK43+'75NXB CSOT'!CK43+'Model 1'!CK43+'Model 3'!CK43+'Model 2'!CK43)</f>
        <v>0</v>
      </c>
      <c r="CL43" s="363">
        <f>SUM('75NX CSOT'!CL43+'75NXB CSOT'!CL43+'Model 1'!CL43+'Model 3'!CL43+'Model 2'!CL43)</f>
        <v>0</v>
      </c>
      <c r="CM43" s="363">
        <f>SUM('75NX CSOT'!CM43+'75NXB CSOT'!CM43+'Model 1'!CM43+'Model 3'!CM43+'Model 2'!CM43)</f>
        <v>0</v>
      </c>
      <c r="CN43" s="363">
        <f>SUM('75NX CSOT'!CN43+'75NXB CSOT'!CN43+'Model 1'!CN43+'Model 3'!CN43+'Model 2'!CN43)</f>
        <v>0</v>
      </c>
      <c r="CO43" s="363">
        <f>SUM('75NX CSOT'!CO43+'75NXB CSOT'!CO43+'Model 1'!CO43+'Model 3'!CO43+'Model 2'!CO43)</f>
        <v>0</v>
      </c>
      <c r="CP43" s="363">
        <f>SUM('75NX CSOT'!CP43+'75NXB CSOT'!CP43+'Model 1'!CP43+'Model 3'!CP43+'Model 2'!CP43)</f>
        <v>0</v>
      </c>
      <c r="CQ43" s="363">
        <f>SUM('75NX CSOT'!CQ43+'75NXB CSOT'!CQ43+'Model 1'!CQ43+'Model 3'!CQ43+'Model 2'!CQ43)</f>
        <v>0</v>
      </c>
      <c r="CR43" s="363">
        <f>SUM('75NX CSOT'!CR43+'75NXB CSOT'!CR43+'Model 1'!CR43+'Model 3'!CR43+'Model 2'!CR43)</f>
        <v>0</v>
      </c>
      <c r="CS43" s="363">
        <f>SUM('75NX CSOT'!CS43+'75NXB CSOT'!CS43+'Model 1'!CS43+'Model 3'!CS43+'Model 2'!CS43)</f>
        <v>0</v>
      </c>
      <c r="CT43" s="363">
        <f>SUM('75NX CSOT'!CT43+'75NXB CSOT'!CT43+'Model 1'!CT43+'Model 3'!CT43+'Model 2'!CT43)</f>
        <v>0</v>
      </c>
      <c r="CU43" s="363">
        <f>SUM('75NX CSOT'!CU43+'75NXB CSOT'!CU43+'Model 1'!CU43+'Model 3'!CU43+'Model 2'!CU43)</f>
        <v>0</v>
      </c>
      <c r="CV43" s="363">
        <f>SUM('75NX CSOT'!CV43+'75NXB CSOT'!CV43+'Model 1'!CV43+'Model 3'!CV43+'Model 2'!CV43)</f>
        <v>0</v>
      </c>
      <c r="CW43" s="363">
        <f>SUM('75NX CSOT'!CW43+'75NXB CSOT'!CW43+'Model 1'!CW43+'Model 3'!CW43+'Model 2'!CW43)</f>
        <v>0</v>
      </c>
      <c r="CX43" s="363">
        <f>SUM('75NX CSOT'!CX43+'75NXB CSOT'!CX43+'Model 1'!CX43+'Model 3'!CX43+'Model 2'!CX43)</f>
        <v>0</v>
      </c>
      <c r="CY43" s="363">
        <f>SUM('75NX CSOT'!CY43+'75NXB CSOT'!CY43+'Model 1'!CY43+'Model 3'!CY43+'Model 2'!CY43)</f>
        <v>0</v>
      </c>
      <c r="CZ43" s="363">
        <f>SUM('75NX CSOT'!CZ43+'75NXB CSOT'!CZ43+'Model 1'!CZ43+'Model 3'!CZ43+'Model 2'!CZ43)</f>
        <v>0</v>
      </c>
      <c r="DA43" s="363">
        <f>SUM('75NX CSOT'!DA43+'75NXB CSOT'!DA43+'Model 1'!DA43+'Model 3'!DA43+'Model 2'!DA43)</f>
        <v>0</v>
      </c>
      <c r="DB43" s="363">
        <f>SUM('75NX CSOT'!DB43+'75NXB CSOT'!DB43+'Model 1'!DB43+'Model 3'!DB43+'Model 2'!DB43)</f>
        <v>0</v>
      </c>
      <c r="DC43" s="363">
        <f>SUM('75NX CSOT'!DC43+'75NXB CSOT'!DC43+'Model 1'!DC43+'Model 3'!DC43+'Model 2'!DC43)</f>
        <v>0</v>
      </c>
      <c r="DD43" s="363">
        <f>SUM('75NX CSOT'!DD43+'75NXB CSOT'!DD43+'Model 1'!DD43+'Model 3'!DD43+'Model 2'!DD43)</f>
        <v>0</v>
      </c>
      <c r="DE43" s="363">
        <f>SUM('75NX CSOT'!DE43+'75NXB CSOT'!DE43+'Model 1'!DE43+'Model 3'!DE43+'Model 2'!DE43)</f>
        <v>0</v>
      </c>
      <c r="DF43" s="363">
        <f>SUM('75NX CSOT'!DF43+'75NXB CSOT'!DF43+'Model 1'!DF43+'Model 3'!DF43+'Model 2'!DF43)</f>
        <v>0</v>
      </c>
      <c r="DG43" s="363">
        <f>SUM('75NX CSOT'!DG43+'75NXB CSOT'!DG43+'Model 1'!DG43+'Model 3'!DG43+'Model 2'!DG43)</f>
        <v>0</v>
      </c>
      <c r="DH43" s="363">
        <f>SUM('75NX CSOT'!DH43+'75NXB CSOT'!DH43+'Model 1'!DH43+'Model 3'!DH43+'Model 2'!DH43)</f>
        <v>0</v>
      </c>
      <c r="DI43" s="165">
        <f t="shared" si="4"/>
        <v>0</v>
      </c>
    </row>
    <row r="44" spans="2:113" ht="16.5" thickTop="1" thickBot="1">
      <c r="B44" s="417"/>
      <c r="C44" s="149" t="s">
        <v>159</v>
      </c>
      <c r="D44" s="363">
        <f>SUM('75NX CSOT'!D44+'75NXB CSOT'!D44+'Model 1'!D44+'Model 3'!D44+'Model 2'!D44)</f>
        <v>0</v>
      </c>
      <c r="E44" s="363">
        <f>SUM('75NX CSOT'!E44+'75NXB CSOT'!E44+'Model 1'!E44+'Model 3'!E44+'Model 2'!E44)</f>
        <v>0</v>
      </c>
      <c r="F44" s="363">
        <f>SUM('75NX CSOT'!F44+'75NXB CSOT'!F44+'Model 1'!F44+'Model 3'!F44+'Model 2'!F44)</f>
        <v>0</v>
      </c>
      <c r="G44" s="363">
        <f>SUM('75NX CSOT'!G44+'75NXB CSOT'!G44+'Model 1'!G44+'Model 3'!G44+'Model 2'!G44)</f>
        <v>0</v>
      </c>
      <c r="H44" s="363">
        <f>SUM('75NX CSOT'!H44+'75NXB CSOT'!H44+'Model 1'!H44+'Model 3'!H44+'Model 2'!H44)</f>
        <v>0</v>
      </c>
      <c r="I44" s="363">
        <f>SUM('75NX CSOT'!I44+'75NXB CSOT'!I44+'Model 1'!I44+'Model 3'!I44+'Model 2'!I44)</f>
        <v>0</v>
      </c>
      <c r="J44" s="363">
        <f>SUM('75NX CSOT'!J44+'75NXB CSOT'!J44+'Model 1'!J44+'Model 3'!J44+'Model 2'!J44)</f>
        <v>0</v>
      </c>
      <c r="K44" s="363">
        <f>SUM('75NX CSOT'!K44+'75NXB CSOT'!K44+'Model 1'!K44+'Model 3'!K44+'Model 2'!K44)</f>
        <v>0</v>
      </c>
      <c r="L44" s="363">
        <f>SUM('75NX CSOT'!L44+'75NXB CSOT'!L44+'Model 1'!L44+'Model 3'!L44+'Model 2'!L44)</f>
        <v>0</v>
      </c>
      <c r="M44" s="363">
        <f>SUM('75NX CSOT'!M44+'75NXB CSOT'!M44+'Model 1'!M44+'Model 3'!M44+'Model 2'!M44)</f>
        <v>0</v>
      </c>
      <c r="N44" s="363">
        <f>SUM('75NX CSOT'!N44+'75NXB CSOT'!N44+'Model 1'!N44+'Model 3'!N44+'Model 2'!N44)</f>
        <v>0</v>
      </c>
      <c r="O44" s="363">
        <f>SUM('75NX CSOT'!O44+'75NXB CSOT'!O44+'Model 1'!O44+'Model 3'!O44+'Model 2'!O44)</f>
        <v>0</v>
      </c>
      <c r="P44" s="363">
        <f>SUM('75NX CSOT'!P44+'75NXB CSOT'!P44+'Model 1'!P44+'Model 3'!P44+'Model 2'!P44)</f>
        <v>0</v>
      </c>
      <c r="Q44" s="363">
        <f>SUM('75NX CSOT'!Q44+'75NXB CSOT'!Q44+'Model 1'!Q44+'Model 3'!Q44+'Model 2'!Q44)</f>
        <v>0</v>
      </c>
      <c r="R44" s="363">
        <f>SUM('75NX CSOT'!R44+'75NXB CSOT'!R44+'Model 1'!R44+'Model 3'!R44+'Model 2'!R44)</f>
        <v>0</v>
      </c>
      <c r="S44" s="363">
        <f>SUM('75NX CSOT'!S44+'75NXB CSOT'!S44+'Model 1'!S44+'Model 3'!S44+'Model 2'!S44)</f>
        <v>0</v>
      </c>
      <c r="T44" s="363">
        <f>SUM('75NX CSOT'!T44+'75NXB CSOT'!T44+'Model 1'!T44+'Model 3'!T44+'Model 2'!T44)</f>
        <v>0</v>
      </c>
      <c r="U44" s="363">
        <f>SUM('75NX CSOT'!U44+'75NXB CSOT'!U44+'Model 1'!U44+'Model 3'!U44+'Model 2'!U44)</f>
        <v>0</v>
      </c>
      <c r="V44" s="363">
        <f>SUM('75NX CSOT'!V44+'75NXB CSOT'!V44+'Model 1'!V44+'Model 3'!V44+'Model 2'!V44)</f>
        <v>0</v>
      </c>
      <c r="W44" s="363">
        <f>SUM('75NX CSOT'!W44+'75NXB CSOT'!W44+'Model 1'!W44+'Model 3'!W44+'Model 2'!W44)</f>
        <v>0</v>
      </c>
      <c r="X44" s="363">
        <f>SUM('75NX CSOT'!X44+'75NXB CSOT'!X44+'Model 1'!X44+'Model 3'!X44+'Model 2'!X44)</f>
        <v>0</v>
      </c>
      <c r="Y44" s="363">
        <f>SUM('75NX CSOT'!Y44+'75NXB CSOT'!Y44+'Model 1'!Y44+'Model 3'!Y44+'Model 2'!Y44)</f>
        <v>0</v>
      </c>
      <c r="Z44" s="363">
        <f>SUM('75NX CSOT'!Z44+'75NXB CSOT'!Z44+'Model 1'!Z44+'Model 3'!Z44+'Model 2'!Z44)</f>
        <v>0</v>
      </c>
      <c r="AA44" s="363">
        <f>SUM('75NX CSOT'!AA44+'75NXB CSOT'!AA44+'Model 1'!AA44+'Model 3'!AA44+'Model 2'!AA44)</f>
        <v>0</v>
      </c>
      <c r="AB44" s="363">
        <f>SUM('75NX CSOT'!AB44+'75NXB CSOT'!AB44+'Model 1'!AB44+'Model 3'!AB44+'Model 2'!AB44)</f>
        <v>0</v>
      </c>
      <c r="AC44" s="363">
        <f>SUM('75NX CSOT'!AC44+'75NXB CSOT'!AC44+'Model 1'!AC44+'Model 3'!AC44+'Model 2'!AC44)</f>
        <v>0</v>
      </c>
      <c r="AD44" s="363">
        <f>SUM('75NX CSOT'!AD44+'75NXB CSOT'!AD44+'Model 1'!AD44+'Model 3'!AD44+'Model 2'!AD44)</f>
        <v>0</v>
      </c>
      <c r="AE44" s="363">
        <f>SUM('75NX CSOT'!AE44+'75NXB CSOT'!AE44+'Model 1'!AE44+'Model 3'!AE44+'Model 2'!AE44)</f>
        <v>0</v>
      </c>
      <c r="AF44" s="363">
        <f>SUM('75NX CSOT'!AF44+'75NXB CSOT'!AF44+'Model 1'!AF44+'Model 3'!AF44+'Model 2'!AF44)</f>
        <v>0</v>
      </c>
      <c r="AG44" s="363">
        <f>SUM('75NX CSOT'!AG44+'75NXB CSOT'!AG44+'Model 1'!AG44+'Model 3'!AG44+'Model 2'!AG44)</f>
        <v>0</v>
      </c>
      <c r="AH44" s="363">
        <f>SUM('75NX CSOT'!AH44+'75NXB CSOT'!AH44+'Model 1'!AH44+'Model 3'!AH44+'Model 2'!AH44)</f>
        <v>0</v>
      </c>
      <c r="AI44" s="363">
        <f>SUM('75NX CSOT'!AI44+'75NXB CSOT'!AI44+'Model 1'!AI44+'Model 3'!AI44+'Model 2'!AI44)</f>
        <v>0</v>
      </c>
      <c r="AJ44" s="363">
        <f>SUM('75NX CSOT'!AJ44+'75NXB CSOT'!AJ44+'Model 1'!AJ44+'Model 3'!AJ44+'Model 2'!AJ44)</f>
        <v>0</v>
      </c>
      <c r="AK44" s="363">
        <f>SUM('75NX CSOT'!AK44+'75NXB CSOT'!AK44+'Model 1'!AK44+'Model 3'!AK44+'Model 2'!AK44)</f>
        <v>0</v>
      </c>
      <c r="AL44" s="363">
        <f>SUM('75NX CSOT'!AL44+'75NXB CSOT'!AL44+'Model 1'!AL44+'Model 3'!AL44+'Model 2'!AL44)</f>
        <v>0</v>
      </c>
      <c r="AM44" s="363">
        <f>SUM('75NX CSOT'!AM44+'75NXB CSOT'!AM44+'Model 1'!AM44+'Model 3'!AM44+'Model 2'!AM44)</f>
        <v>0</v>
      </c>
      <c r="AN44" s="363">
        <f>SUM('75NX CSOT'!AN44+'75NXB CSOT'!AN44+'Model 1'!AN44+'Model 3'!AN44+'Model 2'!AN44)</f>
        <v>0</v>
      </c>
      <c r="AO44" s="363">
        <f>SUM('75NX CSOT'!AO44+'75NXB CSOT'!AO44+'Model 1'!AO44+'Model 3'!AO44+'Model 2'!AO44)</f>
        <v>0</v>
      </c>
      <c r="AP44" s="363">
        <f>SUM('75NX CSOT'!AP44+'75NXB CSOT'!AP44+'Model 1'!AP44+'Model 3'!AP44+'Model 2'!AP44)</f>
        <v>0</v>
      </c>
      <c r="AQ44" s="363">
        <f>SUM('75NX CSOT'!AQ44+'75NXB CSOT'!AQ44+'Model 1'!AQ44+'Model 3'!AQ44+'Model 2'!AQ44)</f>
        <v>0</v>
      </c>
      <c r="AR44" s="363">
        <f>SUM('75NX CSOT'!AR44+'75NXB CSOT'!AR44+'Model 1'!AR44+'Model 3'!AR44+'Model 2'!AR44)</f>
        <v>0</v>
      </c>
      <c r="AS44" s="363">
        <f>SUM('75NX CSOT'!AS44+'75NXB CSOT'!AS44+'Model 1'!AS44+'Model 3'!AS44+'Model 2'!AS44)</f>
        <v>0</v>
      </c>
      <c r="AT44" s="363">
        <f>SUM('75NX CSOT'!AT44+'75NXB CSOT'!AT44+'Model 1'!AT44+'Model 3'!AT44+'Model 2'!AT44)</f>
        <v>0</v>
      </c>
      <c r="AU44" s="363">
        <f>SUM('75NX CSOT'!AU44+'75NXB CSOT'!AU44+'Model 1'!AU44+'Model 3'!AU44+'Model 2'!AU44)</f>
        <v>0</v>
      </c>
      <c r="AV44" s="363">
        <f>SUM('75NX CSOT'!AV44+'75NXB CSOT'!AV44+'Model 1'!AV44+'Model 3'!AV44+'Model 2'!AV44)</f>
        <v>0</v>
      </c>
      <c r="AW44" s="363">
        <f>SUM('75NX CSOT'!AW44+'75NXB CSOT'!AW44+'Model 1'!AW44+'Model 3'!AW44+'Model 2'!AW44)</f>
        <v>0</v>
      </c>
      <c r="AX44" s="363">
        <f>SUM('75NX CSOT'!AX44+'75NXB CSOT'!AX44+'Model 1'!AX44+'Model 3'!AX44+'Model 2'!AX44)</f>
        <v>0</v>
      </c>
      <c r="AY44" s="363">
        <f>SUM('75NX CSOT'!AY44+'75NXB CSOT'!AY44+'Model 1'!AY44+'Model 3'!AY44+'Model 2'!AY44)</f>
        <v>0</v>
      </c>
      <c r="AZ44" s="363">
        <f>SUM('75NX CSOT'!AZ44+'75NXB CSOT'!AZ44+'Model 1'!AZ44+'Model 3'!AZ44+'Model 2'!AZ44)</f>
        <v>0</v>
      </c>
      <c r="BA44" s="363">
        <f>SUM('75NX CSOT'!BA44+'75NXB CSOT'!BA44+'Model 1'!BA44+'Model 3'!BA44+'Model 2'!BA44)</f>
        <v>0</v>
      </c>
      <c r="BB44" s="363">
        <f>SUM('75NX CSOT'!BB44+'75NXB CSOT'!BB44+'Model 1'!BB44+'Model 3'!BB44+'Model 2'!BB44)</f>
        <v>0</v>
      </c>
      <c r="BC44" s="363">
        <f>SUM('75NX CSOT'!BC44+'75NXB CSOT'!BC44+'Model 1'!BC44+'Model 3'!BC44+'Model 2'!BC44)</f>
        <v>0</v>
      </c>
      <c r="BD44" s="363">
        <f>SUM('75NX CSOT'!BD44+'75NXB CSOT'!BD44+'Model 1'!BD44+'Model 3'!BD44+'Model 2'!BD44)</f>
        <v>0</v>
      </c>
      <c r="BE44" s="363">
        <f>SUM('75NX CSOT'!BE44+'75NXB CSOT'!BE44+'Model 1'!BE44+'Model 3'!BE44+'Model 2'!BE44)</f>
        <v>0</v>
      </c>
      <c r="BF44" s="363">
        <f>SUM('75NX CSOT'!BF44+'75NXB CSOT'!BF44+'Model 1'!BF44+'Model 3'!BF44+'Model 2'!BF44)</f>
        <v>0</v>
      </c>
      <c r="BG44" s="363">
        <f>SUM('75NX CSOT'!BG44+'75NXB CSOT'!BG44+'Model 1'!BG44+'Model 3'!BG44+'Model 2'!BG44)</f>
        <v>0</v>
      </c>
      <c r="BH44" s="363">
        <f>SUM('75NX CSOT'!BH44+'75NXB CSOT'!BH44+'Model 1'!BH44+'Model 3'!BH44+'Model 2'!BH44)</f>
        <v>0</v>
      </c>
      <c r="BI44" s="363">
        <f>SUM('75NX CSOT'!BI44+'75NXB CSOT'!BI44+'Model 1'!BI44+'Model 3'!BI44+'Model 2'!BI44)</f>
        <v>0</v>
      </c>
      <c r="BJ44" s="363">
        <f>SUM('75NX CSOT'!BJ44+'75NXB CSOT'!BJ44+'Model 1'!BJ44+'Model 3'!BJ44+'Model 2'!BJ44)</f>
        <v>0</v>
      </c>
      <c r="BK44" s="363">
        <f>SUM('75NX CSOT'!BK44+'75NXB CSOT'!BK44+'Model 1'!BK44+'Model 3'!BK44+'Model 2'!BK44)</f>
        <v>0</v>
      </c>
      <c r="BL44" s="363">
        <f>SUM('75NX CSOT'!BL44+'75NXB CSOT'!BL44+'Model 1'!BL44+'Model 3'!BL44+'Model 2'!BL44)</f>
        <v>0</v>
      </c>
      <c r="BM44" s="363">
        <f>SUM('75NX CSOT'!BM44+'75NXB CSOT'!BM44+'Model 1'!BM44+'Model 3'!BM44+'Model 2'!BM44)</f>
        <v>0</v>
      </c>
      <c r="BN44" s="363">
        <f>SUM('75NX CSOT'!BN44+'75NXB CSOT'!BN44+'Model 1'!BN44+'Model 3'!BN44+'Model 2'!BN44)</f>
        <v>0</v>
      </c>
      <c r="BO44" s="363">
        <f>SUM('75NX CSOT'!BO44+'75NXB CSOT'!BO44+'Model 1'!BO44+'Model 3'!BO44+'Model 2'!BO44)</f>
        <v>0</v>
      </c>
      <c r="BP44" s="363">
        <f>SUM('75NX CSOT'!BP44+'75NXB CSOT'!BP44+'Model 1'!BP44+'Model 3'!BP44+'Model 2'!BP44)</f>
        <v>0</v>
      </c>
      <c r="BQ44" s="363">
        <f>SUM('75NX CSOT'!BQ44+'75NXB CSOT'!BQ44+'Model 1'!BQ44+'Model 3'!BQ44+'Model 2'!BQ44)</f>
        <v>0</v>
      </c>
      <c r="BR44" s="363">
        <f>SUM('75NX CSOT'!BR44+'75NXB CSOT'!BR44+'Model 1'!BR44+'Model 3'!BR44+'Model 2'!BR44)</f>
        <v>0</v>
      </c>
      <c r="BS44" s="363">
        <f>SUM('75NX CSOT'!BS44+'75NXB CSOT'!BS44+'Model 1'!BS44+'Model 3'!BS44+'Model 2'!BS44)</f>
        <v>0</v>
      </c>
      <c r="BT44" s="363">
        <f>SUM('75NX CSOT'!BT44+'75NXB CSOT'!BT44+'Model 1'!BT44+'Model 3'!BT44+'Model 2'!BT44)</f>
        <v>0</v>
      </c>
      <c r="BU44" s="363">
        <f>SUM('75NX CSOT'!BU44+'75NXB CSOT'!BU44+'Model 1'!BU44+'Model 3'!BU44+'Model 2'!BU44)</f>
        <v>0</v>
      </c>
      <c r="BV44" s="363">
        <f>SUM('75NX CSOT'!BV44+'75NXB CSOT'!BV44+'Model 1'!BV44+'Model 3'!BV44+'Model 2'!BV44)</f>
        <v>0</v>
      </c>
      <c r="BW44" s="363">
        <f>SUM('75NX CSOT'!BW44+'75NXB CSOT'!BW44+'Model 1'!BW44+'Model 3'!BW44+'Model 2'!BW44)</f>
        <v>0</v>
      </c>
      <c r="BX44" s="363">
        <f>SUM('75NX CSOT'!BX44+'75NXB CSOT'!BX44+'Model 1'!BX44+'Model 3'!BX44+'Model 2'!BX44)</f>
        <v>0</v>
      </c>
      <c r="BY44" s="363">
        <f>SUM('75NX CSOT'!BY44+'75NXB CSOT'!BY44+'Model 1'!BY44+'Model 3'!BY44+'Model 2'!BY44)</f>
        <v>0</v>
      </c>
      <c r="BZ44" s="363">
        <f>SUM('75NX CSOT'!BZ44+'75NXB CSOT'!BZ44+'Model 1'!BZ44+'Model 3'!BZ44+'Model 2'!BZ44)</f>
        <v>0</v>
      </c>
      <c r="CA44" s="363">
        <f>SUM('75NX CSOT'!CA44+'75NXB CSOT'!CA44+'Model 1'!CA44+'Model 3'!CA44+'Model 2'!CA44)</f>
        <v>0</v>
      </c>
      <c r="CB44" s="363">
        <f>SUM('75NX CSOT'!CB44+'75NXB CSOT'!CB44+'Model 1'!CB44+'Model 3'!CB44+'Model 2'!CB44)</f>
        <v>0</v>
      </c>
      <c r="CC44" s="363">
        <f>SUM('75NX CSOT'!CC44+'75NXB CSOT'!CC44+'Model 1'!CC44+'Model 3'!CC44+'Model 2'!CC44)</f>
        <v>0</v>
      </c>
      <c r="CD44" s="363">
        <f>SUM('75NX CSOT'!CD44+'75NXB CSOT'!CD44+'Model 1'!CD44+'Model 3'!CD44+'Model 2'!CD44)</f>
        <v>0</v>
      </c>
      <c r="CE44" s="363">
        <f>SUM('75NX CSOT'!CE44+'75NXB CSOT'!CE44+'Model 1'!CE44+'Model 3'!CE44+'Model 2'!CE44)</f>
        <v>0</v>
      </c>
      <c r="CF44" s="363">
        <f>SUM('75NX CSOT'!CF44+'75NXB CSOT'!CF44+'Model 1'!CF44+'Model 3'!CF44+'Model 2'!CF44)</f>
        <v>0</v>
      </c>
      <c r="CG44" s="363">
        <f>SUM('75NX CSOT'!CG44+'75NXB CSOT'!CG44+'Model 1'!CG44+'Model 3'!CG44+'Model 2'!CG44)</f>
        <v>0</v>
      </c>
      <c r="CH44" s="363">
        <f>SUM('75NX CSOT'!CH44+'75NXB CSOT'!CH44+'Model 1'!CH44+'Model 3'!CH44+'Model 2'!CH44)</f>
        <v>0</v>
      </c>
      <c r="CI44" s="363">
        <f>SUM('75NX CSOT'!CI44+'75NXB CSOT'!CI44+'Model 1'!CI44+'Model 3'!CI44+'Model 2'!CI44)</f>
        <v>0</v>
      </c>
      <c r="CJ44" s="363">
        <f>SUM('75NX CSOT'!CJ44+'75NXB CSOT'!CJ44+'Model 1'!CJ44+'Model 3'!CJ44+'Model 2'!CJ44)</f>
        <v>0</v>
      </c>
      <c r="CK44" s="363">
        <f>SUM('75NX CSOT'!CK44+'75NXB CSOT'!CK44+'Model 1'!CK44+'Model 3'!CK44+'Model 2'!CK44)</f>
        <v>0</v>
      </c>
      <c r="CL44" s="363">
        <f>SUM('75NX CSOT'!CL44+'75NXB CSOT'!CL44+'Model 1'!CL44+'Model 3'!CL44+'Model 2'!CL44)</f>
        <v>0</v>
      </c>
      <c r="CM44" s="363">
        <f>SUM('75NX CSOT'!CM44+'75NXB CSOT'!CM44+'Model 1'!CM44+'Model 3'!CM44+'Model 2'!CM44)</f>
        <v>0</v>
      </c>
      <c r="CN44" s="363">
        <f>SUM('75NX CSOT'!CN44+'75NXB CSOT'!CN44+'Model 1'!CN44+'Model 3'!CN44+'Model 2'!CN44)</f>
        <v>0</v>
      </c>
      <c r="CO44" s="363">
        <f>SUM('75NX CSOT'!CO44+'75NXB CSOT'!CO44+'Model 1'!CO44+'Model 3'!CO44+'Model 2'!CO44)</f>
        <v>0</v>
      </c>
      <c r="CP44" s="363">
        <f>SUM('75NX CSOT'!CP44+'75NXB CSOT'!CP44+'Model 1'!CP44+'Model 3'!CP44+'Model 2'!CP44)</f>
        <v>0</v>
      </c>
      <c r="CQ44" s="363">
        <f>SUM('75NX CSOT'!CQ44+'75NXB CSOT'!CQ44+'Model 1'!CQ44+'Model 3'!CQ44+'Model 2'!CQ44)</f>
        <v>0</v>
      </c>
      <c r="CR44" s="363">
        <f>SUM('75NX CSOT'!CR44+'75NXB CSOT'!CR44+'Model 1'!CR44+'Model 3'!CR44+'Model 2'!CR44)</f>
        <v>0</v>
      </c>
      <c r="CS44" s="363">
        <f>SUM('75NX CSOT'!CS44+'75NXB CSOT'!CS44+'Model 1'!CS44+'Model 3'!CS44+'Model 2'!CS44)</f>
        <v>0</v>
      </c>
      <c r="CT44" s="363">
        <f>SUM('75NX CSOT'!CT44+'75NXB CSOT'!CT44+'Model 1'!CT44+'Model 3'!CT44+'Model 2'!CT44)</f>
        <v>0</v>
      </c>
      <c r="CU44" s="363">
        <f>SUM('75NX CSOT'!CU44+'75NXB CSOT'!CU44+'Model 1'!CU44+'Model 3'!CU44+'Model 2'!CU44)</f>
        <v>0</v>
      </c>
      <c r="CV44" s="363">
        <f>SUM('75NX CSOT'!CV44+'75NXB CSOT'!CV44+'Model 1'!CV44+'Model 3'!CV44+'Model 2'!CV44)</f>
        <v>0</v>
      </c>
      <c r="CW44" s="363">
        <f>SUM('75NX CSOT'!CW44+'75NXB CSOT'!CW44+'Model 1'!CW44+'Model 3'!CW44+'Model 2'!CW44)</f>
        <v>0</v>
      </c>
      <c r="CX44" s="363">
        <f>SUM('75NX CSOT'!CX44+'75NXB CSOT'!CX44+'Model 1'!CX44+'Model 3'!CX44+'Model 2'!CX44)</f>
        <v>0</v>
      </c>
      <c r="CY44" s="363">
        <f>SUM('75NX CSOT'!CY44+'75NXB CSOT'!CY44+'Model 1'!CY44+'Model 3'!CY44+'Model 2'!CY44)</f>
        <v>0</v>
      </c>
      <c r="CZ44" s="363">
        <f>SUM('75NX CSOT'!CZ44+'75NXB CSOT'!CZ44+'Model 1'!CZ44+'Model 3'!CZ44+'Model 2'!CZ44)</f>
        <v>0</v>
      </c>
      <c r="DA44" s="363">
        <f>SUM('75NX CSOT'!DA44+'75NXB CSOT'!DA44+'Model 1'!DA44+'Model 3'!DA44+'Model 2'!DA44)</f>
        <v>0</v>
      </c>
      <c r="DB44" s="363">
        <f>SUM('75NX CSOT'!DB44+'75NXB CSOT'!DB44+'Model 1'!DB44+'Model 3'!DB44+'Model 2'!DB44)</f>
        <v>0</v>
      </c>
      <c r="DC44" s="363">
        <f>SUM('75NX CSOT'!DC44+'75NXB CSOT'!DC44+'Model 1'!DC44+'Model 3'!DC44+'Model 2'!DC44)</f>
        <v>0</v>
      </c>
      <c r="DD44" s="363">
        <f>SUM('75NX CSOT'!DD44+'75NXB CSOT'!DD44+'Model 1'!DD44+'Model 3'!DD44+'Model 2'!DD44)</f>
        <v>0</v>
      </c>
      <c r="DE44" s="363">
        <f>SUM('75NX CSOT'!DE44+'75NXB CSOT'!DE44+'Model 1'!DE44+'Model 3'!DE44+'Model 2'!DE44)</f>
        <v>0</v>
      </c>
      <c r="DF44" s="363">
        <f>SUM('75NX CSOT'!DF44+'75NXB CSOT'!DF44+'Model 1'!DF44+'Model 3'!DF44+'Model 2'!DF44)</f>
        <v>0</v>
      </c>
      <c r="DG44" s="363">
        <f>SUM('75NX CSOT'!DG44+'75NXB CSOT'!DG44+'Model 1'!DG44+'Model 3'!DG44+'Model 2'!DG44)</f>
        <v>0</v>
      </c>
      <c r="DH44" s="363">
        <f>SUM('75NX CSOT'!DH44+'75NXB CSOT'!DH44+'Model 1'!DH44+'Model 3'!DH44+'Model 2'!DH44)</f>
        <v>0</v>
      </c>
      <c r="DI44" s="165">
        <f t="shared" si="4"/>
        <v>0</v>
      </c>
    </row>
    <row r="45" spans="2:113" ht="16.5" thickTop="1" thickBot="1">
      <c r="B45" s="417"/>
      <c r="C45" s="149" t="s">
        <v>536</v>
      </c>
      <c r="D45" s="363">
        <f>SUM('75NX CSOT'!D45+'75NXB CSOT'!D45+'Model 1'!D45+'Model 3'!D45+'Model 2'!D45)</f>
        <v>0</v>
      </c>
      <c r="E45" s="363">
        <f>SUM('75NX CSOT'!E45+'75NXB CSOT'!E45+'Model 1'!E45+'Model 3'!E45+'Model 2'!E45)</f>
        <v>0</v>
      </c>
      <c r="F45" s="363">
        <f>SUM('75NX CSOT'!F45+'75NXB CSOT'!F45+'Model 1'!F45+'Model 3'!F45+'Model 2'!F45)</f>
        <v>0</v>
      </c>
      <c r="G45" s="363">
        <f>SUM('75NX CSOT'!G45+'75NXB CSOT'!G45+'Model 1'!G45+'Model 3'!G45+'Model 2'!G45)</f>
        <v>0</v>
      </c>
      <c r="H45" s="363">
        <f>SUM('75NX CSOT'!H45+'75NXB CSOT'!H45+'Model 1'!H45+'Model 3'!H45+'Model 2'!H45)</f>
        <v>0</v>
      </c>
      <c r="I45" s="363">
        <f>SUM('75NX CSOT'!I45+'75NXB CSOT'!I45+'Model 1'!I45+'Model 3'!I45+'Model 2'!I45)</f>
        <v>0</v>
      </c>
      <c r="J45" s="363">
        <f>SUM('75NX CSOT'!J45+'75NXB CSOT'!J45+'Model 1'!J45+'Model 3'!J45+'Model 2'!J45)</f>
        <v>0</v>
      </c>
      <c r="K45" s="363">
        <f>SUM('75NX CSOT'!K45+'75NXB CSOT'!K45+'Model 1'!K45+'Model 3'!K45+'Model 2'!K45)</f>
        <v>0</v>
      </c>
      <c r="L45" s="363">
        <f>SUM('75NX CSOT'!L45+'75NXB CSOT'!L45+'Model 1'!L45+'Model 3'!L45+'Model 2'!L45)</f>
        <v>0</v>
      </c>
      <c r="M45" s="363">
        <f>SUM('75NX CSOT'!M45+'75NXB CSOT'!M45+'Model 1'!M45+'Model 3'!M45+'Model 2'!M45)</f>
        <v>0</v>
      </c>
      <c r="N45" s="363">
        <f>SUM('75NX CSOT'!N45+'75NXB CSOT'!N45+'Model 1'!N45+'Model 3'!N45+'Model 2'!N45)</f>
        <v>0</v>
      </c>
      <c r="O45" s="363">
        <f>SUM('75NX CSOT'!O45+'75NXB CSOT'!O45+'Model 1'!O45+'Model 3'!O45+'Model 2'!O45)</f>
        <v>0</v>
      </c>
      <c r="P45" s="363">
        <f>SUM('75NX CSOT'!P45+'75NXB CSOT'!P45+'Model 1'!P45+'Model 3'!P45+'Model 2'!P45)</f>
        <v>0</v>
      </c>
      <c r="Q45" s="363">
        <f>SUM('75NX CSOT'!Q45+'75NXB CSOT'!Q45+'Model 1'!Q45+'Model 3'!Q45+'Model 2'!Q45)</f>
        <v>0</v>
      </c>
      <c r="R45" s="363">
        <f>SUM('75NX CSOT'!R45+'75NXB CSOT'!R45+'Model 1'!R45+'Model 3'!R45+'Model 2'!R45)</f>
        <v>0</v>
      </c>
      <c r="S45" s="363">
        <f>SUM('75NX CSOT'!S45+'75NXB CSOT'!S45+'Model 1'!S45+'Model 3'!S45+'Model 2'!S45)</f>
        <v>0</v>
      </c>
      <c r="T45" s="363">
        <f>SUM('75NX CSOT'!T45+'75NXB CSOT'!T45+'Model 1'!T45+'Model 3'!T45+'Model 2'!T45)</f>
        <v>0</v>
      </c>
      <c r="U45" s="363">
        <f>SUM('75NX CSOT'!U45+'75NXB CSOT'!U45+'Model 1'!U45+'Model 3'!U45+'Model 2'!U45)</f>
        <v>0</v>
      </c>
      <c r="V45" s="363">
        <f>SUM('75NX CSOT'!V45+'75NXB CSOT'!V45+'Model 1'!V45+'Model 3'!V45+'Model 2'!V45)</f>
        <v>0</v>
      </c>
      <c r="W45" s="363">
        <f>SUM('75NX CSOT'!W45+'75NXB CSOT'!W45+'Model 1'!W45+'Model 3'!W45+'Model 2'!W45)</f>
        <v>0</v>
      </c>
      <c r="X45" s="363">
        <f>SUM('75NX CSOT'!X45+'75NXB CSOT'!X45+'Model 1'!X45+'Model 3'!X45+'Model 2'!X45)</f>
        <v>0</v>
      </c>
      <c r="Y45" s="363">
        <f>SUM('75NX CSOT'!Y45+'75NXB CSOT'!Y45+'Model 1'!Y45+'Model 3'!Y45+'Model 2'!Y45)</f>
        <v>0</v>
      </c>
      <c r="Z45" s="363">
        <f>SUM('75NX CSOT'!Z45+'75NXB CSOT'!Z45+'Model 1'!Z45+'Model 3'!Z45+'Model 2'!Z45)</f>
        <v>0</v>
      </c>
      <c r="AA45" s="363">
        <f>SUM('75NX CSOT'!AA45+'75NXB CSOT'!AA45+'Model 1'!AA45+'Model 3'!AA45+'Model 2'!AA45)</f>
        <v>0</v>
      </c>
      <c r="AB45" s="363">
        <f>SUM('75NX CSOT'!AB45+'75NXB CSOT'!AB45+'Model 1'!AB45+'Model 3'!AB45+'Model 2'!AB45)</f>
        <v>0</v>
      </c>
      <c r="AC45" s="363">
        <f>SUM('75NX CSOT'!AC45+'75NXB CSOT'!AC45+'Model 1'!AC45+'Model 3'!AC45+'Model 2'!AC45)</f>
        <v>0</v>
      </c>
      <c r="AD45" s="363">
        <f>SUM('75NX CSOT'!AD45+'75NXB CSOT'!AD45+'Model 1'!AD45+'Model 3'!AD45+'Model 2'!AD45)</f>
        <v>0</v>
      </c>
      <c r="AE45" s="363">
        <f>SUM('75NX CSOT'!AE45+'75NXB CSOT'!AE45+'Model 1'!AE45+'Model 3'!AE45+'Model 2'!AE45)</f>
        <v>0</v>
      </c>
      <c r="AF45" s="363">
        <f>SUM('75NX CSOT'!AF45+'75NXB CSOT'!AF45+'Model 1'!AF45+'Model 3'!AF45+'Model 2'!AF45)</f>
        <v>0</v>
      </c>
      <c r="AG45" s="363">
        <f>SUM('75NX CSOT'!AG45+'75NXB CSOT'!AG45+'Model 1'!AG45+'Model 3'!AG45+'Model 2'!AG45)</f>
        <v>0</v>
      </c>
      <c r="AH45" s="363">
        <f>SUM('75NX CSOT'!AH45+'75NXB CSOT'!AH45+'Model 1'!AH45+'Model 3'!AH45+'Model 2'!AH45)</f>
        <v>0</v>
      </c>
      <c r="AI45" s="363">
        <f>SUM('75NX CSOT'!AI45+'75NXB CSOT'!AI45+'Model 1'!AI45+'Model 3'!AI45+'Model 2'!AI45)</f>
        <v>0</v>
      </c>
      <c r="AJ45" s="363">
        <f>SUM('75NX CSOT'!AJ45+'75NXB CSOT'!AJ45+'Model 1'!AJ45+'Model 3'!AJ45+'Model 2'!AJ45)</f>
        <v>0</v>
      </c>
      <c r="AK45" s="363">
        <f>SUM('75NX CSOT'!AK45+'75NXB CSOT'!AK45+'Model 1'!AK45+'Model 3'!AK45+'Model 2'!AK45)</f>
        <v>0</v>
      </c>
      <c r="AL45" s="363">
        <f>SUM('75NX CSOT'!AL45+'75NXB CSOT'!AL45+'Model 1'!AL45+'Model 3'!AL45+'Model 2'!AL45)</f>
        <v>0</v>
      </c>
      <c r="AM45" s="363">
        <f>SUM('75NX CSOT'!AM45+'75NXB CSOT'!AM45+'Model 1'!AM45+'Model 3'!AM45+'Model 2'!AM45)</f>
        <v>0</v>
      </c>
      <c r="AN45" s="363">
        <f>SUM('75NX CSOT'!AN45+'75NXB CSOT'!AN45+'Model 1'!AN45+'Model 3'!AN45+'Model 2'!AN45)</f>
        <v>0</v>
      </c>
      <c r="AO45" s="363">
        <f>SUM('75NX CSOT'!AO45+'75NXB CSOT'!AO45+'Model 1'!AO45+'Model 3'!AO45+'Model 2'!AO45)</f>
        <v>0</v>
      </c>
      <c r="AP45" s="363">
        <f>SUM('75NX CSOT'!AP45+'75NXB CSOT'!AP45+'Model 1'!AP45+'Model 3'!AP45+'Model 2'!AP45)</f>
        <v>0</v>
      </c>
      <c r="AQ45" s="363">
        <f>SUM('75NX CSOT'!AQ45+'75NXB CSOT'!AQ45+'Model 1'!AQ45+'Model 3'!AQ45+'Model 2'!AQ45)</f>
        <v>0</v>
      </c>
      <c r="AR45" s="363">
        <f>SUM('75NX CSOT'!AR45+'75NXB CSOT'!AR45+'Model 1'!AR45+'Model 3'!AR45+'Model 2'!AR45)</f>
        <v>0</v>
      </c>
      <c r="AS45" s="363">
        <f>SUM('75NX CSOT'!AS45+'75NXB CSOT'!AS45+'Model 1'!AS45+'Model 3'!AS45+'Model 2'!AS45)</f>
        <v>0</v>
      </c>
      <c r="AT45" s="363">
        <f>SUM('75NX CSOT'!AT45+'75NXB CSOT'!AT45+'Model 1'!AT45+'Model 3'!AT45+'Model 2'!AT45)</f>
        <v>0</v>
      </c>
      <c r="AU45" s="363">
        <f>SUM('75NX CSOT'!AU45+'75NXB CSOT'!AU45+'Model 1'!AU45+'Model 3'!AU45+'Model 2'!AU45)</f>
        <v>0</v>
      </c>
      <c r="AV45" s="363">
        <f>SUM('75NX CSOT'!AV45+'75NXB CSOT'!AV45+'Model 1'!AV45+'Model 3'!AV45+'Model 2'!AV45)</f>
        <v>0</v>
      </c>
      <c r="AW45" s="363">
        <f>SUM('75NX CSOT'!AW45+'75NXB CSOT'!AW45+'Model 1'!AW45+'Model 3'!AW45+'Model 2'!AW45)</f>
        <v>0</v>
      </c>
      <c r="AX45" s="363">
        <f>SUM('75NX CSOT'!AX45+'75NXB CSOT'!AX45+'Model 1'!AX45+'Model 3'!AX45+'Model 2'!AX45)</f>
        <v>0</v>
      </c>
      <c r="AY45" s="363">
        <f>SUM('75NX CSOT'!AY45+'75NXB CSOT'!AY45+'Model 1'!AY45+'Model 3'!AY45+'Model 2'!AY45)</f>
        <v>0</v>
      </c>
      <c r="AZ45" s="363">
        <f>SUM('75NX CSOT'!AZ45+'75NXB CSOT'!AZ45+'Model 1'!AZ45+'Model 3'!AZ45+'Model 2'!AZ45)</f>
        <v>0</v>
      </c>
      <c r="BA45" s="363">
        <f>SUM('75NX CSOT'!BA45+'75NXB CSOT'!BA45+'Model 1'!BA45+'Model 3'!BA45+'Model 2'!BA45)</f>
        <v>0</v>
      </c>
      <c r="BB45" s="363">
        <f>SUM('75NX CSOT'!BB45+'75NXB CSOT'!BB45+'Model 1'!BB45+'Model 3'!BB45+'Model 2'!BB45)</f>
        <v>0</v>
      </c>
      <c r="BC45" s="363">
        <f>SUM('75NX CSOT'!BC45+'75NXB CSOT'!BC45+'Model 1'!BC45+'Model 3'!BC45+'Model 2'!BC45)</f>
        <v>0</v>
      </c>
      <c r="BD45" s="363">
        <f>SUM('75NX CSOT'!BD45+'75NXB CSOT'!BD45+'Model 1'!BD45+'Model 3'!BD45+'Model 2'!BD45)</f>
        <v>0</v>
      </c>
      <c r="BE45" s="363">
        <f>SUM('75NX CSOT'!BE45+'75NXB CSOT'!BE45+'Model 1'!BE45+'Model 3'!BE45+'Model 2'!BE45)</f>
        <v>0</v>
      </c>
      <c r="BF45" s="363">
        <f>SUM('75NX CSOT'!BF45+'75NXB CSOT'!BF45+'Model 1'!BF45+'Model 3'!BF45+'Model 2'!BF45)</f>
        <v>0</v>
      </c>
      <c r="BG45" s="363">
        <f>SUM('75NX CSOT'!BG45+'75NXB CSOT'!BG45+'Model 1'!BG45+'Model 3'!BG45+'Model 2'!BG45)</f>
        <v>0</v>
      </c>
      <c r="BH45" s="363">
        <f>SUM('75NX CSOT'!BH45+'75NXB CSOT'!BH45+'Model 1'!BH45+'Model 3'!BH45+'Model 2'!BH45)</f>
        <v>0</v>
      </c>
      <c r="BI45" s="363">
        <f>SUM('75NX CSOT'!BI45+'75NXB CSOT'!BI45+'Model 1'!BI45+'Model 3'!BI45+'Model 2'!BI45)</f>
        <v>0</v>
      </c>
      <c r="BJ45" s="363">
        <f>SUM('75NX CSOT'!BJ45+'75NXB CSOT'!BJ45+'Model 1'!BJ45+'Model 3'!BJ45+'Model 2'!BJ45)</f>
        <v>0</v>
      </c>
      <c r="BK45" s="363">
        <f>SUM('75NX CSOT'!BK45+'75NXB CSOT'!BK45+'Model 1'!BK45+'Model 3'!BK45+'Model 2'!BK45)</f>
        <v>0</v>
      </c>
      <c r="BL45" s="363">
        <f>SUM('75NX CSOT'!BL45+'75NXB CSOT'!BL45+'Model 1'!BL45+'Model 3'!BL45+'Model 2'!BL45)</f>
        <v>0</v>
      </c>
      <c r="BM45" s="363">
        <f>SUM('75NX CSOT'!BM45+'75NXB CSOT'!BM45+'Model 1'!BM45+'Model 3'!BM45+'Model 2'!BM45)</f>
        <v>0</v>
      </c>
      <c r="BN45" s="363">
        <f>SUM('75NX CSOT'!BN45+'75NXB CSOT'!BN45+'Model 1'!BN45+'Model 3'!BN45+'Model 2'!BN45)</f>
        <v>0</v>
      </c>
      <c r="BO45" s="363">
        <f>SUM('75NX CSOT'!BO45+'75NXB CSOT'!BO45+'Model 1'!BO45+'Model 3'!BO45+'Model 2'!BO45)</f>
        <v>0</v>
      </c>
      <c r="BP45" s="363">
        <f>SUM('75NX CSOT'!BP45+'75NXB CSOT'!BP45+'Model 1'!BP45+'Model 3'!BP45+'Model 2'!BP45)</f>
        <v>0</v>
      </c>
      <c r="BQ45" s="363">
        <f>SUM('75NX CSOT'!BQ45+'75NXB CSOT'!BQ45+'Model 1'!BQ45+'Model 3'!BQ45+'Model 2'!BQ45)</f>
        <v>0</v>
      </c>
      <c r="BR45" s="363">
        <f>SUM('75NX CSOT'!BR45+'75NXB CSOT'!BR45+'Model 1'!BR45+'Model 3'!BR45+'Model 2'!BR45)</f>
        <v>0</v>
      </c>
      <c r="BS45" s="363">
        <f>SUM('75NX CSOT'!BS45+'75NXB CSOT'!BS45+'Model 1'!BS45+'Model 3'!BS45+'Model 2'!BS45)</f>
        <v>0</v>
      </c>
      <c r="BT45" s="363">
        <f>SUM('75NX CSOT'!BT45+'75NXB CSOT'!BT45+'Model 1'!BT45+'Model 3'!BT45+'Model 2'!BT45)</f>
        <v>0</v>
      </c>
      <c r="BU45" s="363">
        <f>SUM('75NX CSOT'!BU45+'75NXB CSOT'!BU45+'Model 1'!BU45+'Model 3'!BU45+'Model 2'!BU45)</f>
        <v>0</v>
      </c>
      <c r="BV45" s="363">
        <f>SUM('75NX CSOT'!BV45+'75NXB CSOT'!BV45+'Model 1'!BV45+'Model 3'!BV45+'Model 2'!BV45)</f>
        <v>0</v>
      </c>
      <c r="BW45" s="363">
        <f>SUM('75NX CSOT'!BW45+'75NXB CSOT'!BW45+'Model 1'!BW45+'Model 3'!BW45+'Model 2'!BW45)</f>
        <v>0</v>
      </c>
      <c r="BX45" s="363">
        <f>SUM('75NX CSOT'!BX45+'75NXB CSOT'!BX45+'Model 1'!BX45+'Model 3'!BX45+'Model 2'!BX45)</f>
        <v>0</v>
      </c>
      <c r="BY45" s="363">
        <f>SUM('75NX CSOT'!BY45+'75NXB CSOT'!BY45+'Model 1'!BY45+'Model 3'!BY45+'Model 2'!BY45)</f>
        <v>0</v>
      </c>
      <c r="BZ45" s="363">
        <f>SUM('75NX CSOT'!BZ45+'75NXB CSOT'!BZ45+'Model 1'!BZ45+'Model 3'!BZ45+'Model 2'!BZ45)</f>
        <v>0</v>
      </c>
      <c r="CA45" s="363">
        <f>SUM('75NX CSOT'!CA45+'75NXB CSOT'!CA45+'Model 1'!CA45+'Model 3'!CA45+'Model 2'!CA45)</f>
        <v>0</v>
      </c>
      <c r="CB45" s="363">
        <f>SUM('75NX CSOT'!CB45+'75NXB CSOT'!CB45+'Model 1'!CB45+'Model 3'!CB45+'Model 2'!CB45)</f>
        <v>0</v>
      </c>
      <c r="CC45" s="363">
        <f>SUM('75NX CSOT'!CC45+'75NXB CSOT'!CC45+'Model 1'!CC45+'Model 3'!CC45+'Model 2'!CC45)</f>
        <v>0</v>
      </c>
      <c r="CD45" s="363">
        <f>SUM('75NX CSOT'!CD45+'75NXB CSOT'!CD45+'Model 1'!CD45+'Model 3'!CD45+'Model 2'!CD45)</f>
        <v>0</v>
      </c>
      <c r="CE45" s="363">
        <f>SUM('75NX CSOT'!CE45+'75NXB CSOT'!CE45+'Model 1'!CE45+'Model 3'!CE45+'Model 2'!CE45)</f>
        <v>0</v>
      </c>
      <c r="CF45" s="363">
        <f>SUM('75NX CSOT'!CF45+'75NXB CSOT'!CF45+'Model 1'!CF45+'Model 3'!CF45+'Model 2'!CF45)</f>
        <v>0</v>
      </c>
      <c r="CG45" s="363">
        <f>SUM('75NX CSOT'!CG45+'75NXB CSOT'!CG45+'Model 1'!CG45+'Model 3'!CG45+'Model 2'!CG45)</f>
        <v>0</v>
      </c>
      <c r="CH45" s="363">
        <f>SUM('75NX CSOT'!CH45+'75NXB CSOT'!CH45+'Model 1'!CH45+'Model 3'!CH45+'Model 2'!CH45)</f>
        <v>0</v>
      </c>
      <c r="CI45" s="363">
        <f>SUM('75NX CSOT'!CI45+'75NXB CSOT'!CI45+'Model 1'!CI45+'Model 3'!CI45+'Model 2'!CI45)</f>
        <v>0</v>
      </c>
      <c r="CJ45" s="363">
        <f>SUM('75NX CSOT'!CJ45+'75NXB CSOT'!CJ45+'Model 1'!CJ45+'Model 3'!CJ45+'Model 2'!CJ45)</f>
        <v>0</v>
      </c>
      <c r="CK45" s="363">
        <f>SUM('75NX CSOT'!CK45+'75NXB CSOT'!CK45+'Model 1'!CK45+'Model 3'!CK45+'Model 2'!CK45)</f>
        <v>0</v>
      </c>
      <c r="CL45" s="363">
        <f>SUM('75NX CSOT'!CL45+'75NXB CSOT'!CL45+'Model 1'!CL45+'Model 3'!CL45+'Model 2'!CL45)</f>
        <v>0</v>
      </c>
      <c r="CM45" s="363">
        <f>SUM('75NX CSOT'!CM45+'75NXB CSOT'!CM45+'Model 1'!CM45+'Model 3'!CM45+'Model 2'!CM45)</f>
        <v>0</v>
      </c>
      <c r="CN45" s="363">
        <f>SUM('75NX CSOT'!CN45+'75NXB CSOT'!CN45+'Model 1'!CN45+'Model 3'!CN45+'Model 2'!CN45)</f>
        <v>0</v>
      </c>
      <c r="CO45" s="363">
        <f>SUM('75NX CSOT'!CO45+'75NXB CSOT'!CO45+'Model 1'!CO45+'Model 3'!CO45+'Model 2'!CO45)</f>
        <v>0</v>
      </c>
      <c r="CP45" s="363">
        <f>SUM('75NX CSOT'!CP45+'75NXB CSOT'!CP45+'Model 1'!CP45+'Model 3'!CP45+'Model 2'!CP45)</f>
        <v>0</v>
      </c>
      <c r="CQ45" s="363">
        <f>SUM('75NX CSOT'!CQ45+'75NXB CSOT'!CQ45+'Model 1'!CQ45+'Model 3'!CQ45+'Model 2'!CQ45)</f>
        <v>0</v>
      </c>
      <c r="CR45" s="363">
        <f>SUM('75NX CSOT'!CR45+'75NXB CSOT'!CR45+'Model 1'!CR45+'Model 3'!CR45+'Model 2'!CR45)</f>
        <v>0</v>
      </c>
      <c r="CS45" s="363">
        <f>SUM('75NX CSOT'!CS45+'75NXB CSOT'!CS45+'Model 1'!CS45+'Model 3'!CS45+'Model 2'!CS45)</f>
        <v>0</v>
      </c>
      <c r="CT45" s="363">
        <f>SUM('75NX CSOT'!CT45+'75NXB CSOT'!CT45+'Model 1'!CT45+'Model 3'!CT45+'Model 2'!CT45)</f>
        <v>0</v>
      </c>
      <c r="CU45" s="363">
        <f>SUM('75NX CSOT'!CU45+'75NXB CSOT'!CU45+'Model 1'!CU45+'Model 3'!CU45+'Model 2'!CU45)</f>
        <v>0</v>
      </c>
      <c r="CV45" s="363">
        <f>SUM('75NX CSOT'!CV45+'75NXB CSOT'!CV45+'Model 1'!CV45+'Model 3'!CV45+'Model 2'!CV45)</f>
        <v>0</v>
      </c>
      <c r="CW45" s="363">
        <f>SUM('75NX CSOT'!CW45+'75NXB CSOT'!CW45+'Model 1'!CW45+'Model 3'!CW45+'Model 2'!CW45)</f>
        <v>0</v>
      </c>
      <c r="CX45" s="363">
        <f>SUM('75NX CSOT'!CX45+'75NXB CSOT'!CX45+'Model 1'!CX45+'Model 3'!CX45+'Model 2'!CX45)</f>
        <v>0</v>
      </c>
      <c r="CY45" s="363">
        <f>SUM('75NX CSOT'!CY45+'75NXB CSOT'!CY45+'Model 1'!CY45+'Model 3'!CY45+'Model 2'!CY45)</f>
        <v>0</v>
      </c>
      <c r="CZ45" s="363">
        <f>SUM('75NX CSOT'!CZ45+'75NXB CSOT'!CZ45+'Model 1'!CZ45+'Model 3'!CZ45+'Model 2'!CZ45)</f>
        <v>0</v>
      </c>
      <c r="DA45" s="363">
        <f>SUM('75NX CSOT'!DA45+'75NXB CSOT'!DA45+'Model 1'!DA45+'Model 3'!DA45+'Model 2'!DA45)</f>
        <v>0</v>
      </c>
      <c r="DB45" s="363">
        <f>SUM('75NX CSOT'!DB45+'75NXB CSOT'!DB45+'Model 1'!DB45+'Model 3'!DB45+'Model 2'!DB45)</f>
        <v>0</v>
      </c>
      <c r="DC45" s="363">
        <f>SUM('75NX CSOT'!DC45+'75NXB CSOT'!DC45+'Model 1'!DC45+'Model 3'!DC45+'Model 2'!DC45)</f>
        <v>0</v>
      </c>
      <c r="DD45" s="363">
        <f>SUM('75NX CSOT'!DD45+'75NXB CSOT'!DD45+'Model 1'!DD45+'Model 3'!DD45+'Model 2'!DD45)</f>
        <v>0</v>
      </c>
      <c r="DE45" s="363">
        <f>SUM('75NX CSOT'!DE45+'75NXB CSOT'!DE45+'Model 1'!DE45+'Model 3'!DE45+'Model 2'!DE45)</f>
        <v>0</v>
      </c>
      <c r="DF45" s="363">
        <f>SUM('75NX CSOT'!DF45+'75NXB CSOT'!DF45+'Model 1'!DF45+'Model 3'!DF45+'Model 2'!DF45)</f>
        <v>0</v>
      </c>
      <c r="DG45" s="363">
        <f>SUM('75NX CSOT'!DG45+'75NXB CSOT'!DG45+'Model 1'!DG45+'Model 3'!DG45+'Model 2'!DG45)</f>
        <v>0</v>
      </c>
      <c r="DH45" s="363">
        <f>SUM('75NX CSOT'!DH45+'75NXB CSOT'!DH45+'Model 1'!DH45+'Model 3'!DH45+'Model 2'!DH45)</f>
        <v>0</v>
      </c>
      <c r="DI45" s="165">
        <f t="shared" si="4"/>
        <v>0</v>
      </c>
    </row>
    <row r="46" spans="2:113" ht="16.5" thickTop="1" thickBot="1">
      <c r="B46" s="417"/>
      <c r="C46" s="149" t="s">
        <v>288</v>
      </c>
      <c r="D46" s="363">
        <f>SUM('75NX CSOT'!D46+'75NXB CSOT'!D46+'Model 1'!D46+'Model 3'!D46+'Model 2'!D46)</f>
        <v>0</v>
      </c>
      <c r="E46" s="363">
        <f>SUM('75NX CSOT'!E46+'75NXB CSOT'!E46+'Model 1'!E46+'Model 3'!E46+'Model 2'!E46)</f>
        <v>0</v>
      </c>
      <c r="F46" s="363">
        <f>SUM('75NX CSOT'!F46+'75NXB CSOT'!F46+'Model 1'!F46+'Model 3'!F46+'Model 2'!F46)</f>
        <v>0</v>
      </c>
      <c r="G46" s="363">
        <f>SUM('75NX CSOT'!G46+'75NXB CSOT'!G46+'Model 1'!G46+'Model 3'!G46+'Model 2'!G46)</f>
        <v>0</v>
      </c>
      <c r="H46" s="363">
        <f>SUM('75NX CSOT'!H46+'75NXB CSOT'!H46+'Model 1'!H46+'Model 3'!H46+'Model 2'!H46)</f>
        <v>0</v>
      </c>
      <c r="I46" s="363">
        <f>SUM('75NX CSOT'!I46+'75NXB CSOT'!I46+'Model 1'!I46+'Model 3'!I46+'Model 2'!I46)</f>
        <v>0</v>
      </c>
      <c r="J46" s="363">
        <f>SUM('75NX CSOT'!J46+'75NXB CSOT'!J46+'Model 1'!J46+'Model 3'!J46+'Model 2'!J46)</f>
        <v>0</v>
      </c>
      <c r="K46" s="363">
        <f>SUM('75NX CSOT'!K46+'75NXB CSOT'!K46+'Model 1'!K46+'Model 3'!K46+'Model 2'!K46)</f>
        <v>0</v>
      </c>
      <c r="L46" s="363">
        <f>SUM('75NX CSOT'!L46+'75NXB CSOT'!L46+'Model 1'!L46+'Model 3'!L46+'Model 2'!L46)</f>
        <v>0</v>
      </c>
      <c r="M46" s="363">
        <f>SUM('75NX CSOT'!M46+'75NXB CSOT'!M46+'Model 1'!M46+'Model 3'!M46+'Model 2'!M46)</f>
        <v>0</v>
      </c>
      <c r="N46" s="363">
        <f>SUM('75NX CSOT'!N46+'75NXB CSOT'!N46+'Model 1'!N46+'Model 3'!N46+'Model 2'!N46)</f>
        <v>0</v>
      </c>
      <c r="O46" s="363">
        <f>SUM('75NX CSOT'!O46+'75NXB CSOT'!O46+'Model 1'!O46+'Model 3'!O46+'Model 2'!O46)</f>
        <v>0</v>
      </c>
      <c r="P46" s="363">
        <f>SUM('75NX CSOT'!P46+'75NXB CSOT'!P46+'Model 1'!P46+'Model 3'!P46+'Model 2'!P46)</f>
        <v>0</v>
      </c>
      <c r="Q46" s="363">
        <f>SUM('75NX CSOT'!Q46+'75NXB CSOT'!Q46+'Model 1'!Q46+'Model 3'!Q46+'Model 2'!Q46)</f>
        <v>0</v>
      </c>
      <c r="R46" s="363">
        <f>SUM('75NX CSOT'!R46+'75NXB CSOT'!R46+'Model 1'!R46+'Model 3'!R46+'Model 2'!R46)</f>
        <v>0</v>
      </c>
      <c r="S46" s="363">
        <f>SUM('75NX CSOT'!S46+'75NXB CSOT'!S46+'Model 1'!S46+'Model 3'!S46+'Model 2'!S46)</f>
        <v>0</v>
      </c>
      <c r="T46" s="363">
        <f>SUM('75NX CSOT'!T46+'75NXB CSOT'!T46+'Model 1'!T46+'Model 3'!T46+'Model 2'!T46)</f>
        <v>0</v>
      </c>
      <c r="U46" s="363">
        <f>SUM('75NX CSOT'!U46+'75NXB CSOT'!U46+'Model 1'!U46+'Model 3'!U46+'Model 2'!U46)</f>
        <v>0</v>
      </c>
      <c r="V46" s="363">
        <f>SUM('75NX CSOT'!V46+'75NXB CSOT'!V46+'Model 1'!V46+'Model 3'!V46+'Model 2'!V46)</f>
        <v>0</v>
      </c>
      <c r="W46" s="363">
        <f>SUM('75NX CSOT'!W46+'75NXB CSOT'!W46+'Model 1'!W46+'Model 3'!W46+'Model 2'!W46)</f>
        <v>0</v>
      </c>
      <c r="X46" s="363">
        <f>SUM('75NX CSOT'!X46+'75NXB CSOT'!X46+'Model 1'!X46+'Model 3'!X46+'Model 2'!X46)</f>
        <v>0</v>
      </c>
      <c r="Y46" s="363">
        <f>SUM('75NX CSOT'!Y46+'75NXB CSOT'!Y46+'Model 1'!Y46+'Model 3'!Y46+'Model 2'!Y46)</f>
        <v>0</v>
      </c>
      <c r="Z46" s="363">
        <f>SUM('75NX CSOT'!Z46+'75NXB CSOT'!Z46+'Model 1'!Z46+'Model 3'!Z46+'Model 2'!Z46)</f>
        <v>0</v>
      </c>
      <c r="AA46" s="363">
        <f>SUM('75NX CSOT'!AA46+'75NXB CSOT'!AA46+'Model 1'!AA46+'Model 3'!AA46+'Model 2'!AA46)</f>
        <v>0</v>
      </c>
      <c r="AB46" s="363">
        <f>SUM('75NX CSOT'!AB46+'75NXB CSOT'!AB46+'Model 1'!AB46+'Model 3'!AB46+'Model 2'!AB46)</f>
        <v>0</v>
      </c>
      <c r="AC46" s="363">
        <f>SUM('75NX CSOT'!AC46+'75NXB CSOT'!AC46+'Model 1'!AC46+'Model 3'!AC46+'Model 2'!AC46)</f>
        <v>0</v>
      </c>
      <c r="AD46" s="363">
        <f>SUM('75NX CSOT'!AD46+'75NXB CSOT'!AD46+'Model 1'!AD46+'Model 3'!AD46+'Model 2'!AD46)</f>
        <v>0</v>
      </c>
      <c r="AE46" s="363">
        <f>SUM('75NX CSOT'!AE46+'75NXB CSOT'!AE46+'Model 1'!AE46+'Model 3'!AE46+'Model 2'!AE46)</f>
        <v>0</v>
      </c>
      <c r="AF46" s="363">
        <f>SUM('75NX CSOT'!AF46+'75NXB CSOT'!AF46+'Model 1'!AF46+'Model 3'!AF46+'Model 2'!AF46)</f>
        <v>0</v>
      </c>
      <c r="AG46" s="363">
        <f>SUM('75NX CSOT'!AG46+'75NXB CSOT'!AG46+'Model 1'!AG46+'Model 3'!AG46+'Model 2'!AG46)</f>
        <v>0</v>
      </c>
      <c r="AH46" s="363">
        <f>SUM('75NX CSOT'!AH46+'75NXB CSOT'!AH46+'Model 1'!AH46+'Model 3'!AH46+'Model 2'!AH46)</f>
        <v>0</v>
      </c>
      <c r="AI46" s="363">
        <f>SUM('75NX CSOT'!AI46+'75NXB CSOT'!AI46+'Model 1'!AI46+'Model 3'!AI46+'Model 2'!AI46)</f>
        <v>0</v>
      </c>
      <c r="AJ46" s="363">
        <f>SUM('75NX CSOT'!AJ46+'75NXB CSOT'!AJ46+'Model 1'!AJ46+'Model 3'!AJ46+'Model 2'!AJ46)</f>
        <v>0</v>
      </c>
      <c r="AK46" s="363">
        <f>SUM('75NX CSOT'!AK46+'75NXB CSOT'!AK46+'Model 1'!AK46+'Model 3'!AK46+'Model 2'!AK46)</f>
        <v>0</v>
      </c>
      <c r="AL46" s="363">
        <f>SUM('75NX CSOT'!AL46+'75NXB CSOT'!AL46+'Model 1'!AL46+'Model 3'!AL46+'Model 2'!AL46)</f>
        <v>0</v>
      </c>
      <c r="AM46" s="363">
        <f>SUM('75NX CSOT'!AM46+'75NXB CSOT'!AM46+'Model 1'!AM46+'Model 3'!AM46+'Model 2'!AM46)</f>
        <v>0</v>
      </c>
      <c r="AN46" s="363">
        <f>SUM('75NX CSOT'!AN46+'75NXB CSOT'!AN46+'Model 1'!AN46+'Model 3'!AN46+'Model 2'!AN46)</f>
        <v>0</v>
      </c>
      <c r="AO46" s="363">
        <f>SUM('75NX CSOT'!AO46+'75NXB CSOT'!AO46+'Model 1'!AO46+'Model 3'!AO46+'Model 2'!AO46)</f>
        <v>0</v>
      </c>
      <c r="AP46" s="363">
        <f>SUM('75NX CSOT'!AP46+'75NXB CSOT'!AP46+'Model 1'!AP46+'Model 3'!AP46+'Model 2'!AP46)</f>
        <v>0</v>
      </c>
      <c r="AQ46" s="363">
        <f>SUM('75NX CSOT'!AQ46+'75NXB CSOT'!AQ46+'Model 1'!AQ46+'Model 3'!AQ46+'Model 2'!AQ46)</f>
        <v>0</v>
      </c>
      <c r="AR46" s="363">
        <f>SUM('75NX CSOT'!AR46+'75NXB CSOT'!AR46+'Model 1'!AR46+'Model 3'!AR46+'Model 2'!AR46)</f>
        <v>0</v>
      </c>
      <c r="AS46" s="363">
        <f>SUM('75NX CSOT'!AS46+'75NXB CSOT'!AS46+'Model 1'!AS46+'Model 3'!AS46+'Model 2'!AS46)</f>
        <v>0</v>
      </c>
      <c r="AT46" s="363">
        <f>SUM('75NX CSOT'!AT46+'75NXB CSOT'!AT46+'Model 1'!AT46+'Model 3'!AT46+'Model 2'!AT46)</f>
        <v>0</v>
      </c>
      <c r="AU46" s="363">
        <f>SUM('75NX CSOT'!AU46+'75NXB CSOT'!AU46+'Model 1'!AU46+'Model 3'!AU46+'Model 2'!AU46)</f>
        <v>0</v>
      </c>
      <c r="AV46" s="363">
        <f>SUM('75NX CSOT'!AV46+'75NXB CSOT'!AV46+'Model 1'!AV46+'Model 3'!AV46+'Model 2'!AV46)</f>
        <v>0</v>
      </c>
      <c r="AW46" s="363">
        <f>SUM('75NX CSOT'!AW46+'75NXB CSOT'!AW46+'Model 1'!AW46+'Model 3'!AW46+'Model 2'!AW46)</f>
        <v>0</v>
      </c>
      <c r="AX46" s="363">
        <f>SUM('75NX CSOT'!AX46+'75NXB CSOT'!AX46+'Model 1'!AX46+'Model 3'!AX46+'Model 2'!AX46)</f>
        <v>0</v>
      </c>
      <c r="AY46" s="363">
        <f>SUM('75NX CSOT'!AY46+'75NXB CSOT'!AY46+'Model 1'!AY46+'Model 3'!AY46+'Model 2'!AY46)</f>
        <v>0</v>
      </c>
      <c r="AZ46" s="363">
        <f>SUM('75NX CSOT'!AZ46+'75NXB CSOT'!AZ46+'Model 1'!AZ46+'Model 3'!AZ46+'Model 2'!AZ46)</f>
        <v>0</v>
      </c>
      <c r="BA46" s="363">
        <f>SUM('75NX CSOT'!BA46+'75NXB CSOT'!BA46+'Model 1'!BA46+'Model 3'!BA46+'Model 2'!BA46)</f>
        <v>0</v>
      </c>
      <c r="BB46" s="363">
        <f>SUM('75NX CSOT'!BB46+'75NXB CSOT'!BB46+'Model 1'!BB46+'Model 3'!BB46+'Model 2'!BB46)</f>
        <v>0</v>
      </c>
      <c r="BC46" s="363">
        <f>SUM('75NX CSOT'!BC46+'75NXB CSOT'!BC46+'Model 1'!BC46+'Model 3'!BC46+'Model 2'!BC46)</f>
        <v>0</v>
      </c>
      <c r="BD46" s="363">
        <f>SUM('75NX CSOT'!BD46+'75NXB CSOT'!BD46+'Model 1'!BD46+'Model 3'!BD46+'Model 2'!BD46)</f>
        <v>0</v>
      </c>
      <c r="BE46" s="363">
        <f>SUM('75NX CSOT'!BE46+'75NXB CSOT'!BE46+'Model 1'!BE46+'Model 3'!BE46+'Model 2'!BE46)</f>
        <v>0</v>
      </c>
      <c r="BF46" s="363">
        <f>SUM('75NX CSOT'!BF46+'75NXB CSOT'!BF46+'Model 1'!BF46+'Model 3'!BF46+'Model 2'!BF46)</f>
        <v>0</v>
      </c>
      <c r="BG46" s="363">
        <f>SUM('75NX CSOT'!BG46+'75NXB CSOT'!BG46+'Model 1'!BG46+'Model 3'!BG46+'Model 2'!BG46)</f>
        <v>0</v>
      </c>
      <c r="BH46" s="363">
        <f>SUM('75NX CSOT'!BH46+'75NXB CSOT'!BH46+'Model 1'!BH46+'Model 3'!BH46+'Model 2'!BH46)</f>
        <v>0</v>
      </c>
      <c r="BI46" s="363">
        <f>SUM('75NX CSOT'!BI46+'75NXB CSOT'!BI46+'Model 1'!BI46+'Model 3'!BI46+'Model 2'!BI46)</f>
        <v>0</v>
      </c>
      <c r="BJ46" s="363">
        <f>SUM('75NX CSOT'!BJ46+'75NXB CSOT'!BJ46+'Model 1'!BJ46+'Model 3'!BJ46+'Model 2'!BJ46)</f>
        <v>0</v>
      </c>
      <c r="BK46" s="363">
        <f>SUM('75NX CSOT'!BK46+'75NXB CSOT'!BK46+'Model 1'!BK46+'Model 3'!BK46+'Model 2'!BK46)</f>
        <v>0</v>
      </c>
      <c r="BL46" s="363">
        <f>SUM('75NX CSOT'!BL46+'75NXB CSOT'!BL46+'Model 1'!BL46+'Model 3'!BL46+'Model 2'!BL46)</f>
        <v>0</v>
      </c>
      <c r="BM46" s="363">
        <f>SUM('75NX CSOT'!BM46+'75NXB CSOT'!BM46+'Model 1'!BM46+'Model 3'!BM46+'Model 2'!BM46)</f>
        <v>0</v>
      </c>
      <c r="BN46" s="363">
        <f>SUM('75NX CSOT'!BN46+'75NXB CSOT'!BN46+'Model 1'!BN46+'Model 3'!BN46+'Model 2'!BN46)</f>
        <v>0</v>
      </c>
      <c r="BO46" s="363">
        <f>SUM('75NX CSOT'!BO46+'75NXB CSOT'!BO46+'Model 1'!BO46+'Model 3'!BO46+'Model 2'!BO46)</f>
        <v>0</v>
      </c>
      <c r="BP46" s="363">
        <f>SUM('75NX CSOT'!BP46+'75NXB CSOT'!BP46+'Model 1'!BP46+'Model 3'!BP46+'Model 2'!BP46)</f>
        <v>0</v>
      </c>
      <c r="BQ46" s="363">
        <f>SUM('75NX CSOT'!BQ46+'75NXB CSOT'!BQ46+'Model 1'!BQ46+'Model 3'!BQ46+'Model 2'!BQ46)</f>
        <v>0</v>
      </c>
      <c r="BR46" s="363">
        <f>SUM('75NX CSOT'!BR46+'75NXB CSOT'!BR46+'Model 1'!BR46+'Model 3'!BR46+'Model 2'!BR46)</f>
        <v>0</v>
      </c>
      <c r="BS46" s="363">
        <f>SUM('75NX CSOT'!BS46+'75NXB CSOT'!BS46+'Model 1'!BS46+'Model 3'!BS46+'Model 2'!BS46)</f>
        <v>0</v>
      </c>
      <c r="BT46" s="363">
        <f>SUM('75NX CSOT'!BT46+'75NXB CSOT'!BT46+'Model 1'!BT46+'Model 3'!BT46+'Model 2'!BT46)</f>
        <v>0</v>
      </c>
      <c r="BU46" s="363">
        <f>SUM('75NX CSOT'!BU46+'75NXB CSOT'!BU46+'Model 1'!BU46+'Model 3'!BU46+'Model 2'!BU46)</f>
        <v>0</v>
      </c>
      <c r="BV46" s="363">
        <f>SUM('75NX CSOT'!BV46+'75NXB CSOT'!BV46+'Model 1'!BV46+'Model 3'!BV46+'Model 2'!BV46)</f>
        <v>0</v>
      </c>
      <c r="BW46" s="363">
        <f>SUM('75NX CSOT'!BW46+'75NXB CSOT'!BW46+'Model 1'!BW46+'Model 3'!BW46+'Model 2'!BW46)</f>
        <v>0</v>
      </c>
      <c r="BX46" s="363">
        <f>SUM('75NX CSOT'!BX46+'75NXB CSOT'!BX46+'Model 1'!BX46+'Model 3'!BX46+'Model 2'!BX46)</f>
        <v>0</v>
      </c>
      <c r="BY46" s="363">
        <f>SUM('75NX CSOT'!BY46+'75NXB CSOT'!BY46+'Model 1'!BY46+'Model 3'!BY46+'Model 2'!BY46)</f>
        <v>0</v>
      </c>
      <c r="BZ46" s="363">
        <f>SUM('75NX CSOT'!BZ46+'75NXB CSOT'!BZ46+'Model 1'!BZ46+'Model 3'!BZ46+'Model 2'!BZ46)</f>
        <v>0</v>
      </c>
      <c r="CA46" s="363">
        <f>SUM('75NX CSOT'!CA46+'75NXB CSOT'!CA46+'Model 1'!CA46+'Model 3'!CA46+'Model 2'!CA46)</f>
        <v>0</v>
      </c>
      <c r="CB46" s="363">
        <f>SUM('75NX CSOT'!CB46+'75NXB CSOT'!CB46+'Model 1'!CB46+'Model 3'!CB46+'Model 2'!CB46)</f>
        <v>0</v>
      </c>
      <c r="CC46" s="363">
        <f>SUM('75NX CSOT'!CC46+'75NXB CSOT'!CC46+'Model 1'!CC46+'Model 3'!CC46+'Model 2'!CC46)</f>
        <v>0</v>
      </c>
      <c r="CD46" s="363">
        <f>SUM('75NX CSOT'!CD46+'75NXB CSOT'!CD46+'Model 1'!CD46+'Model 3'!CD46+'Model 2'!CD46)</f>
        <v>0</v>
      </c>
      <c r="CE46" s="363">
        <f>SUM('75NX CSOT'!CE46+'75NXB CSOT'!CE46+'Model 1'!CE46+'Model 3'!CE46+'Model 2'!CE46)</f>
        <v>0</v>
      </c>
      <c r="CF46" s="363">
        <f>SUM('75NX CSOT'!CF46+'75NXB CSOT'!CF46+'Model 1'!CF46+'Model 3'!CF46+'Model 2'!CF46)</f>
        <v>0</v>
      </c>
      <c r="CG46" s="363">
        <f>SUM('75NX CSOT'!CG46+'75NXB CSOT'!CG46+'Model 1'!CG46+'Model 3'!CG46+'Model 2'!CG46)</f>
        <v>0</v>
      </c>
      <c r="CH46" s="363">
        <f>SUM('75NX CSOT'!CH46+'75NXB CSOT'!CH46+'Model 1'!CH46+'Model 3'!CH46+'Model 2'!CH46)</f>
        <v>0</v>
      </c>
      <c r="CI46" s="363">
        <f>SUM('75NX CSOT'!CI46+'75NXB CSOT'!CI46+'Model 1'!CI46+'Model 3'!CI46+'Model 2'!CI46)</f>
        <v>0</v>
      </c>
      <c r="CJ46" s="363">
        <f>SUM('75NX CSOT'!CJ46+'75NXB CSOT'!CJ46+'Model 1'!CJ46+'Model 3'!CJ46+'Model 2'!CJ46)</f>
        <v>0</v>
      </c>
      <c r="CK46" s="363">
        <f>SUM('75NX CSOT'!CK46+'75NXB CSOT'!CK46+'Model 1'!CK46+'Model 3'!CK46+'Model 2'!CK46)</f>
        <v>0</v>
      </c>
      <c r="CL46" s="363">
        <f>SUM('75NX CSOT'!CL46+'75NXB CSOT'!CL46+'Model 1'!CL46+'Model 3'!CL46+'Model 2'!CL46)</f>
        <v>0</v>
      </c>
      <c r="CM46" s="363">
        <f>SUM('75NX CSOT'!CM46+'75NXB CSOT'!CM46+'Model 1'!CM46+'Model 3'!CM46+'Model 2'!CM46)</f>
        <v>0</v>
      </c>
      <c r="CN46" s="363">
        <f>SUM('75NX CSOT'!CN46+'75NXB CSOT'!CN46+'Model 1'!CN46+'Model 3'!CN46+'Model 2'!CN46)</f>
        <v>0</v>
      </c>
      <c r="CO46" s="363">
        <f>SUM('75NX CSOT'!CO46+'75NXB CSOT'!CO46+'Model 1'!CO46+'Model 3'!CO46+'Model 2'!CO46)</f>
        <v>0</v>
      </c>
      <c r="CP46" s="363">
        <f>SUM('75NX CSOT'!CP46+'75NXB CSOT'!CP46+'Model 1'!CP46+'Model 3'!CP46+'Model 2'!CP46)</f>
        <v>0</v>
      </c>
      <c r="CQ46" s="363">
        <f>SUM('75NX CSOT'!CQ46+'75NXB CSOT'!CQ46+'Model 1'!CQ46+'Model 3'!CQ46+'Model 2'!CQ46)</f>
        <v>0</v>
      </c>
      <c r="CR46" s="363">
        <f>SUM('75NX CSOT'!CR46+'75NXB CSOT'!CR46+'Model 1'!CR46+'Model 3'!CR46+'Model 2'!CR46)</f>
        <v>0</v>
      </c>
      <c r="CS46" s="363">
        <f>SUM('75NX CSOT'!CS46+'75NXB CSOT'!CS46+'Model 1'!CS46+'Model 3'!CS46+'Model 2'!CS46)</f>
        <v>0</v>
      </c>
      <c r="CT46" s="363">
        <f>SUM('75NX CSOT'!CT46+'75NXB CSOT'!CT46+'Model 1'!CT46+'Model 3'!CT46+'Model 2'!CT46)</f>
        <v>0</v>
      </c>
      <c r="CU46" s="363">
        <f>SUM('75NX CSOT'!CU46+'75NXB CSOT'!CU46+'Model 1'!CU46+'Model 3'!CU46+'Model 2'!CU46)</f>
        <v>0</v>
      </c>
      <c r="CV46" s="363">
        <f>SUM('75NX CSOT'!CV46+'75NXB CSOT'!CV46+'Model 1'!CV46+'Model 3'!CV46+'Model 2'!CV46)</f>
        <v>0</v>
      </c>
      <c r="CW46" s="363">
        <f>SUM('75NX CSOT'!CW46+'75NXB CSOT'!CW46+'Model 1'!CW46+'Model 3'!CW46+'Model 2'!CW46)</f>
        <v>0</v>
      </c>
      <c r="CX46" s="363">
        <f>SUM('75NX CSOT'!CX46+'75NXB CSOT'!CX46+'Model 1'!CX46+'Model 3'!CX46+'Model 2'!CX46)</f>
        <v>0</v>
      </c>
      <c r="CY46" s="363">
        <f>SUM('75NX CSOT'!CY46+'75NXB CSOT'!CY46+'Model 1'!CY46+'Model 3'!CY46+'Model 2'!CY46)</f>
        <v>0</v>
      </c>
      <c r="CZ46" s="363">
        <f>SUM('75NX CSOT'!CZ46+'75NXB CSOT'!CZ46+'Model 1'!CZ46+'Model 3'!CZ46+'Model 2'!CZ46)</f>
        <v>0</v>
      </c>
      <c r="DA46" s="363">
        <f>SUM('75NX CSOT'!DA46+'75NXB CSOT'!DA46+'Model 1'!DA46+'Model 3'!DA46+'Model 2'!DA46)</f>
        <v>0</v>
      </c>
      <c r="DB46" s="363">
        <f>SUM('75NX CSOT'!DB46+'75NXB CSOT'!DB46+'Model 1'!DB46+'Model 3'!DB46+'Model 2'!DB46)</f>
        <v>0</v>
      </c>
      <c r="DC46" s="363">
        <f>SUM('75NX CSOT'!DC46+'75NXB CSOT'!DC46+'Model 1'!DC46+'Model 3'!DC46+'Model 2'!DC46)</f>
        <v>0</v>
      </c>
      <c r="DD46" s="363">
        <f>SUM('75NX CSOT'!DD46+'75NXB CSOT'!DD46+'Model 1'!DD46+'Model 3'!DD46+'Model 2'!DD46)</f>
        <v>0</v>
      </c>
      <c r="DE46" s="363">
        <f>SUM('75NX CSOT'!DE46+'75NXB CSOT'!DE46+'Model 1'!DE46+'Model 3'!DE46+'Model 2'!DE46)</f>
        <v>0</v>
      </c>
      <c r="DF46" s="363">
        <f>SUM('75NX CSOT'!DF46+'75NXB CSOT'!DF46+'Model 1'!DF46+'Model 3'!DF46+'Model 2'!DF46)</f>
        <v>0</v>
      </c>
      <c r="DG46" s="363">
        <f>SUM('75NX CSOT'!DG46+'75NXB CSOT'!DG46+'Model 1'!DG46+'Model 3'!DG46+'Model 2'!DG46)</f>
        <v>0</v>
      </c>
      <c r="DH46" s="363">
        <f>SUM('75NX CSOT'!DH46+'75NXB CSOT'!DH46+'Model 1'!DH46+'Model 3'!DH46+'Model 2'!DH46)</f>
        <v>0</v>
      </c>
      <c r="DI46" s="165">
        <f t="shared" si="4"/>
        <v>0</v>
      </c>
    </row>
    <row r="47" spans="2:113" ht="16.5" hidden="1" thickTop="1" thickBot="1">
      <c r="B47" s="417"/>
      <c r="C47" s="149" t="s">
        <v>193</v>
      </c>
      <c r="D47" s="363">
        <f>SUM('75NX CSOT'!D47+'75NXB CSOT'!D47+'Model 1'!D47+'Model 3'!D47+'Model 2'!D47)</f>
        <v>0</v>
      </c>
      <c r="E47" s="363">
        <f>SUM('75NX CSOT'!E47+'75NXB CSOT'!E47+'Model 1'!E47+'Model 3'!E47+'Model 2'!E47)</f>
        <v>0</v>
      </c>
      <c r="F47" s="363">
        <f>SUM('75NX CSOT'!F47+'75NXB CSOT'!F47+'Model 1'!F47+'Model 3'!F47+'Model 2'!F47)</f>
        <v>0</v>
      </c>
      <c r="G47" s="363">
        <f>SUM('75NX CSOT'!G47+'75NXB CSOT'!G47+'Model 1'!G47+'Model 3'!G47+'Model 2'!G47)</f>
        <v>0</v>
      </c>
      <c r="H47" s="363">
        <f>SUM('75NX CSOT'!H47+'75NXB CSOT'!H47+'Model 1'!H47+'Model 3'!H47+'Model 2'!H47)</f>
        <v>0</v>
      </c>
      <c r="I47" s="363">
        <f>SUM('75NX CSOT'!I47+'75NXB CSOT'!I47+'Model 1'!I47+'Model 3'!I47+'Model 2'!I47)</f>
        <v>0</v>
      </c>
      <c r="J47" s="363">
        <f>SUM('75NX CSOT'!J47+'75NXB CSOT'!J47+'Model 1'!J47+'Model 3'!J47+'Model 2'!J47)</f>
        <v>0</v>
      </c>
      <c r="K47" s="363">
        <f>SUM('75NX CSOT'!K47+'75NXB CSOT'!K47+'Model 1'!K47+'Model 3'!K47+'Model 2'!K47)</f>
        <v>0</v>
      </c>
      <c r="L47" s="363">
        <f>SUM('75NX CSOT'!L47+'75NXB CSOT'!L47+'Model 1'!L47+'Model 3'!L47+'Model 2'!L47)</f>
        <v>0</v>
      </c>
      <c r="M47" s="363">
        <f>SUM('75NX CSOT'!M47+'75NXB CSOT'!M47+'Model 1'!M47+'Model 3'!M47+'Model 2'!M47)</f>
        <v>0</v>
      </c>
      <c r="N47" s="363">
        <f>SUM('75NX CSOT'!N47+'75NXB CSOT'!N47+'Model 1'!N47+'Model 3'!N47+'Model 2'!N47)</f>
        <v>0</v>
      </c>
      <c r="O47" s="363">
        <f>SUM('75NX CSOT'!O47+'75NXB CSOT'!O47+'Model 1'!O47+'Model 3'!O47+'Model 2'!O47)</f>
        <v>0</v>
      </c>
      <c r="P47" s="363">
        <f>SUM('75NX CSOT'!P47+'75NXB CSOT'!P47+'Model 1'!P47+'Model 3'!P47+'Model 2'!P47)</f>
        <v>0</v>
      </c>
      <c r="Q47" s="363">
        <f>SUM('75NX CSOT'!Q47+'75NXB CSOT'!Q47+'Model 1'!Q47+'Model 3'!Q47+'Model 2'!Q47)</f>
        <v>0</v>
      </c>
      <c r="R47" s="363">
        <f>SUM('75NX CSOT'!R47+'75NXB CSOT'!R47+'Model 1'!R47+'Model 3'!R47+'Model 2'!R47)</f>
        <v>0</v>
      </c>
      <c r="S47" s="363">
        <f>SUM('75NX CSOT'!S47+'75NXB CSOT'!S47+'Model 1'!S47+'Model 3'!S47+'Model 2'!S47)</f>
        <v>0</v>
      </c>
      <c r="T47" s="363">
        <f>SUM('75NX CSOT'!T47+'75NXB CSOT'!T47+'Model 1'!T47+'Model 3'!T47+'Model 2'!T47)</f>
        <v>0</v>
      </c>
      <c r="U47" s="363">
        <f>SUM('75NX CSOT'!U47+'75NXB CSOT'!U47+'Model 1'!U47+'Model 3'!U47+'Model 2'!U47)</f>
        <v>0</v>
      </c>
      <c r="V47" s="363">
        <f>SUM('75NX CSOT'!V47+'75NXB CSOT'!V47+'Model 1'!V47+'Model 3'!V47+'Model 2'!V47)</f>
        <v>0</v>
      </c>
      <c r="W47" s="363">
        <f>SUM('75NX CSOT'!W47+'75NXB CSOT'!W47+'Model 1'!W47+'Model 3'!W47+'Model 2'!W47)</f>
        <v>0</v>
      </c>
      <c r="X47" s="363">
        <f>SUM('75NX CSOT'!X47+'75NXB CSOT'!X47+'Model 1'!X47+'Model 3'!X47+'Model 2'!X47)</f>
        <v>0</v>
      </c>
      <c r="Y47" s="363">
        <f>SUM('75NX CSOT'!Y47+'75NXB CSOT'!Y47+'Model 1'!Y47+'Model 3'!Y47+'Model 2'!Y47)</f>
        <v>0</v>
      </c>
      <c r="Z47" s="363">
        <f>SUM('75NX CSOT'!Z47+'75NXB CSOT'!Z47+'Model 1'!Z47+'Model 3'!Z47+'Model 2'!Z47)</f>
        <v>0</v>
      </c>
      <c r="AA47" s="363">
        <f>SUM('75NX CSOT'!AA47+'75NXB CSOT'!AA47+'Model 1'!AA47+'Model 3'!AA47+'Model 2'!AA47)</f>
        <v>0</v>
      </c>
      <c r="AB47" s="363">
        <f>SUM('75NX CSOT'!AB47+'75NXB CSOT'!AB47+'Model 1'!AB47+'Model 3'!AB47+'Model 2'!AB47)</f>
        <v>0</v>
      </c>
      <c r="AC47" s="363">
        <f>SUM('75NX CSOT'!AC47+'75NXB CSOT'!AC47+'Model 1'!AC47+'Model 3'!AC47+'Model 2'!AC47)</f>
        <v>0</v>
      </c>
      <c r="AD47" s="363">
        <f>SUM('75NX CSOT'!AD47+'75NXB CSOT'!AD47+'Model 1'!AD47+'Model 3'!AD47+'Model 2'!AD47)</f>
        <v>0</v>
      </c>
      <c r="AE47" s="363">
        <f>SUM('75NX CSOT'!AE47+'75NXB CSOT'!AE47+'Model 1'!AE47+'Model 3'!AE47+'Model 2'!AE47)</f>
        <v>0</v>
      </c>
      <c r="AF47" s="363">
        <f>SUM('75NX CSOT'!AF47+'75NXB CSOT'!AF47+'Model 1'!AF47+'Model 3'!AF47+'Model 2'!AF47)</f>
        <v>0</v>
      </c>
      <c r="AG47" s="363">
        <f>SUM('75NX CSOT'!AG47+'75NXB CSOT'!AG47+'Model 1'!AG47+'Model 3'!AG47+'Model 2'!AG47)</f>
        <v>0</v>
      </c>
      <c r="AH47" s="363">
        <f>SUM('75NX CSOT'!AH47+'75NXB CSOT'!AH47+'Model 1'!AH47+'Model 3'!AH47+'Model 2'!AH47)</f>
        <v>0</v>
      </c>
      <c r="AI47" s="363">
        <f>SUM('75NX CSOT'!AI47+'75NXB CSOT'!AI47+'Model 1'!AI47+'Model 3'!AI47+'Model 2'!AI47)</f>
        <v>0</v>
      </c>
      <c r="AJ47" s="363">
        <f>SUM('75NX CSOT'!AJ47+'75NXB CSOT'!AJ47+'Model 1'!AJ47+'Model 3'!AJ47+'Model 2'!AJ47)</f>
        <v>0</v>
      </c>
      <c r="AK47" s="363">
        <f>SUM('75NX CSOT'!AK47+'75NXB CSOT'!AK47+'Model 1'!AK47+'Model 3'!AK47+'Model 2'!AK47)</f>
        <v>0</v>
      </c>
      <c r="AL47" s="363">
        <f>SUM('75NX CSOT'!AL47+'75NXB CSOT'!AL47+'Model 1'!AL47+'Model 3'!AL47+'Model 2'!AL47)</f>
        <v>0</v>
      </c>
      <c r="AM47" s="363">
        <f>SUM('75NX CSOT'!AM47+'75NXB CSOT'!AM47+'Model 1'!AM47+'Model 3'!AM47+'Model 2'!AM47)</f>
        <v>0</v>
      </c>
      <c r="AN47" s="363">
        <f>SUM('75NX CSOT'!AN47+'75NXB CSOT'!AN47+'Model 1'!AN47+'Model 3'!AN47+'Model 2'!AN47)</f>
        <v>0</v>
      </c>
      <c r="AO47" s="363">
        <f>SUM('75NX CSOT'!AO47+'75NXB CSOT'!AO47+'Model 1'!AO47+'Model 3'!AO47+'Model 2'!AO47)</f>
        <v>0</v>
      </c>
      <c r="AP47" s="363">
        <f>SUM('75NX CSOT'!AP47+'75NXB CSOT'!AP47+'Model 1'!AP47+'Model 3'!AP47+'Model 2'!AP47)</f>
        <v>0</v>
      </c>
      <c r="AQ47" s="363">
        <f>SUM('75NX CSOT'!AQ47+'75NXB CSOT'!AQ47+'Model 1'!AQ47+'Model 3'!AQ47+'Model 2'!AQ47)</f>
        <v>0</v>
      </c>
      <c r="AR47" s="363">
        <f>SUM('75NX CSOT'!AR47+'75NXB CSOT'!AR47+'Model 1'!AR47+'Model 3'!AR47+'Model 2'!AR47)</f>
        <v>0</v>
      </c>
      <c r="AS47" s="363">
        <f>SUM('75NX CSOT'!AS47+'75NXB CSOT'!AS47+'Model 1'!AS47+'Model 3'!AS47+'Model 2'!AS47)</f>
        <v>0</v>
      </c>
      <c r="AT47" s="363">
        <f>SUM('75NX CSOT'!AT47+'75NXB CSOT'!AT47+'Model 1'!AT47+'Model 3'!AT47+'Model 2'!AT47)</f>
        <v>0</v>
      </c>
      <c r="AU47" s="363">
        <f>SUM('75NX CSOT'!AU47+'75NXB CSOT'!AU47+'Model 1'!AU47+'Model 3'!AU47+'Model 2'!AU47)</f>
        <v>0</v>
      </c>
      <c r="AV47" s="363">
        <f>SUM('75NX CSOT'!AV47+'75NXB CSOT'!AV47+'Model 1'!AV47+'Model 3'!AV47+'Model 2'!AV47)</f>
        <v>0</v>
      </c>
      <c r="AW47" s="363">
        <f>SUM('75NX CSOT'!AW47+'75NXB CSOT'!AW47+'Model 1'!AW47+'Model 3'!AW47+'Model 2'!AW47)</f>
        <v>0</v>
      </c>
      <c r="AX47" s="363">
        <f>SUM('75NX CSOT'!AX47+'75NXB CSOT'!AX47+'Model 1'!AX47+'Model 3'!AX47+'Model 2'!AX47)</f>
        <v>0</v>
      </c>
      <c r="AY47" s="363">
        <f>SUM('75NX CSOT'!AY47+'75NXB CSOT'!AY47+'Model 1'!AY47+'Model 3'!AY47+'Model 2'!AY47)</f>
        <v>0</v>
      </c>
      <c r="AZ47" s="363">
        <f>SUM('75NX CSOT'!AZ47+'75NXB CSOT'!AZ47+'Model 1'!AZ47+'Model 3'!AZ47+'Model 2'!AZ47)</f>
        <v>0</v>
      </c>
      <c r="BA47" s="363">
        <f>SUM('75NX CSOT'!BA47+'75NXB CSOT'!BA47+'Model 1'!BA47+'Model 3'!BA47+'Model 2'!BA47)</f>
        <v>0</v>
      </c>
      <c r="BB47" s="363">
        <f>SUM('75NX CSOT'!BB47+'75NXB CSOT'!BB47+'Model 1'!BB47+'Model 3'!BB47+'Model 2'!BB47)</f>
        <v>0</v>
      </c>
      <c r="BC47" s="363">
        <f>SUM('75NX CSOT'!BC47+'75NXB CSOT'!BC47+'Model 1'!BC47+'Model 3'!BC47+'Model 2'!BC47)</f>
        <v>0</v>
      </c>
      <c r="BD47" s="363">
        <f>SUM('75NX CSOT'!BD47+'75NXB CSOT'!BD47+'Model 1'!BD47+'Model 3'!BD47+'Model 2'!BD47)</f>
        <v>0</v>
      </c>
      <c r="BE47" s="363">
        <f>SUM('75NX CSOT'!BE47+'75NXB CSOT'!BE47+'Model 1'!BE47+'Model 3'!BE47+'Model 2'!BE47)</f>
        <v>0</v>
      </c>
      <c r="BF47" s="363">
        <f>SUM('75NX CSOT'!BF47+'75NXB CSOT'!BF47+'Model 1'!BF47+'Model 3'!BF47+'Model 2'!BF47)</f>
        <v>0</v>
      </c>
      <c r="BG47" s="363">
        <f>SUM('75NX CSOT'!BG47+'75NXB CSOT'!BG47+'Model 1'!BG47+'Model 3'!BG47+'Model 2'!BG47)</f>
        <v>0</v>
      </c>
      <c r="BH47" s="363">
        <f>SUM('75NX CSOT'!BH47+'75NXB CSOT'!BH47+'Model 1'!BH47+'Model 3'!BH47+'Model 2'!BH47)</f>
        <v>0</v>
      </c>
      <c r="BI47" s="363">
        <f>SUM('75NX CSOT'!BI47+'75NXB CSOT'!BI47+'Model 1'!BI47+'Model 3'!BI47+'Model 2'!BI47)</f>
        <v>0</v>
      </c>
      <c r="BJ47" s="363">
        <f>SUM('75NX CSOT'!BJ47+'75NXB CSOT'!BJ47+'Model 1'!BJ47+'Model 3'!BJ47+'Model 2'!BJ47)</f>
        <v>0</v>
      </c>
      <c r="BK47" s="363">
        <f>SUM('75NX CSOT'!BK47+'75NXB CSOT'!BK47+'Model 1'!BK47+'Model 3'!BK47+'Model 2'!BK47)</f>
        <v>0</v>
      </c>
      <c r="BL47" s="363">
        <f>SUM('75NX CSOT'!BL47+'75NXB CSOT'!BL47+'Model 1'!BL47+'Model 3'!BL47+'Model 2'!BL47)</f>
        <v>0</v>
      </c>
      <c r="BM47" s="363">
        <f>SUM('75NX CSOT'!BM47+'75NXB CSOT'!BM47+'Model 1'!BM47+'Model 3'!BM47+'Model 2'!BM47)</f>
        <v>0</v>
      </c>
      <c r="BN47" s="363">
        <f>SUM('75NX CSOT'!BN47+'75NXB CSOT'!BN47+'Model 1'!BN47+'Model 3'!BN47+'Model 2'!BN47)</f>
        <v>0</v>
      </c>
      <c r="BO47" s="363">
        <f>SUM('75NX CSOT'!BO47+'75NXB CSOT'!BO47+'Model 1'!BO47+'Model 3'!BO47+'Model 2'!BO47)</f>
        <v>0</v>
      </c>
      <c r="BP47" s="363">
        <f>SUM('75NX CSOT'!BP47+'75NXB CSOT'!BP47+'Model 1'!BP47+'Model 3'!BP47+'Model 2'!BP47)</f>
        <v>0</v>
      </c>
      <c r="BQ47" s="363">
        <f>SUM('75NX CSOT'!BQ47+'75NXB CSOT'!BQ47+'Model 1'!BQ47+'Model 3'!BQ47+'Model 2'!BQ47)</f>
        <v>0</v>
      </c>
      <c r="BR47" s="363">
        <f>SUM('75NX CSOT'!BR47+'75NXB CSOT'!BR47+'Model 1'!BR47+'Model 3'!BR47+'Model 2'!BR47)</f>
        <v>0</v>
      </c>
      <c r="BS47" s="363">
        <f>SUM('75NX CSOT'!BS47+'75NXB CSOT'!BS47+'Model 1'!BS47+'Model 3'!BS47+'Model 2'!BS47)</f>
        <v>0</v>
      </c>
      <c r="BT47" s="363">
        <f>SUM('75NX CSOT'!BT47+'75NXB CSOT'!BT47+'Model 1'!BT47+'Model 3'!BT47+'Model 2'!BT47)</f>
        <v>0</v>
      </c>
      <c r="BU47" s="363">
        <f>SUM('75NX CSOT'!BU47+'75NXB CSOT'!BU47+'Model 1'!BU47+'Model 3'!BU47+'Model 2'!BU47)</f>
        <v>0</v>
      </c>
      <c r="BV47" s="363">
        <f>SUM('75NX CSOT'!BV47+'75NXB CSOT'!BV47+'Model 1'!BV47+'Model 3'!BV47+'Model 2'!BV47)</f>
        <v>0</v>
      </c>
      <c r="BW47" s="363">
        <f>SUM('75NX CSOT'!BW47+'75NXB CSOT'!BW47+'Model 1'!BW47+'Model 3'!BW47+'Model 2'!BW47)</f>
        <v>0</v>
      </c>
      <c r="BX47" s="363">
        <f>SUM('75NX CSOT'!BX47+'75NXB CSOT'!BX47+'Model 1'!BX47+'Model 3'!BX47+'Model 2'!BX47)</f>
        <v>0</v>
      </c>
      <c r="BY47" s="363">
        <f>SUM('75NX CSOT'!BY47+'75NXB CSOT'!BY47+'Model 1'!BY47+'Model 3'!BY47+'Model 2'!BY47)</f>
        <v>0</v>
      </c>
      <c r="BZ47" s="363">
        <f>SUM('75NX CSOT'!BZ47+'75NXB CSOT'!BZ47+'Model 1'!BZ47+'Model 3'!BZ47+'Model 2'!BZ47)</f>
        <v>0</v>
      </c>
      <c r="CA47" s="363">
        <f>SUM('75NX CSOT'!CA47+'75NXB CSOT'!CA47+'Model 1'!CA47+'Model 3'!CA47+'Model 2'!CA47)</f>
        <v>0</v>
      </c>
      <c r="CB47" s="363">
        <f>SUM('75NX CSOT'!CB47+'75NXB CSOT'!CB47+'Model 1'!CB47+'Model 3'!CB47+'Model 2'!CB47)</f>
        <v>0</v>
      </c>
      <c r="CC47" s="363">
        <f>SUM('75NX CSOT'!CC47+'75NXB CSOT'!CC47+'Model 1'!CC47+'Model 3'!CC47+'Model 2'!CC47)</f>
        <v>0</v>
      </c>
      <c r="CD47" s="363">
        <f>SUM('75NX CSOT'!CD47+'75NXB CSOT'!CD47+'Model 1'!CD47+'Model 3'!CD47+'Model 2'!CD47)</f>
        <v>0</v>
      </c>
      <c r="CE47" s="363">
        <f>SUM('75NX CSOT'!CE47+'75NXB CSOT'!CE47+'Model 1'!CE47+'Model 3'!CE47+'Model 2'!CE47)</f>
        <v>0</v>
      </c>
      <c r="CF47" s="363">
        <f>SUM('75NX CSOT'!CF47+'75NXB CSOT'!CF47+'Model 1'!CF47+'Model 3'!CF47+'Model 2'!CF47)</f>
        <v>0</v>
      </c>
      <c r="CG47" s="363">
        <f>SUM('75NX CSOT'!CG47+'75NXB CSOT'!CG47+'Model 1'!CG47+'Model 3'!CG47+'Model 2'!CG47)</f>
        <v>0</v>
      </c>
      <c r="CH47" s="363">
        <f>SUM('75NX CSOT'!CH47+'75NXB CSOT'!CH47+'Model 1'!CH47+'Model 3'!CH47+'Model 2'!CH47)</f>
        <v>0</v>
      </c>
      <c r="CI47" s="363">
        <f>SUM('75NX CSOT'!CI47+'75NXB CSOT'!CI47+'Model 1'!CI47+'Model 3'!CI47+'Model 2'!CI47)</f>
        <v>0</v>
      </c>
      <c r="CJ47" s="363">
        <f>SUM('75NX CSOT'!CJ47+'75NXB CSOT'!CJ47+'Model 1'!CJ47+'Model 3'!CJ47+'Model 2'!CJ47)</f>
        <v>0</v>
      </c>
      <c r="CK47" s="363">
        <f>SUM('75NX CSOT'!CK47+'75NXB CSOT'!CK47+'Model 1'!CK47+'Model 3'!CK47+'Model 2'!CK47)</f>
        <v>0</v>
      </c>
      <c r="CL47" s="363">
        <f>SUM('75NX CSOT'!CL47+'75NXB CSOT'!CL47+'Model 1'!CL47+'Model 3'!CL47+'Model 2'!CL47)</f>
        <v>0</v>
      </c>
      <c r="CM47" s="363">
        <f>SUM('75NX CSOT'!CM47+'75NXB CSOT'!CM47+'Model 1'!CM47+'Model 3'!CM47+'Model 2'!CM47)</f>
        <v>0</v>
      </c>
      <c r="CN47" s="363">
        <f>SUM('75NX CSOT'!CN47+'75NXB CSOT'!CN47+'Model 1'!CN47+'Model 3'!CN47+'Model 2'!CN47)</f>
        <v>0</v>
      </c>
      <c r="CO47" s="363">
        <f>SUM('75NX CSOT'!CO47+'75NXB CSOT'!CO47+'Model 1'!CO47+'Model 3'!CO47+'Model 2'!CO47)</f>
        <v>0</v>
      </c>
      <c r="CP47" s="363">
        <f>SUM('75NX CSOT'!CP47+'75NXB CSOT'!CP47+'Model 1'!CP47+'Model 3'!CP47+'Model 2'!CP47)</f>
        <v>0</v>
      </c>
      <c r="CQ47" s="363">
        <f>SUM('75NX CSOT'!CQ47+'75NXB CSOT'!CQ47+'Model 1'!CQ47+'Model 3'!CQ47+'Model 2'!CQ47)</f>
        <v>0</v>
      </c>
      <c r="CR47" s="363">
        <f>SUM('75NX CSOT'!CR47+'75NXB CSOT'!CR47+'Model 1'!CR47+'Model 3'!CR47+'Model 2'!CR47)</f>
        <v>0</v>
      </c>
      <c r="CS47" s="363">
        <f>SUM('75NX CSOT'!CS47+'75NXB CSOT'!CS47+'Model 1'!CS47+'Model 3'!CS47+'Model 2'!CS47)</f>
        <v>0</v>
      </c>
      <c r="CT47" s="363">
        <f>SUM('75NX CSOT'!CT47+'75NXB CSOT'!CT47+'Model 1'!CT47+'Model 3'!CT47+'Model 2'!CT47)</f>
        <v>0</v>
      </c>
      <c r="CU47" s="363">
        <f>SUM('75NX CSOT'!CU47+'75NXB CSOT'!CU47+'Model 1'!CU47+'Model 3'!CU47+'Model 2'!CU47)</f>
        <v>0</v>
      </c>
      <c r="CV47" s="363">
        <f>SUM('75NX CSOT'!CV47+'75NXB CSOT'!CV47+'Model 1'!CV47+'Model 3'!CV47+'Model 2'!CV47)</f>
        <v>0</v>
      </c>
      <c r="CW47" s="363">
        <f>SUM('75NX CSOT'!CW47+'75NXB CSOT'!CW47+'Model 1'!CW47+'Model 3'!CW47+'Model 2'!CW47)</f>
        <v>0</v>
      </c>
      <c r="CX47" s="363">
        <f>SUM('75NX CSOT'!CX47+'75NXB CSOT'!CX47+'Model 1'!CX47+'Model 3'!CX47+'Model 2'!CX47)</f>
        <v>0</v>
      </c>
      <c r="CY47" s="363">
        <f>SUM('75NX CSOT'!CY47+'75NXB CSOT'!CY47+'Model 1'!CY47+'Model 3'!CY47+'Model 2'!CY47)</f>
        <v>0</v>
      </c>
      <c r="CZ47" s="363">
        <f>SUM('75NX CSOT'!CZ47+'75NXB CSOT'!CZ47+'Model 1'!CZ47+'Model 3'!CZ47+'Model 2'!CZ47)</f>
        <v>0</v>
      </c>
      <c r="DA47" s="363">
        <f>SUM('75NX CSOT'!DA47+'75NXB CSOT'!DA47+'Model 1'!DA47+'Model 3'!DA47+'Model 2'!DA47)</f>
        <v>0</v>
      </c>
      <c r="DB47" s="363">
        <f>SUM('75NX CSOT'!DB47+'75NXB CSOT'!DB47+'Model 1'!DB47+'Model 3'!DB47+'Model 2'!DB47)</f>
        <v>0</v>
      </c>
      <c r="DC47" s="363">
        <f>SUM('75NX CSOT'!DC47+'75NXB CSOT'!DC47+'Model 1'!DC47+'Model 3'!DC47+'Model 2'!DC47)</f>
        <v>0</v>
      </c>
      <c r="DD47" s="363">
        <f>SUM('75NX CSOT'!DD47+'75NXB CSOT'!DD47+'Model 1'!DD47+'Model 3'!DD47+'Model 2'!DD47)</f>
        <v>0</v>
      </c>
      <c r="DE47" s="363">
        <f>SUM('75NX CSOT'!DE47+'75NXB CSOT'!DE47+'Model 1'!DE47+'Model 3'!DE47+'Model 2'!DE47)</f>
        <v>0</v>
      </c>
      <c r="DF47" s="363">
        <f>SUM('75NX CSOT'!DF47+'75NXB CSOT'!DF47+'Model 1'!DF47+'Model 3'!DF47+'Model 2'!DF47)</f>
        <v>0</v>
      </c>
      <c r="DG47" s="363">
        <f>SUM('75NX CSOT'!DG47+'75NXB CSOT'!DG47+'Model 1'!DG47+'Model 3'!DG47+'Model 2'!DG47)</f>
        <v>0</v>
      </c>
      <c r="DH47" s="363">
        <f>SUM('75NX CSOT'!DH47+'75NXB CSOT'!DH47+'Model 1'!DH47+'Model 3'!DH47+'Model 2'!DH47)</f>
        <v>0</v>
      </c>
      <c r="DI47" s="165">
        <f t="shared" si="4"/>
        <v>0</v>
      </c>
    </row>
    <row r="48" spans="2:113" ht="16.5" thickTop="1" thickBot="1">
      <c r="B48" s="417"/>
      <c r="C48" s="149" t="s">
        <v>186</v>
      </c>
      <c r="D48" s="363">
        <f>SUM('75NX CSOT'!D48+'75NXB CSOT'!D48+'Model 1'!D48+'Model 3'!D48+'Model 2'!D48)</f>
        <v>0</v>
      </c>
      <c r="E48" s="363">
        <f>SUM('75NX CSOT'!E48+'75NXB CSOT'!E48+'Model 1'!E48+'Model 3'!E48+'Model 2'!E48)</f>
        <v>0</v>
      </c>
      <c r="F48" s="363">
        <f>SUM('75NX CSOT'!F48+'75NXB CSOT'!F48+'Model 1'!F48+'Model 3'!F48+'Model 2'!F48)</f>
        <v>0</v>
      </c>
      <c r="G48" s="363">
        <f>SUM('75NX CSOT'!G48+'75NXB CSOT'!G48+'Model 1'!G48+'Model 3'!G48+'Model 2'!G48)</f>
        <v>0</v>
      </c>
      <c r="H48" s="363">
        <f>SUM('75NX CSOT'!H48+'75NXB CSOT'!H48+'Model 1'!H48+'Model 3'!H48+'Model 2'!H48)</f>
        <v>0</v>
      </c>
      <c r="I48" s="363">
        <f>SUM('75NX CSOT'!I48+'75NXB CSOT'!I48+'Model 1'!I48+'Model 3'!I48+'Model 2'!I48)</f>
        <v>0</v>
      </c>
      <c r="J48" s="363">
        <f>SUM('75NX CSOT'!J48+'75NXB CSOT'!J48+'Model 1'!J48+'Model 3'!J48+'Model 2'!J48)</f>
        <v>0</v>
      </c>
      <c r="K48" s="363">
        <f>SUM('75NX CSOT'!K48+'75NXB CSOT'!K48+'Model 1'!K48+'Model 3'!K48+'Model 2'!K48)</f>
        <v>0</v>
      </c>
      <c r="L48" s="363">
        <f>SUM('75NX CSOT'!L48+'75NXB CSOT'!L48+'Model 1'!L48+'Model 3'!L48+'Model 2'!L48)</f>
        <v>0</v>
      </c>
      <c r="M48" s="363">
        <f>SUM('75NX CSOT'!M48+'75NXB CSOT'!M48+'Model 1'!M48+'Model 3'!M48+'Model 2'!M48)</f>
        <v>0</v>
      </c>
      <c r="N48" s="363">
        <f>SUM('75NX CSOT'!N48+'75NXB CSOT'!N48+'Model 1'!N48+'Model 3'!N48+'Model 2'!N48)</f>
        <v>0</v>
      </c>
      <c r="O48" s="363">
        <f>SUM('75NX CSOT'!O48+'75NXB CSOT'!O48+'Model 1'!O48+'Model 3'!O48+'Model 2'!O48)</f>
        <v>0</v>
      </c>
      <c r="P48" s="363">
        <f>SUM('75NX CSOT'!P48+'75NXB CSOT'!P48+'Model 1'!P48+'Model 3'!P48+'Model 2'!P48)</f>
        <v>0</v>
      </c>
      <c r="Q48" s="363">
        <f>SUM('75NX CSOT'!Q48+'75NXB CSOT'!Q48+'Model 1'!Q48+'Model 3'!Q48+'Model 2'!Q48)</f>
        <v>0</v>
      </c>
      <c r="R48" s="363">
        <f>SUM('75NX CSOT'!R48+'75NXB CSOT'!R48+'Model 1'!R48+'Model 3'!R48+'Model 2'!R48)</f>
        <v>0</v>
      </c>
      <c r="S48" s="363">
        <f>SUM('75NX CSOT'!S48+'75NXB CSOT'!S48+'Model 1'!S48+'Model 3'!S48+'Model 2'!S48)</f>
        <v>0</v>
      </c>
      <c r="T48" s="363">
        <f>SUM('75NX CSOT'!T48+'75NXB CSOT'!T48+'Model 1'!T48+'Model 3'!T48+'Model 2'!T48)</f>
        <v>0</v>
      </c>
      <c r="U48" s="363">
        <f>SUM('75NX CSOT'!U48+'75NXB CSOT'!U48+'Model 1'!U48+'Model 3'!U48+'Model 2'!U48)</f>
        <v>0</v>
      </c>
      <c r="V48" s="363">
        <f>SUM('75NX CSOT'!V48+'75NXB CSOT'!V48+'Model 1'!V48+'Model 3'!V48+'Model 2'!V48)</f>
        <v>0</v>
      </c>
      <c r="W48" s="363">
        <f>SUM('75NX CSOT'!W48+'75NXB CSOT'!W48+'Model 1'!W48+'Model 3'!W48+'Model 2'!W48)</f>
        <v>0</v>
      </c>
      <c r="X48" s="363">
        <f>SUM('75NX CSOT'!X48+'75NXB CSOT'!X48+'Model 1'!X48+'Model 3'!X48+'Model 2'!X48)</f>
        <v>0</v>
      </c>
      <c r="Y48" s="363">
        <f>SUM('75NX CSOT'!Y48+'75NXB CSOT'!Y48+'Model 1'!Y48+'Model 3'!Y48+'Model 2'!Y48)</f>
        <v>0</v>
      </c>
      <c r="Z48" s="363">
        <f>SUM('75NX CSOT'!Z48+'75NXB CSOT'!Z48+'Model 1'!Z48+'Model 3'!Z48+'Model 2'!Z48)</f>
        <v>0</v>
      </c>
      <c r="AA48" s="363">
        <f>SUM('75NX CSOT'!AA48+'75NXB CSOT'!AA48+'Model 1'!AA48+'Model 3'!AA48+'Model 2'!AA48)</f>
        <v>0</v>
      </c>
      <c r="AB48" s="363">
        <f>SUM('75NX CSOT'!AB48+'75NXB CSOT'!AB48+'Model 1'!AB48+'Model 3'!AB48+'Model 2'!AB48)</f>
        <v>0</v>
      </c>
      <c r="AC48" s="363">
        <f>SUM('75NX CSOT'!AC48+'75NXB CSOT'!AC48+'Model 1'!AC48+'Model 3'!AC48+'Model 2'!AC48)</f>
        <v>0</v>
      </c>
      <c r="AD48" s="363">
        <f>SUM('75NX CSOT'!AD48+'75NXB CSOT'!AD48+'Model 1'!AD48+'Model 3'!AD48+'Model 2'!AD48)</f>
        <v>0</v>
      </c>
      <c r="AE48" s="363">
        <f>SUM('75NX CSOT'!AE48+'75NXB CSOT'!AE48+'Model 1'!AE48+'Model 3'!AE48+'Model 2'!AE48)</f>
        <v>0</v>
      </c>
      <c r="AF48" s="363">
        <f>SUM('75NX CSOT'!AF48+'75NXB CSOT'!AF48+'Model 1'!AF48+'Model 3'!AF48+'Model 2'!AF48)</f>
        <v>0</v>
      </c>
      <c r="AG48" s="363">
        <f>SUM('75NX CSOT'!AG48+'75NXB CSOT'!AG48+'Model 1'!AG48+'Model 3'!AG48+'Model 2'!AG48)</f>
        <v>0</v>
      </c>
      <c r="AH48" s="363">
        <f>SUM('75NX CSOT'!AH48+'75NXB CSOT'!AH48+'Model 1'!AH48+'Model 3'!AH48+'Model 2'!AH48)</f>
        <v>0</v>
      </c>
      <c r="AI48" s="363">
        <f>SUM('75NX CSOT'!AI48+'75NXB CSOT'!AI48+'Model 1'!AI48+'Model 3'!AI48+'Model 2'!AI48)</f>
        <v>0</v>
      </c>
      <c r="AJ48" s="363">
        <f>SUM('75NX CSOT'!AJ48+'75NXB CSOT'!AJ48+'Model 1'!AJ48+'Model 3'!AJ48+'Model 2'!AJ48)</f>
        <v>0</v>
      </c>
      <c r="AK48" s="363">
        <f>SUM('75NX CSOT'!AK48+'75NXB CSOT'!AK48+'Model 1'!AK48+'Model 3'!AK48+'Model 2'!AK48)</f>
        <v>0</v>
      </c>
      <c r="AL48" s="363">
        <f>SUM('75NX CSOT'!AL48+'75NXB CSOT'!AL48+'Model 1'!AL48+'Model 3'!AL48+'Model 2'!AL48)</f>
        <v>0</v>
      </c>
      <c r="AM48" s="363">
        <f>SUM('75NX CSOT'!AM48+'75NXB CSOT'!AM48+'Model 1'!AM48+'Model 3'!AM48+'Model 2'!AM48)</f>
        <v>0</v>
      </c>
      <c r="AN48" s="363">
        <f>SUM('75NX CSOT'!AN48+'75NXB CSOT'!AN48+'Model 1'!AN48+'Model 3'!AN48+'Model 2'!AN48)</f>
        <v>0</v>
      </c>
      <c r="AO48" s="363">
        <f>SUM('75NX CSOT'!AO48+'75NXB CSOT'!AO48+'Model 1'!AO48+'Model 3'!AO48+'Model 2'!AO48)</f>
        <v>0</v>
      </c>
      <c r="AP48" s="363">
        <f>SUM('75NX CSOT'!AP48+'75NXB CSOT'!AP48+'Model 1'!AP48+'Model 3'!AP48+'Model 2'!AP48)</f>
        <v>0</v>
      </c>
      <c r="AQ48" s="363">
        <f>SUM('75NX CSOT'!AQ48+'75NXB CSOT'!AQ48+'Model 1'!AQ48+'Model 3'!AQ48+'Model 2'!AQ48)</f>
        <v>0</v>
      </c>
      <c r="AR48" s="363">
        <f>SUM('75NX CSOT'!AR48+'75NXB CSOT'!AR48+'Model 1'!AR48+'Model 3'!AR48+'Model 2'!AR48)</f>
        <v>0</v>
      </c>
      <c r="AS48" s="363">
        <f>SUM('75NX CSOT'!AS48+'75NXB CSOT'!AS48+'Model 1'!AS48+'Model 3'!AS48+'Model 2'!AS48)</f>
        <v>0</v>
      </c>
      <c r="AT48" s="363">
        <f>SUM('75NX CSOT'!AT48+'75NXB CSOT'!AT48+'Model 1'!AT48+'Model 3'!AT48+'Model 2'!AT48)</f>
        <v>0</v>
      </c>
      <c r="AU48" s="363">
        <f>SUM('75NX CSOT'!AU48+'75NXB CSOT'!AU48+'Model 1'!AU48+'Model 3'!AU48+'Model 2'!AU48)</f>
        <v>0</v>
      </c>
      <c r="AV48" s="363">
        <f>SUM('75NX CSOT'!AV48+'75NXB CSOT'!AV48+'Model 1'!AV48+'Model 3'!AV48+'Model 2'!AV48)</f>
        <v>0</v>
      </c>
      <c r="AW48" s="363">
        <f>SUM('75NX CSOT'!AW48+'75NXB CSOT'!AW48+'Model 1'!AW48+'Model 3'!AW48+'Model 2'!AW48)</f>
        <v>0</v>
      </c>
      <c r="AX48" s="363">
        <f>SUM('75NX CSOT'!AX48+'75NXB CSOT'!AX48+'Model 1'!AX48+'Model 3'!AX48+'Model 2'!AX48)</f>
        <v>0</v>
      </c>
      <c r="AY48" s="363">
        <f>SUM('75NX CSOT'!AY48+'75NXB CSOT'!AY48+'Model 1'!AY48+'Model 3'!AY48+'Model 2'!AY48)</f>
        <v>0</v>
      </c>
      <c r="AZ48" s="363">
        <f>SUM('75NX CSOT'!AZ48+'75NXB CSOT'!AZ48+'Model 1'!AZ48+'Model 3'!AZ48+'Model 2'!AZ48)</f>
        <v>0</v>
      </c>
      <c r="BA48" s="363">
        <f>SUM('75NX CSOT'!BA48+'75NXB CSOT'!BA48+'Model 1'!BA48+'Model 3'!BA48+'Model 2'!BA48)</f>
        <v>0</v>
      </c>
      <c r="BB48" s="363">
        <f>SUM('75NX CSOT'!BB48+'75NXB CSOT'!BB48+'Model 1'!BB48+'Model 3'!BB48+'Model 2'!BB48)</f>
        <v>0</v>
      </c>
      <c r="BC48" s="363">
        <f>SUM('75NX CSOT'!BC48+'75NXB CSOT'!BC48+'Model 1'!BC48+'Model 3'!BC48+'Model 2'!BC48)</f>
        <v>0</v>
      </c>
      <c r="BD48" s="363">
        <f>SUM('75NX CSOT'!BD48+'75NXB CSOT'!BD48+'Model 1'!BD48+'Model 3'!BD48+'Model 2'!BD48)</f>
        <v>0</v>
      </c>
      <c r="BE48" s="363">
        <f>SUM('75NX CSOT'!BE48+'75NXB CSOT'!BE48+'Model 1'!BE48+'Model 3'!BE48+'Model 2'!BE48)</f>
        <v>0</v>
      </c>
      <c r="BF48" s="363">
        <f>SUM('75NX CSOT'!BF48+'75NXB CSOT'!BF48+'Model 1'!BF48+'Model 3'!BF48+'Model 2'!BF48)</f>
        <v>0</v>
      </c>
      <c r="BG48" s="363">
        <f>SUM('75NX CSOT'!BG48+'75NXB CSOT'!BG48+'Model 1'!BG48+'Model 3'!BG48+'Model 2'!BG48)</f>
        <v>0</v>
      </c>
      <c r="BH48" s="363">
        <f>SUM('75NX CSOT'!BH48+'75NXB CSOT'!BH48+'Model 1'!BH48+'Model 3'!BH48+'Model 2'!BH48)</f>
        <v>0</v>
      </c>
      <c r="BI48" s="363">
        <f>SUM('75NX CSOT'!BI48+'75NXB CSOT'!BI48+'Model 1'!BI48+'Model 3'!BI48+'Model 2'!BI48)</f>
        <v>0</v>
      </c>
      <c r="BJ48" s="363">
        <f>SUM('75NX CSOT'!BJ48+'75NXB CSOT'!BJ48+'Model 1'!BJ48+'Model 3'!BJ48+'Model 2'!BJ48)</f>
        <v>0</v>
      </c>
      <c r="BK48" s="363">
        <f>SUM('75NX CSOT'!BK48+'75NXB CSOT'!BK48+'Model 1'!BK48+'Model 3'!BK48+'Model 2'!BK48)</f>
        <v>0</v>
      </c>
      <c r="BL48" s="363">
        <f>SUM('75NX CSOT'!BL48+'75NXB CSOT'!BL48+'Model 1'!BL48+'Model 3'!BL48+'Model 2'!BL48)</f>
        <v>0</v>
      </c>
      <c r="BM48" s="363">
        <f>SUM('75NX CSOT'!BM48+'75NXB CSOT'!BM48+'Model 1'!BM48+'Model 3'!BM48+'Model 2'!BM48)</f>
        <v>0</v>
      </c>
      <c r="BN48" s="363">
        <f>SUM('75NX CSOT'!BN48+'75NXB CSOT'!BN48+'Model 1'!BN48+'Model 3'!BN48+'Model 2'!BN48)</f>
        <v>0</v>
      </c>
      <c r="BO48" s="363">
        <f>SUM('75NX CSOT'!BO48+'75NXB CSOT'!BO48+'Model 1'!BO48+'Model 3'!BO48+'Model 2'!BO48)</f>
        <v>0</v>
      </c>
      <c r="BP48" s="363">
        <f>SUM('75NX CSOT'!BP48+'75NXB CSOT'!BP48+'Model 1'!BP48+'Model 3'!BP48+'Model 2'!BP48)</f>
        <v>0</v>
      </c>
      <c r="BQ48" s="363">
        <f>SUM('75NX CSOT'!BQ48+'75NXB CSOT'!BQ48+'Model 1'!BQ48+'Model 3'!BQ48+'Model 2'!BQ48)</f>
        <v>0</v>
      </c>
      <c r="BR48" s="363">
        <f>SUM('75NX CSOT'!BR48+'75NXB CSOT'!BR48+'Model 1'!BR48+'Model 3'!BR48+'Model 2'!BR48)</f>
        <v>0</v>
      </c>
      <c r="BS48" s="363">
        <f>SUM('75NX CSOT'!BS48+'75NXB CSOT'!BS48+'Model 1'!BS48+'Model 3'!BS48+'Model 2'!BS48)</f>
        <v>0</v>
      </c>
      <c r="BT48" s="363">
        <f>SUM('75NX CSOT'!BT48+'75NXB CSOT'!BT48+'Model 1'!BT48+'Model 3'!BT48+'Model 2'!BT48)</f>
        <v>0</v>
      </c>
      <c r="BU48" s="363">
        <f>SUM('75NX CSOT'!BU48+'75NXB CSOT'!BU48+'Model 1'!BU48+'Model 3'!BU48+'Model 2'!BU48)</f>
        <v>0</v>
      </c>
      <c r="BV48" s="363">
        <f>SUM('75NX CSOT'!BV48+'75NXB CSOT'!BV48+'Model 1'!BV48+'Model 3'!BV48+'Model 2'!BV48)</f>
        <v>0</v>
      </c>
      <c r="BW48" s="363">
        <f>SUM('75NX CSOT'!BW48+'75NXB CSOT'!BW48+'Model 1'!BW48+'Model 3'!BW48+'Model 2'!BW48)</f>
        <v>0</v>
      </c>
      <c r="BX48" s="363">
        <f>SUM('75NX CSOT'!BX48+'75NXB CSOT'!BX48+'Model 1'!BX48+'Model 3'!BX48+'Model 2'!BX48)</f>
        <v>0</v>
      </c>
      <c r="BY48" s="363">
        <f>SUM('75NX CSOT'!BY48+'75NXB CSOT'!BY48+'Model 1'!BY48+'Model 3'!BY48+'Model 2'!BY48)</f>
        <v>0</v>
      </c>
      <c r="BZ48" s="363">
        <f>SUM('75NX CSOT'!BZ48+'75NXB CSOT'!BZ48+'Model 1'!BZ48+'Model 3'!BZ48+'Model 2'!BZ48)</f>
        <v>0</v>
      </c>
      <c r="CA48" s="363">
        <f>SUM('75NX CSOT'!CA48+'75NXB CSOT'!CA48+'Model 1'!CA48+'Model 3'!CA48+'Model 2'!CA48)</f>
        <v>0</v>
      </c>
      <c r="CB48" s="363">
        <f>SUM('75NX CSOT'!CB48+'75NXB CSOT'!CB48+'Model 1'!CB48+'Model 3'!CB48+'Model 2'!CB48)</f>
        <v>0</v>
      </c>
      <c r="CC48" s="363">
        <f>SUM('75NX CSOT'!CC48+'75NXB CSOT'!CC48+'Model 1'!CC48+'Model 3'!CC48+'Model 2'!CC48)</f>
        <v>0</v>
      </c>
      <c r="CD48" s="363">
        <f>SUM('75NX CSOT'!CD48+'75NXB CSOT'!CD48+'Model 1'!CD48+'Model 3'!CD48+'Model 2'!CD48)</f>
        <v>0</v>
      </c>
      <c r="CE48" s="363">
        <f>SUM('75NX CSOT'!CE48+'75NXB CSOT'!CE48+'Model 1'!CE48+'Model 3'!CE48+'Model 2'!CE48)</f>
        <v>0</v>
      </c>
      <c r="CF48" s="363">
        <f>SUM('75NX CSOT'!CF48+'75NXB CSOT'!CF48+'Model 1'!CF48+'Model 3'!CF48+'Model 2'!CF48)</f>
        <v>0</v>
      </c>
      <c r="CG48" s="363">
        <f>SUM('75NX CSOT'!CG48+'75NXB CSOT'!CG48+'Model 1'!CG48+'Model 3'!CG48+'Model 2'!CG48)</f>
        <v>0</v>
      </c>
      <c r="CH48" s="363">
        <f>SUM('75NX CSOT'!CH48+'75NXB CSOT'!CH48+'Model 1'!CH48+'Model 3'!CH48+'Model 2'!CH48)</f>
        <v>0</v>
      </c>
      <c r="CI48" s="363">
        <f>SUM('75NX CSOT'!CI48+'75NXB CSOT'!CI48+'Model 1'!CI48+'Model 3'!CI48+'Model 2'!CI48)</f>
        <v>0</v>
      </c>
      <c r="CJ48" s="363">
        <f>SUM('75NX CSOT'!CJ48+'75NXB CSOT'!CJ48+'Model 1'!CJ48+'Model 3'!CJ48+'Model 2'!CJ48)</f>
        <v>0</v>
      </c>
      <c r="CK48" s="363">
        <f>SUM('75NX CSOT'!CK48+'75NXB CSOT'!CK48+'Model 1'!CK48+'Model 3'!CK48+'Model 2'!CK48)</f>
        <v>0</v>
      </c>
      <c r="CL48" s="363">
        <f>SUM('75NX CSOT'!CL48+'75NXB CSOT'!CL48+'Model 1'!CL48+'Model 3'!CL48+'Model 2'!CL48)</f>
        <v>0</v>
      </c>
      <c r="CM48" s="363">
        <f>SUM('75NX CSOT'!CM48+'75NXB CSOT'!CM48+'Model 1'!CM48+'Model 3'!CM48+'Model 2'!CM48)</f>
        <v>0</v>
      </c>
      <c r="CN48" s="363">
        <f>SUM('75NX CSOT'!CN48+'75NXB CSOT'!CN48+'Model 1'!CN48+'Model 3'!CN48+'Model 2'!CN48)</f>
        <v>0</v>
      </c>
      <c r="CO48" s="363">
        <f>SUM('75NX CSOT'!CO48+'75NXB CSOT'!CO48+'Model 1'!CO48+'Model 3'!CO48+'Model 2'!CO48)</f>
        <v>0</v>
      </c>
      <c r="CP48" s="363">
        <f>SUM('75NX CSOT'!CP48+'75NXB CSOT'!CP48+'Model 1'!CP48+'Model 3'!CP48+'Model 2'!CP48)</f>
        <v>0</v>
      </c>
      <c r="CQ48" s="363">
        <f>SUM('75NX CSOT'!CQ48+'75NXB CSOT'!CQ48+'Model 1'!CQ48+'Model 3'!CQ48+'Model 2'!CQ48)</f>
        <v>0</v>
      </c>
      <c r="CR48" s="363">
        <f>SUM('75NX CSOT'!CR48+'75NXB CSOT'!CR48+'Model 1'!CR48+'Model 3'!CR48+'Model 2'!CR48)</f>
        <v>0</v>
      </c>
      <c r="CS48" s="363">
        <f>SUM('75NX CSOT'!CS48+'75NXB CSOT'!CS48+'Model 1'!CS48+'Model 3'!CS48+'Model 2'!CS48)</f>
        <v>0</v>
      </c>
      <c r="CT48" s="363">
        <f>SUM('75NX CSOT'!CT48+'75NXB CSOT'!CT48+'Model 1'!CT48+'Model 3'!CT48+'Model 2'!CT48)</f>
        <v>0</v>
      </c>
      <c r="CU48" s="363">
        <f>SUM('75NX CSOT'!CU48+'75NXB CSOT'!CU48+'Model 1'!CU48+'Model 3'!CU48+'Model 2'!CU48)</f>
        <v>0</v>
      </c>
      <c r="CV48" s="363">
        <f>SUM('75NX CSOT'!CV48+'75NXB CSOT'!CV48+'Model 1'!CV48+'Model 3'!CV48+'Model 2'!CV48)</f>
        <v>0</v>
      </c>
      <c r="CW48" s="363">
        <f>SUM('75NX CSOT'!CW48+'75NXB CSOT'!CW48+'Model 1'!CW48+'Model 3'!CW48+'Model 2'!CW48)</f>
        <v>0</v>
      </c>
      <c r="CX48" s="363">
        <f>SUM('75NX CSOT'!CX48+'75NXB CSOT'!CX48+'Model 1'!CX48+'Model 3'!CX48+'Model 2'!CX48)</f>
        <v>0</v>
      </c>
      <c r="CY48" s="363">
        <f>SUM('75NX CSOT'!CY48+'75NXB CSOT'!CY48+'Model 1'!CY48+'Model 3'!CY48+'Model 2'!CY48)</f>
        <v>0</v>
      </c>
      <c r="CZ48" s="363">
        <f>SUM('75NX CSOT'!CZ48+'75NXB CSOT'!CZ48+'Model 1'!CZ48+'Model 3'!CZ48+'Model 2'!CZ48)</f>
        <v>0</v>
      </c>
      <c r="DA48" s="363">
        <f>SUM('75NX CSOT'!DA48+'75NXB CSOT'!DA48+'Model 1'!DA48+'Model 3'!DA48+'Model 2'!DA48)</f>
        <v>0</v>
      </c>
      <c r="DB48" s="363">
        <f>SUM('75NX CSOT'!DB48+'75NXB CSOT'!DB48+'Model 1'!DB48+'Model 3'!DB48+'Model 2'!DB48)</f>
        <v>0</v>
      </c>
      <c r="DC48" s="363">
        <f>SUM('75NX CSOT'!DC48+'75NXB CSOT'!DC48+'Model 1'!DC48+'Model 3'!DC48+'Model 2'!DC48)</f>
        <v>0</v>
      </c>
      <c r="DD48" s="363">
        <f>SUM('75NX CSOT'!DD48+'75NXB CSOT'!DD48+'Model 1'!DD48+'Model 3'!DD48+'Model 2'!DD48)</f>
        <v>0</v>
      </c>
      <c r="DE48" s="363">
        <f>SUM('75NX CSOT'!DE48+'75NXB CSOT'!DE48+'Model 1'!DE48+'Model 3'!DE48+'Model 2'!DE48)</f>
        <v>0</v>
      </c>
      <c r="DF48" s="363">
        <f>SUM('75NX CSOT'!DF48+'75NXB CSOT'!DF48+'Model 1'!DF48+'Model 3'!DF48+'Model 2'!DF48)</f>
        <v>0</v>
      </c>
      <c r="DG48" s="363">
        <f>SUM('75NX CSOT'!DG48+'75NXB CSOT'!DG48+'Model 1'!DG48+'Model 3'!DG48+'Model 2'!DG48)</f>
        <v>0</v>
      </c>
      <c r="DH48" s="363">
        <f>SUM('75NX CSOT'!DH48+'75NXB CSOT'!DH48+'Model 1'!DH48+'Model 3'!DH48+'Model 2'!DH48)</f>
        <v>0</v>
      </c>
      <c r="DI48" s="165">
        <f t="shared" si="4"/>
        <v>0</v>
      </c>
    </row>
    <row r="49" spans="2:113" ht="16.5" thickTop="1" thickBot="1">
      <c r="B49" s="417"/>
      <c r="C49" s="149" t="s">
        <v>165</v>
      </c>
      <c r="D49" s="363">
        <f>SUM('75NX CSOT'!D49+'75NXB CSOT'!D49+'Model 1'!D49+'Model 3'!D49+'Model 2'!D49)</f>
        <v>0</v>
      </c>
      <c r="E49" s="363">
        <f>SUM('75NX CSOT'!E49+'75NXB CSOT'!E49+'Model 1'!E49+'Model 3'!E49+'Model 2'!E49)</f>
        <v>0</v>
      </c>
      <c r="F49" s="363">
        <f>SUM('75NX CSOT'!F49+'75NXB CSOT'!F49+'Model 1'!F49+'Model 3'!F49+'Model 2'!F49)</f>
        <v>0</v>
      </c>
      <c r="G49" s="363">
        <f>SUM('75NX CSOT'!G49+'75NXB CSOT'!G49+'Model 1'!G49+'Model 3'!G49+'Model 2'!G49)</f>
        <v>0</v>
      </c>
      <c r="H49" s="363">
        <f>SUM('75NX CSOT'!H49+'75NXB CSOT'!H49+'Model 1'!H49+'Model 3'!H49+'Model 2'!H49)</f>
        <v>0</v>
      </c>
      <c r="I49" s="363">
        <f>SUM('75NX CSOT'!I49+'75NXB CSOT'!I49+'Model 1'!I49+'Model 3'!I49+'Model 2'!I49)</f>
        <v>0</v>
      </c>
      <c r="J49" s="363">
        <f>SUM('75NX CSOT'!J49+'75NXB CSOT'!J49+'Model 1'!J49+'Model 3'!J49+'Model 2'!J49)</f>
        <v>0</v>
      </c>
      <c r="K49" s="363">
        <f>SUM('75NX CSOT'!K49+'75NXB CSOT'!K49+'Model 1'!K49+'Model 3'!K49+'Model 2'!K49)</f>
        <v>0</v>
      </c>
      <c r="L49" s="363">
        <f>SUM('75NX CSOT'!L49+'75NXB CSOT'!L49+'Model 1'!L49+'Model 3'!L49+'Model 2'!L49)</f>
        <v>0</v>
      </c>
      <c r="M49" s="363">
        <f>SUM('75NX CSOT'!M49+'75NXB CSOT'!M49+'Model 1'!M49+'Model 3'!M49+'Model 2'!M49)</f>
        <v>0</v>
      </c>
      <c r="N49" s="363">
        <f>SUM('75NX CSOT'!N49+'75NXB CSOT'!N49+'Model 1'!N49+'Model 3'!N49+'Model 2'!N49)</f>
        <v>0</v>
      </c>
      <c r="O49" s="363">
        <f>SUM('75NX CSOT'!O49+'75NXB CSOT'!O49+'Model 1'!O49+'Model 3'!O49+'Model 2'!O49)</f>
        <v>0</v>
      </c>
      <c r="P49" s="363">
        <f>SUM('75NX CSOT'!P49+'75NXB CSOT'!P49+'Model 1'!P49+'Model 3'!P49+'Model 2'!P49)</f>
        <v>0</v>
      </c>
      <c r="Q49" s="363">
        <f>SUM('75NX CSOT'!Q49+'75NXB CSOT'!Q49+'Model 1'!Q49+'Model 3'!Q49+'Model 2'!Q49)</f>
        <v>0</v>
      </c>
      <c r="R49" s="363">
        <f>SUM('75NX CSOT'!R49+'75NXB CSOT'!R49+'Model 1'!R49+'Model 3'!R49+'Model 2'!R49)</f>
        <v>0</v>
      </c>
      <c r="S49" s="363">
        <f>SUM('75NX CSOT'!S49+'75NXB CSOT'!S49+'Model 1'!S49+'Model 3'!S49+'Model 2'!S49)</f>
        <v>0</v>
      </c>
      <c r="T49" s="363">
        <f>SUM('75NX CSOT'!T49+'75NXB CSOT'!T49+'Model 1'!T49+'Model 3'!T49+'Model 2'!T49)</f>
        <v>0</v>
      </c>
      <c r="U49" s="363">
        <f>SUM('75NX CSOT'!U49+'75NXB CSOT'!U49+'Model 1'!U49+'Model 3'!U49+'Model 2'!U49)</f>
        <v>0</v>
      </c>
      <c r="V49" s="363">
        <f>SUM('75NX CSOT'!V49+'75NXB CSOT'!V49+'Model 1'!V49+'Model 3'!V49+'Model 2'!V49)</f>
        <v>0</v>
      </c>
      <c r="W49" s="363">
        <f>SUM('75NX CSOT'!W49+'75NXB CSOT'!W49+'Model 1'!W49+'Model 3'!W49+'Model 2'!W49)</f>
        <v>0</v>
      </c>
      <c r="X49" s="363">
        <f>SUM('75NX CSOT'!X49+'75NXB CSOT'!X49+'Model 1'!X49+'Model 3'!X49+'Model 2'!X49)</f>
        <v>0</v>
      </c>
      <c r="Y49" s="363">
        <f>SUM('75NX CSOT'!Y49+'75NXB CSOT'!Y49+'Model 1'!Y49+'Model 3'!Y49+'Model 2'!Y49)</f>
        <v>0</v>
      </c>
      <c r="Z49" s="363">
        <f>SUM('75NX CSOT'!Z49+'75NXB CSOT'!Z49+'Model 1'!Z49+'Model 3'!Z49+'Model 2'!Z49)</f>
        <v>0</v>
      </c>
      <c r="AA49" s="363">
        <f>SUM('75NX CSOT'!AA49+'75NXB CSOT'!AA49+'Model 1'!AA49+'Model 3'!AA49+'Model 2'!AA49)</f>
        <v>0</v>
      </c>
      <c r="AB49" s="363">
        <f>SUM('75NX CSOT'!AB49+'75NXB CSOT'!AB49+'Model 1'!AB49+'Model 3'!AB49+'Model 2'!AB49)</f>
        <v>0</v>
      </c>
      <c r="AC49" s="363">
        <f>SUM('75NX CSOT'!AC49+'75NXB CSOT'!AC49+'Model 1'!AC49+'Model 3'!AC49+'Model 2'!AC49)</f>
        <v>0</v>
      </c>
      <c r="AD49" s="363">
        <f>SUM('75NX CSOT'!AD49+'75NXB CSOT'!AD49+'Model 1'!AD49+'Model 3'!AD49+'Model 2'!AD49)</f>
        <v>0</v>
      </c>
      <c r="AE49" s="363">
        <f>SUM('75NX CSOT'!AE49+'75NXB CSOT'!AE49+'Model 1'!AE49+'Model 3'!AE49+'Model 2'!AE49)</f>
        <v>0</v>
      </c>
      <c r="AF49" s="363">
        <f>SUM('75NX CSOT'!AF49+'75NXB CSOT'!AF49+'Model 1'!AF49+'Model 3'!AF49+'Model 2'!AF49)</f>
        <v>0</v>
      </c>
      <c r="AG49" s="363">
        <f>SUM('75NX CSOT'!AG49+'75NXB CSOT'!AG49+'Model 1'!AG49+'Model 3'!AG49+'Model 2'!AG49)</f>
        <v>0</v>
      </c>
      <c r="AH49" s="363">
        <f>SUM('75NX CSOT'!AH49+'75NXB CSOT'!AH49+'Model 1'!AH49+'Model 3'!AH49+'Model 2'!AH49)</f>
        <v>0</v>
      </c>
      <c r="AI49" s="363">
        <f>SUM('75NX CSOT'!AI49+'75NXB CSOT'!AI49+'Model 1'!AI49+'Model 3'!AI49+'Model 2'!AI49)</f>
        <v>0</v>
      </c>
      <c r="AJ49" s="363">
        <f>SUM('75NX CSOT'!AJ49+'75NXB CSOT'!AJ49+'Model 1'!AJ49+'Model 3'!AJ49+'Model 2'!AJ49)</f>
        <v>0</v>
      </c>
      <c r="AK49" s="363">
        <f>SUM('75NX CSOT'!AK49+'75NXB CSOT'!AK49+'Model 1'!AK49+'Model 3'!AK49+'Model 2'!AK49)</f>
        <v>0</v>
      </c>
      <c r="AL49" s="363">
        <f>SUM('75NX CSOT'!AL49+'75NXB CSOT'!AL49+'Model 1'!AL49+'Model 3'!AL49+'Model 2'!AL49)</f>
        <v>0</v>
      </c>
      <c r="AM49" s="363">
        <f>SUM('75NX CSOT'!AM49+'75NXB CSOT'!AM49+'Model 1'!AM49+'Model 3'!AM49+'Model 2'!AM49)</f>
        <v>0</v>
      </c>
      <c r="AN49" s="363">
        <f>SUM('75NX CSOT'!AN49+'75NXB CSOT'!AN49+'Model 1'!AN49+'Model 3'!AN49+'Model 2'!AN49)</f>
        <v>0</v>
      </c>
      <c r="AO49" s="363">
        <f>SUM('75NX CSOT'!AO49+'75NXB CSOT'!AO49+'Model 1'!AO49+'Model 3'!AO49+'Model 2'!AO49)</f>
        <v>0</v>
      </c>
      <c r="AP49" s="363">
        <f>SUM('75NX CSOT'!AP49+'75NXB CSOT'!AP49+'Model 1'!AP49+'Model 3'!AP49+'Model 2'!AP49)</f>
        <v>0</v>
      </c>
      <c r="AQ49" s="363">
        <f>SUM('75NX CSOT'!AQ49+'75NXB CSOT'!AQ49+'Model 1'!AQ49+'Model 3'!AQ49+'Model 2'!AQ49)</f>
        <v>0</v>
      </c>
      <c r="AR49" s="363">
        <f>SUM('75NX CSOT'!AR49+'75NXB CSOT'!AR49+'Model 1'!AR49+'Model 3'!AR49+'Model 2'!AR49)</f>
        <v>0</v>
      </c>
      <c r="AS49" s="363">
        <f>SUM('75NX CSOT'!AS49+'75NXB CSOT'!AS49+'Model 1'!AS49+'Model 3'!AS49+'Model 2'!AS49)</f>
        <v>0</v>
      </c>
      <c r="AT49" s="363">
        <f>SUM('75NX CSOT'!AT49+'75NXB CSOT'!AT49+'Model 1'!AT49+'Model 3'!AT49+'Model 2'!AT49)</f>
        <v>0</v>
      </c>
      <c r="AU49" s="363">
        <f>SUM('75NX CSOT'!AU49+'75NXB CSOT'!AU49+'Model 1'!AU49+'Model 3'!AU49+'Model 2'!AU49)</f>
        <v>0</v>
      </c>
      <c r="AV49" s="363">
        <f>SUM('75NX CSOT'!AV49+'75NXB CSOT'!AV49+'Model 1'!AV49+'Model 3'!AV49+'Model 2'!AV49)</f>
        <v>0</v>
      </c>
      <c r="AW49" s="363">
        <f>SUM('75NX CSOT'!AW49+'75NXB CSOT'!AW49+'Model 1'!AW49+'Model 3'!AW49+'Model 2'!AW49)</f>
        <v>0</v>
      </c>
      <c r="AX49" s="363">
        <f>SUM('75NX CSOT'!AX49+'75NXB CSOT'!AX49+'Model 1'!AX49+'Model 3'!AX49+'Model 2'!AX49)</f>
        <v>0</v>
      </c>
      <c r="AY49" s="363">
        <f>SUM('75NX CSOT'!AY49+'75NXB CSOT'!AY49+'Model 1'!AY49+'Model 3'!AY49+'Model 2'!AY49)</f>
        <v>0</v>
      </c>
      <c r="AZ49" s="363">
        <f>SUM('75NX CSOT'!AZ49+'75NXB CSOT'!AZ49+'Model 1'!AZ49+'Model 3'!AZ49+'Model 2'!AZ49)</f>
        <v>0</v>
      </c>
      <c r="BA49" s="363">
        <f>SUM('75NX CSOT'!BA49+'75NXB CSOT'!BA49+'Model 1'!BA49+'Model 3'!BA49+'Model 2'!BA49)</f>
        <v>0</v>
      </c>
      <c r="BB49" s="363">
        <f>SUM('75NX CSOT'!BB49+'75NXB CSOT'!BB49+'Model 1'!BB49+'Model 3'!BB49+'Model 2'!BB49)</f>
        <v>0</v>
      </c>
      <c r="BC49" s="363">
        <f>SUM('75NX CSOT'!BC49+'75NXB CSOT'!BC49+'Model 1'!BC49+'Model 3'!BC49+'Model 2'!BC49)</f>
        <v>0</v>
      </c>
      <c r="BD49" s="363">
        <f>SUM('75NX CSOT'!BD49+'75NXB CSOT'!BD49+'Model 1'!BD49+'Model 3'!BD49+'Model 2'!BD49)</f>
        <v>0</v>
      </c>
      <c r="BE49" s="363">
        <f>SUM('75NX CSOT'!BE49+'75NXB CSOT'!BE49+'Model 1'!BE49+'Model 3'!BE49+'Model 2'!BE49)</f>
        <v>0</v>
      </c>
      <c r="BF49" s="363">
        <f>SUM('75NX CSOT'!BF49+'75NXB CSOT'!BF49+'Model 1'!BF49+'Model 3'!BF49+'Model 2'!BF49)</f>
        <v>0</v>
      </c>
      <c r="BG49" s="363">
        <f>SUM('75NX CSOT'!BG49+'75NXB CSOT'!BG49+'Model 1'!BG49+'Model 3'!BG49+'Model 2'!BG49)</f>
        <v>0</v>
      </c>
      <c r="BH49" s="363">
        <f>SUM('75NX CSOT'!BH49+'75NXB CSOT'!BH49+'Model 1'!BH49+'Model 3'!BH49+'Model 2'!BH49)</f>
        <v>0</v>
      </c>
      <c r="BI49" s="363">
        <f>SUM('75NX CSOT'!BI49+'75NXB CSOT'!BI49+'Model 1'!BI49+'Model 3'!BI49+'Model 2'!BI49)</f>
        <v>0</v>
      </c>
      <c r="BJ49" s="363">
        <f>SUM('75NX CSOT'!BJ49+'75NXB CSOT'!BJ49+'Model 1'!BJ49+'Model 3'!BJ49+'Model 2'!BJ49)</f>
        <v>0</v>
      </c>
      <c r="BK49" s="363">
        <f>SUM('75NX CSOT'!BK49+'75NXB CSOT'!BK49+'Model 1'!BK49+'Model 3'!BK49+'Model 2'!BK49)</f>
        <v>0</v>
      </c>
      <c r="BL49" s="363">
        <f>SUM('75NX CSOT'!BL49+'75NXB CSOT'!BL49+'Model 1'!BL49+'Model 3'!BL49+'Model 2'!BL49)</f>
        <v>0</v>
      </c>
      <c r="BM49" s="363">
        <f>SUM('75NX CSOT'!BM49+'75NXB CSOT'!BM49+'Model 1'!BM49+'Model 3'!BM49+'Model 2'!BM49)</f>
        <v>0</v>
      </c>
      <c r="BN49" s="363">
        <f>SUM('75NX CSOT'!BN49+'75NXB CSOT'!BN49+'Model 1'!BN49+'Model 3'!BN49+'Model 2'!BN49)</f>
        <v>0</v>
      </c>
      <c r="BO49" s="363">
        <f>SUM('75NX CSOT'!BO49+'75NXB CSOT'!BO49+'Model 1'!BO49+'Model 3'!BO49+'Model 2'!BO49)</f>
        <v>0</v>
      </c>
      <c r="BP49" s="363">
        <f>SUM('75NX CSOT'!BP49+'75NXB CSOT'!BP49+'Model 1'!BP49+'Model 3'!BP49+'Model 2'!BP49)</f>
        <v>0</v>
      </c>
      <c r="BQ49" s="363">
        <f>SUM('75NX CSOT'!BQ49+'75NXB CSOT'!BQ49+'Model 1'!BQ49+'Model 3'!BQ49+'Model 2'!BQ49)</f>
        <v>0</v>
      </c>
      <c r="BR49" s="363">
        <f>SUM('75NX CSOT'!BR49+'75NXB CSOT'!BR49+'Model 1'!BR49+'Model 3'!BR49+'Model 2'!BR49)</f>
        <v>0</v>
      </c>
      <c r="BS49" s="363">
        <f>SUM('75NX CSOT'!BS49+'75NXB CSOT'!BS49+'Model 1'!BS49+'Model 3'!BS49+'Model 2'!BS49)</f>
        <v>0</v>
      </c>
      <c r="BT49" s="363">
        <f>SUM('75NX CSOT'!BT49+'75NXB CSOT'!BT49+'Model 1'!BT49+'Model 3'!BT49+'Model 2'!BT49)</f>
        <v>0</v>
      </c>
      <c r="BU49" s="363">
        <f>SUM('75NX CSOT'!BU49+'75NXB CSOT'!BU49+'Model 1'!BU49+'Model 3'!BU49+'Model 2'!BU49)</f>
        <v>0</v>
      </c>
      <c r="BV49" s="363">
        <f>SUM('75NX CSOT'!BV49+'75NXB CSOT'!BV49+'Model 1'!BV49+'Model 3'!BV49+'Model 2'!BV49)</f>
        <v>0</v>
      </c>
      <c r="BW49" s="363">
        <f>SUM('75NX CSOT'!BW49+'75NXB CSOT'!BW49+'Model 1'!BW49+'Model 3'!BW49+'Model 2'!BW49)</f>
        <v>0</v>
      </c>
      <c r="BX49" s="363">
        <f>SUM('75NX CSOT'!BX49+'75NXB CSOT'!BX49+'Model 1'!BX49+'Model 3'!BX49+'Model 2'!BX49)</f>
        <v>0</v>
      </c>
      <c r="BY49" s="363">
        <f>SUM('75NX CSOT'!BY49+'75NXB CSOT'!BY49+'Model 1'!BY49+'Model 3'!BY49+'Model 2'!BY49)</f>
        <v>0</v>
      </c>
      <c r="BZ49" s="363">
        <f>SUM('75NX CSOT'!BZ49+'75NXB CSOT'!BZ49+'Model 1'!BZ49+'Model 3'!BZ49+'Model 2'!BZ49)</f>
        <v>0</v>
      </c>
      <c r="CA49" s="363">
        <f>SUM('75NX CSOT'!CA49+'75NXB CSOT'!CA49+'Model 1'!CA49+'Model 3'!CA49+'Model 2'!CA49)</f>
        <v>0</v>
      </c>
      <c r="CB49" s="363">
        <f>SUM('75NX CSOT'!CB49+'75NXB CSOT'!CB49+'Model 1'!CB49+'Model 3'!CB49+'Model 2'!CB49)</f>
        <v>0</v>
      </c>
      <c r="CC49" s="363">
        <f>SUM('75NX CSOT'!CC49+'75NXB CSOT'!CC49+'Model 1'!CC49+'Model 3'!CC49+'Model 2'!CC49)</f>
        <v>0</v>
      </c>
      <c r="CD49" s="363">
        <f>SUM('75NX CSOT'!CD49+'75NXB CSOT'!CD49+'Model 1'!CD49+'Model 3'!CD49+'Model 2'!CD49)</f>
        <v>0</v>
      </c>
      <c r="CE49" s="363">
        <f>SUM('75NX CSOT'!CE49+'75NXB CSOT'!CE49+'Model 1'!CE49+'Model 3'!CE49+'Model 2'!CE49)</f>
        <v>0</v>
      </c>
      <c r="CF49" s="363">
        <f>SUM('75NX CSOT'!CF49+'75NXB CSOT'!CF49+'Model 1'!CF49+'Model 3'!CF49+'Model 2'!CF49)</f>
        <v>0</v>
      </c>
      <c r="CG49" s="363">
        <f>SUM('75NX CSOT'!CG49+'75NXB CSOT'!CG49+'Model 1'!CG49+'Model 3'!CG49+'Model 2'!CG49)</f>
        <v>0</v>
      </c>
      <c r="CH49" s="363">
        <f>SUM('75NX CSOT'!CH49+'75NXB CSOT'!CH49+'Model 1'!CH49+'Model 3'!CH49+'Model 2'!CH49)</f>
        <v>0</v>
      </c>
      <c r="CI49" s="363">
        <f>SUM('75NX CSOT'!CI49+'75NXB CSOT'!CI49+'Model 1'!CI49+'Model 3'!CI49+'Model 2'!CI49)</f>
        <v>0</v>
      </c>
      <c r="CJ49" s="363">
        <f>SUM('75NX CSOT'!CJ49+'75NXB CSOT'!CJ49+'Model 1'!CJ49+'Model 3'!CJ49+'Model 2'!CJ49)</f>
        <v>0</v>
      </c>
      <c r="CK49" s="363">
        <f>SUM('75NX CSOT'!CK49+'75NXB CSOT'!CK49+'Model 1'!CK49+'Model 3'!CK49+'Model 2'!CK49)</f>
        <v>0</v>
      </c>
      <c r="CL49" s="363">
        <f>SUM('75NX CSOT'!CL49+'75NXB CSOT'!CL49+'Model 1'!CL49+'Model 3'!CL49+'Model 2'!CL49)</f>
        <v>0</v>
      </c>
      <c r="CM49" s="363">
        <f>SUM('75NX CSOT'!CM49+'75NXB CSOT'!CM49+'Model 1'!CM49+'Model 3'!CM49+'Model 2'!CM49)</f>
        <v>0</v>
      </c>
      <c r="CN49" s="363">
        <f>SUM('75NX CSOT'!CN49+'75NXB CSOT'!CN49+'Model 1'!CN49+'Model 3'!CN49+'Model 2'!CN49)</f>
        <v>0</v>
      </c>
      <c r="CO49" s="363">
        <f>SUM('75NX CSOT'!CO49+'75NXB CSOT'!CO49+'Model 1'!CO49+'Model 3'!CO49+'Model 2'!CO49)</f>
        <v>0</v>
      </c>
      <c r="CP49" s="363">
        <f>SUM('75NX CSOT'!CP49+'75NXB CSOT'!CP49+'Model 1'!CP49+'Model 3'!CP49+'Model 2'!CP49)</f>
        <v>0</v>
      </c>
      <c r="CQ49" s="363">
        <f>SUM('75NX CSOT'!CQ49+'75NXB CSOT'!CQ49+'Model 1'!CQ49+'Model 3'!CQ49+'Model 2'!CQ49)</f>
        <v>0</v>
      </c>
      <c r="CR49" s="363">
        <f>SUM('75NX CSOT'!CR49+'75NXB CSOT'!CR49+'Model 1'!CR49+'Model 3'!CR49+'Model 2'!CR49)</f>
        <v>0</v>
      </c>
      <c r="CS49" s="363">
        <f>SUM('75NX CSOT'!CS49+'75NXB CSOT'!CS49+'Model 1'!CS49+'Model 3'!CS49+'Model 2'!CS49)</f>
        <v>0</v>
      </c>
      <c r="CT49" s="363">
        <f>SUM('75NX CSOT'!CT49+'75NXB CSOT'!CT49+'Model 1'!CT49+'Model 3'!CT49+'Model 2'!CT49)</f>
        <v>0</v>
      </c>
      <c r="CU49" s="363">
        <f>SUM('75NX CSOT'!CU49+'75NXB CSOT'!CU49+'Model 1'!CU49+'Model 3'!CU49+'Model 2'!CU49)</f>
        <v>0</v>
      </c>
      <c r="CV49" s="363">
        <f>SUM('75NX CSOT'!CV49+'75NXB CSOT'!CV49+'Model 1'!CV49+'Model 3'!CV49+'Model 2'!CV49)</f>
        <v>0</v>
      </c>
      <c r="CW49" s="363">
        <f>SUM('75NX CSOT'!CW49+'75NXB CSOT'!CW49+'Model 1'!CW49+'Model 3'!CW49+'Model 2'!CW49)</f>
        <v>0</v>
      </c>
      <c r="CX49" s="363">
        <f>SUM('75NX CSOT'!CX49+'75NXB CSOT'!CX49+'Model 1'!CX49+'Model 3'!CX49+'Model 2'!CX49)</f>
        <v>0</v>
      </c>
      <c r="CY49" s="363">
        <f>SUM('75NX CSOT'!CY49+'75NXB CSOT'!CY49+'Model 1'!CY49+'Model 3'!CY49+'Model 2'!CY49)</f>
        <v>0</v>
      </c>
      <c r="CZ49" s="363">
        <f>SUM('75NX CSOT'!CZ49+'75NXB CSOT'!CZ49+'Model 1'!CZ49+'Model 3'!CZ49+'Model 2'!CZ49)</f>
        <v>0</v>
      </c>
      <c r="DA49" s="363">
        <f>SUM('75NX CSOT'!DA49+'75NXB CSOT'!DA49+'Model 1'!DA49+'Model 3'!DA49+'Model 2'!DA49)</f>
        <v>0</v>
      </c>
      <c r="DB49" s="363">
        <f>SUM('75NX CSOT'!DB49+'75NXB CSOT'!DB49+'Model 1'!DB49+'Model 3'!DB49+'Model 2'!DB49)</f>
        <v>0</v>
      </c>
      <c r="DC49" s="363">
        <f>SUM('75NX CSOT'!DC49+'75NXB CSOT'!DC49+'Model 1'!DC49+'Model 3'!DC49+'Model 2'!DC49)</f>
        <v>0</v>
      </c>
      <c r="DD49" s="363">
        <f>SUM('75NX CSOT'!DD49+'75NXB CSOT'!DD49+'Model 1'!DD49+'Model 3'!DD49+'Model 2'!DD49)</f>
        <v>0</v>
      </c>
      <c r="DE49" s="363">
        <f>SUM('75NX CSOT'!DE49+'75NXB CSOT'!DE49+'Model 1'!DE49+'Model 3'!DE49+'Model 2'!DE49)</f>
        <v>0</v>
      </c>
      <c r="DF49" s="363">
        <f>SUM('75NX CSOT'!DF49+'75NXB CSOT'!DF49+'Model 1'!DF49+'Model 3'!DF49+'Model 2'!DF49)</f>
        <v>0</v>
      </c>
      <c r="DG49" s="363">
        <f>SUM('75NX CSOT'!DG49+'75NXB CSOT'!DG49+'Model 1'!DG49+'Model 3'!DG49+'Model 2'!DG49)</f>
        <v>0</v>
      </c>
      <c r="DH49" s="363">
        <f>SUM('75NX CSOT'!DH49+'75NXB CSOT'!DH49+'Model 1'!DH49+'Model 3'!DH49+'Model 2'!DH49)</f>
        <v>0</v>
      </c>
      <c r="DI49" s="165">
        <f t="shared" si="4"/>
        <v>0</v>
      </c>
    </row>
    <row r="50" spans="2:113" ht="16.5" thickTop="1" thickBot="1">
      <c r="B50" s="418"/>
      <c r="C50" s="148" t="s">
        <v>287</v>
      </c>
      <c r="D50" s="363">
        <f>SUM('75NX CSOT'!D50+'75NXB CSOT'!D50+'Model 1'!D50+'Model 3'!D50+'Model 2'!D50)</f>
        <v>0</v>
      </c>
      <c r="E50" s="363">
        <f>SUM('75NX CSOT'!E50+'75NXB CSOT'!E50+'Model 1'!E50+'Model 3'!E50+'Model 2'!E50)</f>
        <v>0</v>
      </c>
      <c r="F50" s="363">
        <f>SUM('75NX CSOT'!F50+'75NXB CSOT'!F50+'Model 1'!F50+'Model 3'!F50+'Model 2'!F50)</f>
        <v>0</v>
      </c>
      <c r="G50" s="363">
        <f>SUM('75NX CSOT'!G50+'75NXB CSOT'!G50+'Model 1'!G50+'Model 3'!G50+'Model 2'!G50)</f>
        <v>0</v>
      </c>
      <c r="H50" s="363">
        <f>SUM('75NX CSOT'!H50+'75NXB CSOT'!H50+'Model 1'!H50+'Model 3'!H50+'Model 2'!H50)</f>
        <v>0</v>
      </c>
      <c r="I50" s="363">
        <f>SUM('75NX CSOT'!I50+'75NXB CSOT'!I50+'Model 1'!I50+'Model 3'!I50+'Model 2'!I50)</f>
        <v>0</v>
      </c>
      <c r="J50" s="363">
        <f>SUM('75NX CSOT'!J50+'75NXB CSOT'!J50+'Model 1'!J50+'Model 3'!J50+'Model 2'!J50)</f>
        <v>0</v>
      </c>
      <c r="K50" s="363">
        <f>SUM('75NX CSOT'!K50+'75NXB CSOT'!K50+'Model 1'!K50+'Model 3'!K50+'Model 2'!K50)</f>
        <v>0</v>
      </c>
      <c r="L50" s="363">
        <f>SUM('75NX CSOT'!L50+'75NXB CSOT'!L50+'Model 1'!L50+'Model 3'!L50+'Model 2'!L50)</f>
        <v>0</v>
      </c>
      <c r="M50" s="363">
        <f>SUM('75NX CSOT'!M50+'75NXB CSOT'!M50+'Model 1'!M50+'Model 3'!M50+'Model 2'!M50)</f>
        <v>0</v>
      </c>
      <c r="N50" s="363">
        <f>SUM('75NX CSOT'!N50+'75NXB CSOT'!N50+'Model 1'!N50+'Model 3'!N50+'Model 2'!N50)</f>
        <v>0</v>
      </c>
      <c r="O50" s="363">
        <f>SUM('75NX CSOT'!O50+'75NXB CSOT'!O50+'Model 1'!O50+'Model 3'!O50+'Model 2'!O50)</f>
        <v>0</v>
      </c>
      <c r="P50" s="363">
        <f>SUM('75NX CSOT'!P50+'75NXB CSOT'!P50+'Model 1'!P50+'Model 3'!P50+'Model 2'!P50)</f>
        <v>0</v>
      </c>
      <c r="Q50" s="363">
        <f>SUM('75NX CSOT'!Q50+'75NXB CSOT'!Q50+'Model 1'!Q50+'Model 3'!Q50+'Model 2'!Q50)</f>
        <v>0</v>
      </c>
      <c r="R50" s="363">
        <f>SUM('75NX CSOT'!R50+'75NXB CSOT'!R50+'Model 1'!R50+'Model 3'!R50+'Model 2'!R50)</f>
        <v>0</v>
      </c>
      <c r="S50" s="363">
        <f>SUM('75NX CSOT'!S50+'75NXB CSOT'!S50+'Model 1'!S50+'Model 3'!S50+'Model 2'!S50)</f>
        <v>0</v>
      </c>
      <c r="T50" s="363">
        <f>SUM('75NX CSOT'!T50+'75NXB CSOT'!T50+'Model 1'!T50+'Model 3'!T50+'Model 2'!T50)</f>
        <v>0</v>
      </c>
      <c r="U50" s="363">
        <f>SUM('75NX CSOT'!U50+'75NXB CSOT'!U50+'Model 1'!U50+'Model 3'!U50+'Model 2'!U50)</f>
        <v>0</v>
      </c>
      <c r="V50" s="363">
        <f>SUM('75NX CSOT'!V50+'75NXB CSOT'!V50+'Model 1'!V50+'Model 3'!V50+'Model 2'!V50)</f>
        <v>0</v>
      </c>
      <c r="W50" s="363">
        <f>SUM('75NX CSOT'!W50+'75NXB CSOT'!W50+'Model 1'!W50+'Model 3'!W50+'Model 2'!W50)</f>
        <v>0</v>
      </c>
      <c r="X50" s="363">
        <f>SUM('75NX CSOT'!X50+'75NXB CSOT'!X50+'Model 1'!X50+'Model 3'!X50+'Model 2'!X50)</f>
        <v>0</v>
      </c>
      <c r="Y50" s="363">
        <f>SUM('75NX CSOT'!Y50+'75NXB CSOT'!Y50+'Model 1'!Y50+'Model 3'!Y50+'Model 2'!Y50)</f>
        <v>0</v>
      </c>
      <c r="Z50" s="363">
        <f>SUM('75NX CSOT'!Z50+'75NXB CSOT'!Z50+'Model 1'!Z50+'Model 3'!Z50+'Model 2'!Z50)</f>
        <v>0</v>
      </c>
      <c r="AA50" s="363">
        <f>SUM('75NX CSOT'!AA50+'75NXB CSOT'!AA50+'Model 1'!AA50+'Model 3'!AA50+'Model 2'!AA50)</f>
        <v>0</v>
      </c>
      <c r="AB50" s="363">
        <f>SUM('75NX CSOT'!AB50+'75NXB CSOT'!AB50+'Model 1'!AB50+'Model 3'!AB50+'Model 2'!AB50)</f>
        <v>0</v>
      </c>
      <c r="AC50" s="363">
        <f>SUM('75NX CSOT'!AC50+'75NXB CSOT'!AC50+'Model 1'!AC50+'Model 3'!AC50+'Model 2'!AC50)</f>
        <v>0</v>
      </c>
      <c r="AD50" s="363">
        <f>SUM('75NX CSOT'!AD50+'75NXB CSOT'!AD50+'Model 1'!AD50+'Model 3'!AD50+'Model 2'!AD50)</f>
        <v>0</v>
      </c>
      <c r="AE50" s="363">
        <f>SUM('75NX CSOT'!AE50+'75NXB CSOT'!AE50+'Model 1'!AE50+'Model 3'!AE50+'Model 2'!AE50)</f>
        <v>0</v>
      </c>
      <c r="AF50" s="363">
        <f>SUM('75NX CSOT'!AF50+'75NXB CSOT'!AF50+'Model 1'!AF50+'Model 3'!AF50+'Model 2'!AF50)</f>
        <v>0</v>
      </c>
      <c r="AG50" s="363">
        <f>SUM('75NX CSOT'!AG50+'75NXB CSOT'!AG50+'Model 1'!AG50+'Model 3'!AG50+'Model 2'!AG50)</f>
        <v>0</v>
      </c>
      <c r="AH50" s="363">
        <f>SUM('75NX CSOT'!AH50+'75NXB CSOT'!AH50+'Model 1'!AH50+'Model 3'!AH50+'Model 2'!AH50)</f>
        <v>0</v>
      </c>
      <c r="AI50" s="363">
        <f>SUM('75NX CSOT'!AI50+'75NXB CSOT'!AI50+'Model 1'!AI50+'Model 3'!AI50+'Model 2'!AI50)</f>
        <v>0</v>
      </c>
      <c r="AJ50" s="363">
        <f>SUM('75NX CSOT'!AJ50+'75NXB CSOT'!AJ50+'Model 1'!AJ50+'Model 3'!AJ50+'Model 2'!AJ50)</f>
        <v>0</v>
      </c>
      <c r="AK50" s="363">
        <f>SUM('75NX CSOT'!AK50+'75NXB CSOT'!AK50+'Model 1'!AK50+'Model 3'!AK50+'Model 2'!AK50)</f>
        <v>0</v>
      </c>
      <c r="AL50" s="363">
        <f>SUM('75NX CSOT'!AL50+'75NXB CSOT'!AL50+'Model 1'!AL50+'Model 3'!AL50+'Model 2'!AL50)</f>
        <v>0</v>
      </c>
      <c r="AM50" s="363">
        <f>SUM('75NX CSOT'!AM50+'75NXB CSOT'!AM50+'Model 1'!AM50+'Model 3'!AM50+'Model 2'!AM50)</f>
        <v>0</v>
      </c>
      <c r="AN50" s="363">
        <f>SUM('75NX CSOT'!AN50+'75NXB CSOT'!AN50+'Model 1'!AN50+'Model 3'!AN50+'Model 2'!AN50)</f>
        <v>0</v>
      </c>
      <c r="AO50" s="363">
        <f>SUM('75NX CSOT'!AO50+'75NXB CSOT'!AO50+'Model 1'!AO50+'Model 3'!AO50+'Model 2'!AO50)</f>
        <v>0</v>
      </c>
      <c r="AP50" s="363">
        <f>SUM('75NX CSOT'!AP50+'75NXB CSOT'!AP50+'Model 1'!AP50+'Model 3'!AP50+'Model 2'!AP50)</f>
        <v>0</v>
      </c>
      <c r="AQ50" s="363">
        <f>SUM('75NX CSOT'!AQ50+'75NXB CSOT'!AQ50+'Model 1'!AQ50+'Model 3'!AQ50+'Model 2'!AQ50)</f>
        <v>0</v>
      </c>
      <c r="AR50" s="363">
        <f>SUM('75NX CSOT'!AR50+'75NXB CSOT'!AR50+'Model 1'!AR50+'Model 3'!AR50+'Model 2'!AR50)</f>
        <v>0</v>
      </c>
      <c r="AS50" s="363">
        <f>SUM('75NX CSOT'!AS50+'75NXB CSOT'!AS50+'Model 1'!AS50+'Model 3'!AS50+'Model 2'!AS50)</f>
        <v>0</v>
      </c>
      <c r="AT50" s="363">
        <f>SUM('75NX CSOT'!AT50+'75NXB CSOT'!AT50+'Model 1'!AT50+'Model 3'!AT50+'Model 2'!AT50)</f>
        <v>0</v>
      </c>
      <c r="AU50" s="363">
        <f>SUM('75NX CSOT'!AU50+'75NXB CSOT'!AU50+'Model 1'!AU50+'Model 3'!AU50+'Model 2'!AU50)</f>
        <v>0</v>
      </c>
      <c r="AV50" s="363">
        <f>SUM('75NX CSOT'!AV50+'75NXB CSOT'!AV50+'Model 1'!AV50+'Model 3'!AV50+'Model 2'!AV50)</f>
        <v>0</v>
      </c>
      <c r="AW50" s="363">
        <f>SUM('75NX CSOT'!AW50+'75NXB CSOT'!AW50+'Model 1'!AW50+'Model 3'!AW50+'Model 2'!AW50)</f>
        <v>0</v>
      </c>
      <c r="AX50" s="363">
        <f>SUM('75NX CSOT'!AX50+'75NXB CSOT'!AX50+'Model 1'!AX50+'Model 3'!AX50+'Model 2'!AX50)</f>
        <v>0</v>
      </c>
      <c r="AY50" s="363">
        <f>SUM('75NX CSOT'!AY50+'75NXB CSOT'!AY50+'Model 1'!AY50+'Model 3'!AY50+'Model 2'!AY50)</f>
        <v>0</v>
      </c>
      <c r="AZ50" s="363">
        <f>SUM('75NX CSOT'!AZ50+'75NXB CSOT'!AZ50+'Model 1'!AZ50+'Model 3'!AZ50+'Model 2'!AZ50)</f>
        <v>0</v>
      </c>
      <c r="BA50" s="363">
        <f>SUM('75NX CSOT'!BA50+'75NXB CSOT'!BA50+'Model 1'!BA50+'Model 3'!BA50+'Model 2'!BA50)</f>
        <v>0</v>
      </c>
      <c r="BB50" s="363">
        <f>SUM('75NX CSOT'!BB50+'75NXB CSOT'!BB50+'Model 1'!BB50+'Model 3'!BB50+'Model 2'!BB50)</f>
        <v>0</v>
      </c>
      <c r="BC50" s="363">
        <f>SUM('75NX CSOT'!BC50+'75NXB CSOT'!BC50+'Model 1'!BC50+'Model 3'!BC50+'Model 2'!BC50)</f>
        <v>0</v>
      </c>
      <c r="BD50" s="363">
        <f>SUM('75NX CSOT'!BD50+'75NXB CSOT'!BD50+'Model 1'!BD50+'Model 3'!BD50+'Model 2'!BD50)</f>
        <v>0</v>
      </c>
      <c r="BE50" s="363">
        <f>SUM('75NX CSOT'!BE50+'75NXB CSOT'!BE50+'Model 1'!BE50+'Model 3'!BE50+'Model 2'!BE50)</f>
        <v>0</v>
      </c>
      <c r="BF50" s="363">
        <f>SUM('75NX CSOT'!BF50+'75NXB CSOT'!BF50+'Model 1'!BF50+'Model 3'!BF50+'Model 2'!BF50)</f>
        <v>0</v>
      </c>
      <c r="BG50" s="363">
        <f>SUM('75NX CSOT'!BG50+'75NXB CSOT'!BG50+'Model 1'!BG50+'Model 3'!BG50+'Model 2'!BG50)</f>
        <v>0</v>
      </c>
      <c r="BH50" s="363">
        <f>SUM('75NX CSOT'!BH50+'75NXB CSOT'!BH50+'Model 1'!BH50+'Model 3'!BH50+'Model 2'!BH50)</f>
        <v>0</v>
      </c>
      <c r="BI50" s="363">
        <f>SUM('75NX CSOT'!BI50+'75NXB CSOT'!BI50+'Model 1'!BI50+'Model 3'!BI50+'Model 2'!BI50)</f>
        <v>0</v>
      </c>
      <c r="BJ50" s="363">
        <f>SUM('75NX CSOT'!BJ50+'75NXB CSOT'!BJ50+'Model 1'!BJ50+'Model 3'!BJ50+'Model 2'!BJ50)</f>
        <v>0</v>
      </c>
      <c r="BK50" s="363">
        <f>SUM('75NX CSOT'!BK50+'75NXB CSOT'!BK50+'Model 1'!BK50+'Model 3'!BK50+'Model 2'!BK50)</f>
        <v>0</v>
      </c>
      <c r="BL50" s="363">
        <f>SUM('75NX CSOT'!BL50+'75NXB CSOT'!BL50+'Model 1'!BL50+'Model 3'!BL50+'Model 2'!BL50)</f>
        <v>0</v>
      </c>
      <c r="BM50" s="363">
        <f>SUM('75NX CSOT'!BM50+'75NXB CSOT'!BM50+'Model 1'!BM50+'Model 3'!BM50+'Model 2'!BM50)</f>
        <v>0</v>
      </c>
      <c r="BN50" s="363">
        <f>SUM('75NX CSOT'!BN50+'75NXB CSOT'!BN50+'Model 1'!BN50+'Model 3'!BN50+'Model 2'!BN50)</f>
        <v>0</v>
      </c>
      <c r="BO50" s="363">
        <f>SUM('75NX CSOT'!BO50+'75NXB CSOT'!BO50+'Model 1'!BO50+'Model 3'!BO50+'Model 2'!BO50)</f>
        <v>0</v>
      </c>
      <c r="BP50" s="363">
        <f>SUM('75NX CSOT'!BP50+'75NXB CSOT'!BP50+'Model 1'!BP50+'Model 3'!BP50+'Model 2'!BP50)</f>
        <v>0</v>
      </c>
      <c r="BQ50" s="363">
        <f>SUM('75NX CSOT'!BQ50+'75NXB CSOT'!BQ50+'Model 1'!BQ50+'Model 3'!BQ50+'Model 2'!BQ50)</f>
        <v>0</v>
      </c>
      <c r="BR50" s="363">
        <f>SUM('75NX CSOT'!BR50+'75NXB CSOT'!BR50+'Model 1'!BR50+'Model 3'!BR50+'Model 2'!BR50)</f>
        <v>0</v>
      </c>
      <c r="BS50" s="363">
        <f>SUM('75NX CSOT'!BS50+'75NXB CSOT'!BS50+'Model 1'!BS50+'Model 3'!BS50+'Model 2'!BS50)</f>
        <v>0</v>
      </c>
      <c r="BT50" s="363">
        <f>SUM('75NX CSOT'!BT50+'75NXB CSOT'!BT50+'Model 1'!BT50+'Model 3'!BT50+'Model 2'!BT50)</f>
        <v>0</v>
      </c>
      <c r="BU50" s="363">
        <f>SUM('75NX CSOT'!BU50+'75NXB CSOT'!BU50+'Model 1'!BU50+'Model 3'!BU50+'Model 2'!BU50)</f>
        <v>0</v>
      </c>
      <c r="BV50" s="363">
        <f>SUM('75NX CSOT'!BV50+'75NXB CSOT'!BV50+'Model 1'!BV50+'Model 3'!BV50+'Model 2'!BV50)</f>
        <v>0</v>
      </c>
      <c r="BW50" s="363">
        <f>SUM('75NX CSOT'!BW50+'75NXB CSOT'!BW50+'Model 1'!BW50+'Model 3'!BW50+'Model 2'!BW50)</f>
        <v>0</v>
      </c>
      <c r="BX50" s="363">
        <f>SUM('75NX CSOT'!BX50+'75NXB CSOT'!BX50+'Model 1'!BX50+'Model 3'!BX50+'Model 2'!BX50)</f>
        <v>0</v>
      </c>
      <c r="BY50" s="363">
        <f>SUM('75NX CSOT'!BY50+'75NXB CSOT'!BY50+'Model 1'!BY50+'Model 3'!BY50+'Model 2'!BY50)</f>
        <v>0</v>
      </c>
      <c r="BZ50" s="363">
        <f>SUM('75NX CSOT'!BZ50+'75NXB CSOT'!BZ50+'Model 1'!BZ50+'Model 3'!BZ50+'Model 2'!BZ50)</f>
        <v>0</v>
      </c>
      <c r="CA50" s="363">
        <f>SUM('75NX CSOT'!CA50+'75NXB CSOT'!CA50+'Model 1'!CA50+'Model 3'!CA50+'Model 2'!CA50)</f>
        <v>0</v>
      </c>
      <c r="CB50" s="363">
        <f>SUM('75NX CSOT'!CB50+'75NXB CSOT'!CB50+'Model 1'!CB50+'Model 3'!CB50+'Model 2'!CB50)</f>
        <v>0</v>
      </c>
      <c r="CC50" s="363">
        <f>SUM('75NX CSOT'!CC50+'75NXB CSOT'!CC50+'Model 1'!CC50+'Model 3'!CC50+'Model 2'!CC50)</f>
        <v>0</v>
      </c>
      <c r="CD50" s="363">
        <f>SUM('75NX CSOT'!CD50+'75NXB CSOT'!CD50+'Model 1'!CD50+'Model 3'!CD50+'Model 2'!CD50)</f>
        <v>0</v>
      </c>
      <c r="CE50" s="363">
        <f>SUM('75NX CSOT'!CE50+'75NXB CSOT'!CE50+'Model 1'!CE50+'Model 3'!CE50+'Model 2'!CE50)</f>
        <v>0</v>
      </c>
      <c r="CF50" s="363">
        <f>SUM('75NX CSOT'!CF50+'75NXB CSOT'!CF50+'Model 1'!CF50+'Model 3'!CF50+'Model 2'!CF50)</f>
        <v>0</v>
      </c>
      <c r="CG50" s="363">
        <f>SUM('75NX CSOT'!CG50+'75NXB CSOT'!CG50+'Model 1'!CG50+'Model 3'!CG50+'Model 2'!CG50)</f>
        <v>0</v>
      </c>
      <c r="CH50" s="363">
        <f>SUM('75NX CSOT'!CH50+'75NXB CSOT'!CH50+'Model 1'!CH50+'Model 3'!CH50+'Model 2'!CH50)</f>
        <v>0</v>
      </c>
      <c r="CI50" s="363">
        <f>SUM('75NX CSOT'!CI50+'75NXB CSOT'!CI50+'Model 1'!CI50+'Model 3'!CI50+'Model 2'!CI50)</f>
        <v>0</v>
      </c>
      <c r="CJ50" s="363">
        <f>SUM('75NX CSOT'!CJ50+'75NXB CSOT'!CJ50+'Model 1'!CJ50+'Model 3'!CJ50+'Model 2'!CJ50)</f>
        <v>0</v>
      </c>
      <c r="CK50" s="363">
        <f>SUM('75NX CSOT'!CK50+'75NXB CSOT'!CK50+'Model 1'!CK50+'Model 3'!CK50+'Model 2'!CK50)</f>
        <v>0</v>
      </c>
      <c r="CL50" s="363">
        <f>SUM('75NX CSOT'!CL50+'75NXB CSOT'!CL50+'Model 1'!CL50+'Model 3'!CL50+'Model 2'!CL50)</f>
        <v>0</v>
      </c>
      <c r="CM50" s="363">
        <f>SUM('75NX CSOT'!CM50+'75NXB CSOT'!CM50+'Model 1'!CM50+'Model 3'!CM50+'Model 2'!CM50)</f>
        <v>0</v>
      </c>
      <c r="CN50" s="363">
        <f>SUM('75NX CSOT'!CN50+'75NXB CSOT'!CN50+'Model 1'!CN50+'Model 3'!CN50+'Model 2'!CN50)</f>
        <v>0</v>
      </c>
      <c r="CO50" s="363">
        <f>SUM('75NX CSOT'!CO50+'75NXB CSOT'!CO50+'Model 1'!CO50+'Model 3'!CO50+'Model 2'!CO50)</f>
        <v>0</v>
      </c>
      <c r="CP50" s="363">
        <f>SUM('75NX CSOT'!CP50+'75NXB CSOT'!CP50+'Model 1'!CP50+'Model 3'!CP50+'Model 2'!CP50)</f>
        <v>0</v>
      </c>
      <c r="CQ50" s="363">
        <f>SUM('75NX CSOT'!CQ50+'75NXB CSOT'!CQ50+'Model 1'!CQ50+'Model 3'!CQ50+'Model 2'!CQ50)</f>
        <v>0</v>
      </c>
      <c r="CR50" s="363">
        <f>SUM('75NX CSOT'!CR50+'75NXB CSOT'!CR50+'Model 1'!CR50+'Model 3'!CR50+'Model 2'!CR50)</f>
        <v>0</v>
      </c>
      <c r="CS50" s="363">
        <f>SUM('75NX CSOT'!CS50+'75NXB CSOT'!CS50+'Model 1'!CS50+'Model 3'!CS50+'Model 2'!CS50)</f>
        <v>0</v>
      </c>
      <c r="CT50" s="363">
        <f>SUM('75NX CSOT'!CT50+'75NXB CSOT'!CT50+'Model 1'!CT50+'Model 3'!CT50+'Model 2'!CT50)</f>
        <v>0</v>
      </c>
      <c r="CU50" s="363">
        <f>SUM('75NX CSOT'!CU50+'75NXB CSOT'!CU50+'Model 1'!CU50+'Model 3'!CU50+'Model 2'!CU50)</f>
        <v>0</v>
      </c>
      <c r="CV50" s="363">
        <f>SUM('75NX CSOT'!CV50+'75NXB CSOT'!CV50+'Model 1'!CV50+'Model 3'!CV50+'Model 2'!CV50)</f>
        <v>0</v>
      </c>
      <c r="CW50" s="363">
        <f>SUM('75NX CSOT'!CW50+'75NXB CSOT'!CW50+'Model 1'!CW50+'Model 3'!CW50+'Model 2'!CW50)</f>
        <v>0</v>
      </c>
      <c r="CX50" s="363">
        <f>SUM('75NX CSOT'!CX50+'75NXB CSOT'!CX50+'Model 1'!CX50+'Model 3'!CX50+'Model 2'!CX50)</f>
        <v>0</v>
      </c>
      <c r="CY50" s="363">
        <f>SUM('75NX CSOT'!CY50+'75NXB CSOT'!CY50+'Model 1'!CY50+'Model 3'!CY50+'Model 2'!CY50)</f>
        <v>0</v>
      </c>
      <c r="CZ50" s="363">
        <f>SUM('75NX CSOT'!CZ50+'75NXB CSOT'!CZ50+'Model 1'!CZ50+'Model 3'!CZ50+'Model 2'!CZ50)</f>
        <v>0</v>
      </c>
      <c r="DA50" s="363">
        <f>SUM('75NX CSOT'!DA50+'75NXB CSOT'!DA50+'Model 1'!DA50+'Model 3'!DA50+'Model 2'!DA50)</f>
        <v>0</v>
      </c>
      <c r="DB50" s="363">
        <f>SUM('75NX CSOT'!DB50+'75NXB CSOT'!DB50+'Model 1'!DB50+'Model 3'!DB50+'Model 2'!DB50)</f>
        <v>0</v>
      </c>
      <c r="DC50" s="363">
        <f>SUM('75NX CSOT'!DC50+'75NXB CSOT'!DC50+'Model 1'!DC50+'Model 3'!DC50+'Model 2'!DC50)</f>
        <v>0</v>
      </c>
      <c r="DD50" s="363">
        <f>SUM('75NX CSOT'!DD50+'75NXB CSOT'!DD50+'Model 1'!DD50+'Model 3'!DD50+'Model 2'!DD50)</f>
        <v>0</v>
      </c>
      <c r="DE50" s="363">
        <f>SUM('75NX CSOT'!DE50+'75NXB CSOT'!DE50+'Model 1'!DE50+'Model 3'!DE50+'Model 2'!DE50)</f>
        <v>0</v>
      </c>
      <c r="DF50" s="363">
        <f>SUM('75NX CSOT'!DF50+'75NXB CSOT'!DF50+'Model 1'!DF50+'Model 3'!DF50+'Model 2'!DF50)</f>
        <v>0</v>
      </c>
      <c r="DG50" s="363">
        <f>SUM('75NX CSOT'!DG50+'75NXB CSOT'!DG50+'Model 1'!DG50+'Model 3'!DG50+'Model 2'!DG50)</f>
        <v>0</v>
      </c>
      <c r="DH50" s="363">
        <f>SUM('75NX CSOT'!DH50+'75NXB CSOT'!DH50+'Model 1'!DH50+'Model 3'!DH50+'Model 2'!DH50)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C57" si="5">IF(D$29=0,,D34/D$29*1000000)</f>
        <v>0</v>
      </c>
      <c r="E53" s="137">
        <f t="shared" si="5"/>
        <v>0</v>
      </c>
      <c r="F53" s="137">
        <f t="shared" si="5"/>
        <v>0</v>
      </c>
      <c r="G53" s="137">
        <f t="shared" si="5"/>
        <v>0</v>
      </c>
      <c r="H53" s="137">
        <f t="shared" si="5"/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si="5"/>
        <v>0</v>
      </c>
      <c r="U53" s="137">
        <f t="shared" si="5"/>
        <v>0</v>
      </c>
      <c r="V53" s="137">
        <f t="shared" si="5"/>
        <v>0</v>
      </c>
      <c r="W53" s="137">
        <f t="shared" si="5"/>
        <v>0</v>
      </c>
      <c r="X53" s="137">
        <f t="shared" si="5"/>
        <v>0</v>
      </c>
      <c r="Y53" s="137">
        <f t="shared" si="5"/>
        <v>0</v>
      </c>
      <c r="Z53" s="137">
        <f t="shared" si="5"/>
        <v>0</v>
      </c>
      <c r="AA53" s="137">
        <f t="shared" si="5"/>
        <v>0</v>
      </c>
      <c r="AB53" s="137">
        <f t="shared" si="5"/>
        <v>0</v>
      </c>
      <c r="AC53" s="137">
        <f t="shared" si="5"/>
        <v>0</v>
      </c>
      <c r="AD53" s="137">
        <f t="shared" si="5"/>
        <v>0</v>
      </c>
      <c r="AE53" s="137">
        <f t="shared" si="5"/>
        <v>0</v>
      </c>
      <c r="AF53" s="137">
        <f t="shared" si="5"/>
        <v>0</v>
      </c>
      <c r="AG53" s="137">
        <f t="shared" si="5"/>
        <v>0</v>
      </c>
      <c r="AH53" s="137">
        <f t="shared" si="5"/>
        <v>0</v>
      </c>
      <c r="AI53" s="137">
        <f t="shared" si="5"/>
        <v>0</v>
      </c>
      <c r="AJ53" s="137">
        <f t="shared" si="5"/>
        <v>0</v>
      </c>
      <c r="AK53" s="137">
        <f t="shared" si="5"/>
        <v>0</v>
      </c>
      <c r="AL53" s="137">
        <f t="shared" si="5"/>
        <v>0</v>
      </c>
      <c r="AM53" s="137">
        <f t="shared" si="5"/>
        <v>0</v>
      </c>
      <c r="AN53" s="137">
        <f t="shared" si="5"/>
        <v>0</v>
      </c>
      <c r="AO53" s="137">
        <f t="shared" si="5"/>
        <v>0</v>
      </c>
      <c r="AP53" s="137">
        <f t="shared" si="5"/>
        <v>0</v>
      </c>
      <c r="AQ53" s="137">
        <f t="shared" si="5"/>
        <v>0</v>
      </c>
      <c r="AR53" s="137">
        <f t="shared" si="5"/>
        <v>0</v>
      </c>
      <c r="AS53" s="137">
        <f t="shared" si="5"/>
        <v>0</v>
      </c>
      <c r="AT53" s="137">
        <f t="shared" si="5"/>
        <v>0</v>
      </c>
      <c r="AU53" s="137">
        <f t="shared" si="5"/>
        <v>0</v>
      </c>
      <c r="AV53" s="137">
        <f t="shared" si="5"/>
        <v>0</v>
      </c>
      <c r="AW53" s="137">
        <f t="shared" si="5"/>
        <v>0</v>
      </c>
      <c r="AX53" s="137">
        <f t="shared" si="5"/>
        <v>0</v>
      </c>
      <c r="AY53" s="137">
        <f t="shared" si="5"/>
        <v>0</v>
      </c>
      <c r="AZ53" s="137">
        <f t="shared" si="5"/>
        <v>0</v>
      </c>
      <c r="BA53" s="137">
        <f t="shared" si="5"/>
        <v>0</v>
      </c>
      <c r="BB53" s="137">
        <f t="shared" si="5"/>
        <v>0</v>
      </c>
      <c r="BC53" s="137">
        <f t="shared" si="5"/>
        <v>0</v>
      </c>
      <c r="BD53" s="137">
        <f t="shared" ref="BD53:BE53" si="6">IF(BD$29=0,,BD34/BD$29*1000000)</f>
        <v>0</v>
      </c>
      <c r="BE53" s="137">
        <f t="shared" si="6"/>
        <v>0</v>
      </c>
      <c r="BF53" s="137">
        <f t="shared" ref="BF53:DE53" si="7">IF(BF$29=0,,BF34/BF$29*1000000)</f>
        <v>0</v>
      </c>
      <c r="BG53" s="137">
        <f t="shared" si="7"/>
        <v>0</v>
      </c>
      <c r="BH53" s="137">
        <f t="shared" si="7"/>
        <v>0</v>
      </c>
      <c r="BI53" s="137">
        <f t="shared" si="7"/>
        <v>0</v>
      </c>
      <c r="BJ53" s="137">
        <f t="shared" si="7"/>
        <v>0</v>
      </c>
      <c r="BK53" s="137">
        <f t="shared" si="7"/>
        <v>0</v>
      </c>
      <c r="BL53" s="137">
        <f t="shared" si="7"/>
        <v>0</v>
      </c>
      <c r="BM53" s="137">
        <f t="shared" si="7"/>
        <v>0</v>
      </c>
      <c r="BN53" s="137">
        <f t="shared" si="7"/>
        <v>0</v>
      </c>
      <c r="BO53" s="137">
        <f t="shared" si="7"/>
        <v>0</v>
      </c>
      <c r="BP53" s="137">
        <f t="shared" si="7"/>
        <v>0</v>
      </c>
      <c r="BQ53" s="137">
        <f t="shared" si="7"/>
        <v>0</v>
      </c>
      <c r="BR53" s="137">
        <f t="shared" si="7"/>
        <v>0</v>
      </c>
      <c r="BS53" s="137">
        <f t="shared" si="7"/>
        <v>0</v>
      </c>
      <c r="BT53" s="137">
        <f t="shared" si="7"/>
        <v>0</v>
      </c>
      <c r="BU53" s="137">
        <f t="shared" si="7"/>
        <v>0</v>
      </c>
      <c r="BV53" s="137">
        <f t="shared" si="7"/>
        <v>0</v>
      </c>
      <c r="BW53" s="137">
        <f t="shared" si="7"/>
        <v>0</v>
      </c>
      <c r="BX53" s="137">
        <f t="shared" si="7"/>
        <v>0</v>
      </c>
      <c r="BY53" s="137">
        <f t="shared" si="7"/>
        <v>0</v>
      </c>
      <c r="BZ53" s="137">
        <f t="shared" si="7"/>
        <v>0</v>
      </c>
      <c r="CA53" s="137">
        <f t="shared" si="7"/>
        <v>0</v>
      </c>
      <c r="CB53" s="137">
        <f t="shared" si="7"/>
        <v>0</v>
      </c>
      <c r="CC53" s="137">
        <f t="shared" si="7"/>
        <v>0</v>
      </c>
      <c r="CD53" s="137">
        <f t="shared" si="7"/>
        <v>0</v>
      </c>
      <c r="CE53" s="137">
        <f t="shared" si="7"/>
        <v>0</v>
      </c>
      <c r="CF53" s="137">
        <f t="shared" si="7"/>
        <v>0</v>
      </c>
      <c r="CG53" s="137">
        <f t="shared" si="7"/>
        <v>0</v>
      </c>
      <c r="CH53" s="137">
        <f t="shared" si="7"/>
        <v>0</v>
      </c>
      <c r="CI53" s="137">
        <f t="shared" si="7"/>
        <v>0</v>
      </c>
      <c r="CJ53" s="137">
        <f t="shared" si="7"/>
        <v>0</v>
      </c>
      <c r="CK53" s="137">
        <f t="shared" si="7"/>
        <v>0</v>
      </c>
      <c r="CL53" s="137">
        <f t="shared" si="7"/>
        <v>0</v>
      </c>
      <c r="CM53" s="137">
        <f t="shared" si="7"/>
        <v>0</v>
      </c>
      <c r="CN53" s="137">
        <f t="shared" si="7"/>
        <v>0</v>
      </c>
      <c r="CO53" s="137">
        <f t="shared" si="7"/>
        <v>0</v>
      </c>
      <c r="CP53" s="137">
        <f t="shared" si="7"/>
        <v>0</v>
      </c>
      <c r="CQ53" s="137">
        <f t="shared" si="7"/>
        <v>0</v>
      </c>
      <c r="CR53" s="137">
        <f t="shared" si="7"/>
        <v>0</v>
      </c>
      <c r="CS53" s="137">
        <f t="shared" si="7"/>
        <v>0</v>
      </c>
      <c r="CT53" s="137">
        <f t="shared" si="7"/>
        <v>0</v>
      </c>
      <c r="CU53" s="137">
        <f t="shared" si="7"/>
        <v>0</v>
      </c>
      <c r="CV53" s="137">
        <f t="shared" si="7"/>
        <v>0</v>
      </c>
      <c r="CW53" s="137">
        <f t="shared" si="7"/>
        <v>0</v>
      </c>
      <c r="CX53" s="137">
        <f t="shared" si="7"/>
        <v>0</v>
      </c>
      <c r="CY53" s="137">
        <f t="shared" si="7"/>
        <v>0</v>
      </c>
      <c r="CZ53" s="137">
        <f t="shared" si="7"/>
        <v>0</v>
      </c>
      <c r="DA53" s="137">
        <f t="shared" si="7"/>
        <v>0</v>
      </c>
      <c r="DB53" s="137">
        <f t="shared" si="7"/>
        <v>0</v>
      </c>
      <c r="DC53" s="137">
        <f t="shared" si="7"/>
        <v>0</v>
      </c>
      <c r="DD53" s="137">
        <f t="shared" si="7"/>
        <v>0</v>
      </c>
      <c r="DE53" s="137">
        <f t="shared" si="7"/>
        <v>0</v>
      </c>
      <c r="DF53" s="137">
        <f t="shared" ref="DF53:DG53" si="8">IF(DF$29=0,,DF34/DF$29*1000000)</f>
        <v>0</v>
      </c>
      <c r="DG53" s="137">
        <f t="shared" si="8"/>
        <v>0</v>
      </c>
      <c r="DH53" s="137">
        <f t="shared" ref="DH53" si="9">IF(DH$29=0,,DH34/DH$29*1000000)</f>
        <v>0</v>
      </c>
      <c r="DI53" s="137">
        <f>IF(DI$29=0,,DI34/DI$29*1000000)</f>
        <v>0</v>
      </c>
    </row>
    <row r="54" spans="2:113" ht="15.5">
      <c r="B54" s="414"/>
      <c r="C54" s="138" t="s">
        <v>285</v>
      </c>
      <c r="D54" s="137">
        <f t="shared" si="5"/>
        <v>0</v>
      </c>
      <c r="E54" s="137">
        <f t="shared" si="5"/>
        <v>0</v>
      </c>
      <c r="F54" s="137">
        <f t="shared" si="5"/>
        <v>0</v>
      </c>
      <c r="G54" s="137">
        <f t="shared" si="5"/>
        <v>0</v>
      </c>
      <c r="H54" s="137">
        <f t="shared" si="5"/>
        <v>0</v>
      </c>
      <c r="I54" s="137">
        <f t="shared" si="5"/>
        <v>0</v>
      </c>
      <c r="J54" s="137">
        <f t="shared" si="5"/>
        <v>0</v>
      </c>
      <c r="K54" s="137">
        <f t="shared" si="5"/>
        <v>0</v>
      </c>
      <c r="L54" s="137">
        <f t="shared" si="5"/>
        <v>0</v>
      </c>
      <c r="M54" s="137">
        <f t="shared" si="5"/>
        <v>0</v>
      </c>
      <c r="N54" s="137">
        <f t="shared" si="5"/>
        <v>0</v>
      </c>
      <c r="O54" s="137">
        <f t="shared" si="5"/>
        <v>0</v>
      </c>
      <c r="P54" s="137">
        <f t="shared" si="5"/>
        <v>0</v>
      </c>
      <c r="Q54" s="137">
        <f t="shared" si="5"/>
        <v>0</v>
      </c>
      <c r="R54" s="137">
        <f t="shared" si="5"/>
        <v>0</v>
      </c>
      <c r="S54" s="137">
        <f t="shared" si="5"/>
        <v>0</v>
      </c>
      <c r="T54" s="137">
        <f t="shared" si="5"/>
        <v>0</v>
      </c>
      <c r="U54" s="137">
        <f t="shared" si="5"/>
        <v>0</v>
      </c>
      <c r="V54" s="137">
        <f t="shared" si="5"/>
        <v>0</v>
      </c>
      <c r="W54" s="137">
        <f t="shared" si="5"/>
        <v>0</v>
      </c>
      <c r="X54" s="137">
        <f t="shared" si="5"/>
        <v>0</v>
      </c>
      <c r="Y54" s="137">
        <f t="shared" si="5"/>
        <v>0</v>
      </c>
      <c r="Z54" s="137">
        <f t="shared" si="5"/>
        <v>0</v>
      </c>
      <c r="AA54" s="137">
        <f t="shared" si="5"/>
        <v>0</v>
      </c>
      <c r="AB54" s="137">
        <f t="shared" si="5"/>
        <v>0</v>
      </c>
      <c r="AC54" s="137">
        <f t="shared" si="5"/>
        <v>0</v>
      </c>
      <c r="AD54" s="137">
        <f t="shared" si="5"/>
        <v>0</v>
      </c>
      <c r="AE54" s="137">
        <f t="shared" si="5"/>
        <v>0</v>
      </c>
      <c r="AF54" s="137">
        <f t="shared" si="5"/>
        <v>0</v>
      </c>
      <c r="AG54" s="137">
        <f t="shared" si="5"/>
        <v>0</v>
      </c>
      <c r="AH54" s="137">
        <f t="shared" si="5"/>
        <v>0</v>
      </c>
      <c r="AI54" s="137">
        <f t="shared" si="5"/>
        <v>0</v>
      </c>
      <c r="AJ54" s="137">
        <f t="shared" si="5"/>
        <v>0</v>
      </c>
      <c r="AK54" s="137">
        <f t="shared" si="5"/>
        <v>0</v>
      </c>
      <c r="AL54" s="137">
        <f t="shared" si="5"/>
        <v>0</v>
      </c>
      <c r="AM54" s="137">
        <f t="shared" si="5"/>
        <v>0</v>
      </c>
      <c r="AN54" s="137">
        <f t="shared" si="5"/>
        <v>0</v>
      </c>
      <c r="AO54" s="137">
        <f t="shared" si="5"/>
        <v>0</v>
      </c>
      <c r="AP54" s="137">
        <f t="shared" si="5"/>
        <v>0</v>
      </c>
      <c r="AQ54" s="137">
        <f t="shared" si="5"/>
        <v>0</v>
      </c>
      <c r="AR54" s="137">
        <f t="shared" si="5"/>
        <v>0</v>
      </c>
      <c r="AS54" s="137">
        <f t="shared" si="5"/>
        <v>0</v>
      </c>
      <c r="AT54" s="137">
        <f t="shared" si="5"/>
        <v>0</v>
      </c>
      <c r="AU54" s="137">
        <f t="shared" si="5"/>
        <v>0</v>
      </c>
      <c r="AV54" s="137">
        <f t="shared" si="5"/>
        <v>0</v>
      </c>
      <c r="AW54" s="137">
        <f t="shared" si="5"/>
        <v>0</v>
      </c>
      <c r="AX54" s="137">
        <f t="shared" si="5"/>
        <v>0</v>
      </c>
      <c r="AY54" s="137">
        <f t="shared" si="5"/>
        <v>0</v>
      </c>
      <c r="AZ54" s="137">
        <f t="shared" si="5"/>
        <v>0</v>
      </c>
      <c r="BA54" s="137">
        <f t="shared" si="5"/>
        <v>0</v>
      </c>
      <c r="BB54" s="137">
        <f t="shared" si="5"/>
        <v>0</v>
      </c>
      <c r="BC54" s="137">
        <f t="shared" si="5"/>
        <v>0</v>
      </c>
      <c r="BD54" s="137">
        <f t="shared" ref="BD54:BE54" si="10">IF(BD$29=0,,BD35/BD$29*1000000)</f>
        <v>0</v>
      </c>
      <c r="BE54" s="137">
        <f t="shared" si="10"/>
        <v>0</v>
      </c>
      <c r="BF54" s="137">
        <f t="shared" ref="BF54:DE54" si="11">IF(BF$29=0,,BF35/BF$29*1000000)</f>
        <v>0</v>
      </c>
      <c r="BG54" s="137">
        <f t="shared" si="11"/>
        <v>0</v>
      </c>
      <c r="BH54" s="137">
        <f t="shared" si="11"/>
        <v>0</v>
      </c>
      <c r="BI54" s="137">
        <f t="shared" si="11"/>
        <v>0</v>
      </c>
      <c r="BJ54" s="137">
        <f t="shared" si="11"/>
        <v>0</v>
      </c>
      <c r="BK54" s="137">
        <f t="shared" si="11"/>
        <v>0</v>
      </c>
      <c r="BL54" s="137">
        <f t="shared" si="11"/>
        <v>0</v>
      </c>
      <c r="BM54" s="137">
        <f t="shared" si="11"/>
        <v>0</v>
      </c>
      <c r="BN54" s="137">
        <f t="shared" si="11"/>
        <v>0</v>
      </c>
      <c r="BO54" s="137">
        <f t="shared" si="11"/>
        <v>0</v>
      </c>
      <c r="BP54" s="137">
        <f t="shared" si="11"/>
        <v>0</v>
      </c>
      <c r="BQ54" s="137">
        <f t="shared" si="11"/>
        <v>0</v>
      </c>
      <c r="BR54" s="137">
        <f t="shared" si="11"/>
        <v>0</v>
      </c>
      <c r="BS54" s="137">
        <f t="shared" si="11"/>
        <v>0</v>
      </c>
      <c r="BT54" s="137">
        <f t="shared" si="11"/>
        <v>0</v>
      </c>
      <c r="BU54" s="137">
        <f t="shared" si="11"/>
        <v>0</v>
      </c>
      <c r="BV54" s="137">
        <f t="shared" si="11"/>
        <v>0</v>
      </c>
      <c r="BW54" s="137">
        <f t="shared" si="11"/>
        <v>0</v>
      </c>
      <c r="BX54" s="137">
        <f t="shared" si="11"/>
        <v>0</v>
      </c>
      <c r="BY54" s="137">
        <f t="shared" si="11"/>
        <v>0</v>
      </c>
      <c r="BZ54" s="137">
        <f t="shared" si="11"/>
        <v>0</v>
      </c>
      <c r="CA54" s="137">
        <f t="shared" si="11"/>
        <v>0</v>
      </c>
      <c r="CB54" s="137">
        <f t="shared" si="11"/>
        <v>0</v>
      </c>
      <c r="CC54" s="137">
        <f t="shared" si="11"/>
        <v>0</v>
      </c>
      <c r="CD54" s="137">
        <f t="shared" si="11"/>
        <v>0</v>
      </c>
      <c r="CE54" s="137">
        <f t="shared" si="11"/>
        <v>0</v>
      </c>
      <c r="CF54" s="137">
        <f t="shared" si="11"/>
        <v>0</v>
      </c>
      <c r="CG54" s="137">
        <f t="shared" si="11"/>
        <v>0</v>
      </c>
      <c r="CH54" s="137">
        <f t="shared" si="11"/>
        <v>0</v>
      </c>
      <c r="CI54" s="137">
        <f t="shared" si="11"/>
        <v>0</v>
      </c>
      <c r="CJ54" s="137">
        <f t="shared" si="11"/>
        <v>0</v>
      </c>
      <c r="CK54" s="137">
        <f t="shared" si="11"/>
        <v>0</v>
      </c>
      <c r="CL54" s="137">
        <f t="shared" si="11"/>
        <v>0</v>
      </c>
      <c r="CM54" s="137">
        <f t="shared" si="11"/>
        <v>0</v>
      </c>
      <c r="CN54" s="137">
        <f t="shared" si="11"/>
        <v>0</v>
      </c>
      <c r="CO54" s="137">
        <f t="shared" si="11"/>
        <v>0</v>
      </c>
      <c r="CP54" s="137">
        <f t="shared" si="11"/>
        <v>0</v>
      </c>
      <c r="CQ54" s="137">
        <f t="shared" si="11"/>
        <v>0</v>
      </c>
      <c r="CR54" s="137">
        <f t="shared" si="11"/>
        <v>0</v>
      </c>
      <c r="CS54" s="137">
        <f t="shared" si="11"/>
        <v>0</v>
      </c>
      <c r="CT54" s="137">
        <f t="shared" si="11"/>
        <v>0</v>
      </c>
      <c r="CU54" s="137">
        <f t="shared" si="11"/>
        <v>0</v>
      </c>
      <c r="CV54" s="137">
        <f t="shared" si="11"/>
        <v>0</v>
      </c>
      <c r="CW54" s="137">
        <f t="shared" si="11"/>
        <v>0</v>
      </c>
      <c r="CX54" s="137">
        <f t="shared" si="11"/>
        <v>0</v>
      </c>
      <c r="CY54" s="137">
        <f t="shared" si="11"/>
        <v>0</v>
      </c>
      <c r="CZ54" s="137">
        <f t="shared" si="11"/>
        <v>0</v>
      </c>
      <c r="DA54" s="137">
        <f t="shared" si="11"/>
        <v>0</v>
      </c>
      <c r="DB54" s="137">
        <f t="shared" si="11"/>
        <v>0</v>
      </c>
      <c r="DC54" s="137">
        <f t="shared" si="11"/>
        <v>0</v>
      </c>
      <c r="DD54" s="137">
        <f t="shared" si="11"/>
        <v>0</v>
      </c>
      <c r="DE54" s="137">
        <f t="shared" si="11"/>
        <v>0</v>
      </c>
      <c r="DF54" s="137">
        <f t="shared" ref="DF54:DG54" si="12">IF(DF$29=0,,DF35/DF$29*1000000)</f>
        <v>0</v>
      </c>
      <c r="DG54" s="137">
        <f t="shared" si="12"/>
        <v>0</v>
      </c>
      <c r="DH54" s="137">
        <f t="shared" ref="DH54" si="13">IF(DH$29=0,,DH35/DH$29*1000000)</f>
        <v>0</v>
      </c>
      <c r="DI54" s="137">
        <f t="shared" ref="DI54:DI69" si="14">IF(DI$29=0,,DI35/DI$29*1000000)</f>
        <v>0</v>
      </c>
    </row>
    <row r="55" spans="2:113" ht="15.5" hidden="1">
      <c r="B55" s="414"/>
      <c r="C55" s="138" t="s">
        <v>294</v>
      </c>
      <c r="D55" s="137">
        <f t="shared" si="5"/>
        <v>0</v>
      </c>
      <c r="E55" s="137">
        <f t="shared" si="5"/>
        <v>0</v>
      </c>
      <c r="F55" s="137">
        <f t="shared" si="5"/>
        <v>0</v>
      </c>
      <c r="G55" s="137">
        <f t="shared" si="5"/>
        <v>0</v>
      </c>
      <c r="H55" s="137">
        <f t="shared" si="5"/>
        <v>0</v>
      </c>
      <c r="I55" s="137">
        <f t="shared" si="5"/>
        <v>0</v>
      </c>
      <c r="J55" s="137">
        <f t="shared" si="5"/>
        <v>0</v>
      </c>
      <c r="K55" s="137">
        <f t="shared" si="5"/>
        <v>0</v>
      </c>
      <c r="L55" s="137">
        <f t="shared" si="5"/>
        <v>0</v>
      </c>
      <c r="M55" s="137">
        <f t="shared" si="5"/>
        <v>0</v>
      </c>
      <c r="N55" s="137">
        <f t="shared" si="5"/>
        <v>0</v>
      </c>
      <c r="O55" s="137">
        <f t="shared" si="5"/>
        <v>0</v>
      </c>
      <c r="P55" s="137">
        <f t="shared" si="5"/>
        <v>0</v>
      </c>
      <c r="Q55" s="137">
        <f t="shared" si="5"/>
        <v>0</v>
      </c>
      <c r="R55" s="137">
        <f t="shared" si="5"/>
        <v>0</v>
      </c>
      <c r="S55" s="137">
        <f t="shared" si="5"/>
        <v>0</v>
      </c>
      <c r="T55" s="137">
        <f t="shared" si="5"/>
        <v>0</v>
      </c>
      <c r="U55" s="137">
        <f t="shared" si="5"/>
        <v>0</v>
      </c>
      <c r="V55" s="137">
        <f t="shared" si="5"/>
        <v>0</v>
      </c>
      <c r="W55" s="137">
        <f t="shared" si="5"/>
        <v>0</v>
      </c>
      <c r="X55" s="137">
        <f t="shared" si="5"/>
        <v>0</v>
      </c>
      <c r="Y55" s="137">
        <f t="shared" si="5"/>
        <v>0</v>
      </c>
      <c r="Z55" s="137">
        <f t="shared" si="5"/>
        <v>0</v>
      </c>
      <c r="AA55" s="137">
        <f t="shared" si="5"/>
        <v>0</v>
      </c>
      <c r="AB55" s="137">
        <f t="shared" si="5"/>
        <v>0</v>
      </c>
      <c r="AC55" s="137">
        <f t="shared" si="5"/>
        <v>0</v>
      </c>
      <c r="AD55" s="137">
        <f t="shared" si="5"/>
        <v>0</v>
      </c>
      <c r="AE55" s="137">
        <f t="shared" si="5"/>
        <v>0</v>
      </c>
      <c r="AF55" s="137">
        <f t="shared" si="5"/>
        <v>0</v>
      </c>
      <c r="AG55" s="137">
        <f t="shared" si="5"/>
        <v>0</v>
      </c>
      <c r="AH55" s="137">
        <f t="shared" si="5"/>
        <v>0</v>
      </c>
      <c r="AI55" s="137">
        <f t="shared" si="5"/>
        <v>0</v>
      </c>
      <c r="AJ55" s="137">
        <f t="shared" si="5"/>
        <v>0</v>
      </c>
      <c r="AK55" s="137">
        <f t="shared" si="5"/>
        <v>0</v>
      </c>
      <c r="AL55" s="137">
        <f t="shared" si="5"/>
        <v>0</v>
      </c>
      <c r="AM55" s="137">
        <f t="shared" si="5"/>
        <v>0</v>
      </c>
      <c r="AN55" s="137">
        <f t="shared" si="5"/>
        <v>0</v>
      </c>
      <c r="AO55" s="137">
        <f t="shared" si="5"/>
        <v>0</v>
      </c>
      <c r="AP55" s="137">
        <f t="shared" si="5"/>
        <v>0</v>
      </c>
      <c r="AQ55" s="137">
        <f t="shared" si="5"/>
        <v>0</v>
      </c>
      <c r="AR55" s="137">
        <f t="shared" si="5"/>
        <v>0</v>
      </c>
      <c r="AS55" s="137">
        <f t="shared" si="5"/>
        <v>0</v>
      </c>
      <c r="AT55" s="137">
        <f t="shared" si="5"/>
        <v>0</v>
      </c>
      <c r="AU55" s="137">
        <f t="shared" si="5"/>
        <v>0</v>
      </c>
      <c r="AV55" s="137">
        <f t="shared" si="5"/>
        <v>0</v>
      </c>
      <c r="AW55" s="137">
        <f t="shared" si="5"/>
        <v>0</v>
      </c>
      <c r="AX55" s="137">
        <f t="shared" si="5"/>
        <v>0</v>
      </c>
      <c r="AY55" s="137">
        <f t="shared" si="5"/>
        <v>0</v>
      </c>
      <c r="AZ55" s="137">
        <f t="shared" si="5"/>
        <v>0</v>
      </c>
      <c r="BA55" s="137">
        <f t="shared" si="5"/>
        <v>0</v>
      </c>
      <c r="BB55" s="137">
        <f t="shared" si="5"/>
        <v>0</v>
      </c>
      <c r="BC55" s="137">
        <f t="shared" si="5"/>
        <v>0</v>
      </c>
      <c r="BD55" s="137">
        <f t="shared" ref="BD55:BE55" si="15">IF(BD$29=0,,BD36/BD$29*1000000)</f>
        <v>0</v>
      </c>
      <c r="BE55" s="137">
        <f t="shared" si="15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14"/>
        <v>0</v>
      </c>
    </row>
    <row r="56" spans="2:113" ht="15.5">
      <c r="B56" s="414"/>
      <c r="C56" s="139" t="s">
        <v>293</v>
      </c>
      <c r="D56" s="137">
        <f t="shared" si="5"/>
        <v>0</v>
      </c>
      <c r="E56" s="137">
        <f t="shared" si="5"/>
        <v>0</v>
      </c>
      <c r="F56" s="137">
        <f t="shared" si="5"/>
        <v>0</v>
      </c>
      <c r="G56" s="137">
        <f t="shared" si="5"/>
        <v>0</v>
      </c>
      <c r="H56" s="137">
        <f t="shared" si="5"/>
        <v>0</v>
      </c>
      <c r="I56" s="137">
        <f t="shared" si="5"/>
        <v>0</v>
      </c>
      <c r="J56" s="137">
        <f t="shared" si="5"/>
        <v>0</v>
      </c>
      <c r="K56" s="137">
        <f t="shared" si="5"/>
        <v>0</v>
      </c>
      <c r="L56" s="137">
        <f t="shared" si="5"/>
        <v>0</v>
      </c>
      <c r="M56" s="137">
        <f t="shared" si="5"/>
        <v>0</v>
      </c>
      <c r="N56" s="137">
        <f t="shared" si="5"/>
        <v>0</v>
      </c>
      <c r="O56" s="137">
        <f t="shared" si="5"/>
        <v>0</v>
      </c>
      <c r="P56" s="137">
        <f t="shared" si="5"/>
        <v>0</v>
      </c>
      <c r="Q56" s="137">
        <f t="shared" si="5"/>
        <v>0</v>
      </c>
      <c r="R56" s="137">
        <f t="shared" si="5"/>
        <v>0</v>
      </c>
      <c r="S56" s="137">
        <f t="shared" si="5"/>
        <v>0</v>
      </c>
      <c r="T56" s="137">
        <f t="shared" si="5"/>
        <v>0</v>
      </c>
      <c r="U56" s="137">
        <f t="shared" si="5"/>
        <v>0</v>
      </c>
      <c r="V56" s="137">
        <f t="shared" si="5"/>
        <v>0</v>
      </c>
      <c r="W56" s="137">
        <f t="shared" si="5"/>
        <v>0</v>
      </c>
      <c r="X56" s="137">
        <f t="shared" si="5"/>
        <v>0</v>
      </c>
      <c r="Y56" s="137">
        <f t="shared" si="5"/>
        <v>0</v>
      </c>
      <c r="Z56" s="137">
        <f t="shared" si="5"/>
        <v>0</v>
      </c>
      <c r="AA56" s="137">
        <f t="shared" si="5"/>
        <v>0</v>
      </c>
      <c r="AB56" s="137">
        <f t="shared" si="5"/>
        <v>0</v>
      </c>
      <c r="AC56" s="137">
        <f t="shared" si="5"/>
        <v>0</v>
      </c>
      <c r="AD56" s="137">
        <f t="shared" si="5"/>
        <v>0</v>
      </c>
      <c r="AE56" s="137">
        <f t="shared" si="5"/>
        <v>0</v>
      </c>
      <c r="AF56" s="137">
        <f t="shared" si="5"/>
        <v>0</v>
      </c>
      <c r="AG56" s="137">
        <f t="shared" si="5"/>
        <v>0</v>
      </c>
      <c r="AH56" s="137">
        <f t="shared" si="5"/>
        <v>0</v>
      </c>
      <c r="AI56" s="137">
        <f t="shared" si="5"/>
        <v>0</v>
      </c>
      <c r="AJ56" s="137">
        <f t="shared" si="5"/>
        <v>0</v>
      </c>
      <c r="AK56" s="137">
        <f t="shared" si="5"/>
        <v>0</v>
      </c>
      <c r="AL56" s="137">
        <f t="shared" si="5"/>
        <v>0</v>
      </c>
      <c r="AM56" s="137">
        <f t="shared" si="5"/>
        <v>0</v>
      </c>
      <c r="AN56" s="137">
        <f t="shared" si="5"/>
        <v>0</v>
      </c>
      <c r="AO56" s="137">
        <f t="shared" si="5"/>
        <v>0</v>
      </c>
      <c r="AP56" s="137">
        <f t="shared" si="5"/>
        <v>0</v>
      </c>
      <c r="AQ56" s="137">
        <f t="shared" si="5"/>
        <v>0</v>
      </c>
      <c r="AR56" s="137">
        <f t="shared" si="5"/>
        <v>0</v>
      </c>
      <c r="AS56" s="137">
        <f t="shared" si="5"/>
        <v>0</v>
      </c>
      <c r="AT56" s="137">
        <f t="shared" si="5"/>
        <v>0</v>
      </c>
      <c r="AU56" s="137">
        <f t="shared" si="5"/>
        <v>0</v>
      </c>
      <c r="AV56" s="137">
        <f t="shared" si="5"/>
        <v>0</v>
      </c>
      <c r="AW56" s="137">
        <f t="shared" si="5"/>
        <v>0</v>
      </c>
      <c r="AX56" s="137">
        <f t="shared" si="5"/>
        <v>0</v>
      </c>
      <c r="AY56" s="137">
        <f t="shared" si="5"/>
        <v>0</v>
      </c>
      <c r="AZ56" s="137">
        <f t="shared" si="5"/>
        <v>0</v>
      </c>
      <c r="BA56" s="137">
        <f t="shared" si="5"/>
        <v>0</v>
      </c>
      <c r="BB56" s="137">
        <f t="shared" si="5"/>
        <v>0</v>
      </c>
      <c r="BC56" s="137">
        <f t="shared" si="5"/>
        <v>0</v>
      </c>
      <c r="BD56" s="137">
        <f t="shared" ref="BD56:BE56" si="19">IF(BD$29=0,,BD37/BD$29*1000000)</f>
        <v>0</v>
      </c>
      <c r="BE56" s="137">
        <f t="shared" si="19"/>
        <v>0</v>
      </c>
      <c r="BF56" s="137">
        <f t="shared" ref="BF56:DE56" si="20">IF(BF$29=0,,BF37/BF$29*1000000)</f>
        <v>0</v>
      </c>
      <c r="BG56" s="137">
        <f t="shared" si="20"/>
        <v>0</v>
      </c>
      <c r="BH56" s="137">
        <f t="shared" si="20"/>
        <v>0</v>
      </c>
      <c r="BI56" s="137">
        <f t="shared" si="20"/>
        <v>0</v>
      </c>
      <c r="BJ56" s="137">
        <f t="shared" si="20"/>
        <v>0</v>
      </c>
      <c r="BK56" s="137">
        <f t="shared" si="20"/>
        <v>0</v>
      </c>
      <c r="BL56" s="137">
        <f t="shared" si="20"/>
        <v>0</v>
      </c>
      <c r="BM56" s="137">
        <f t="shared" si="20"/>
        <v>0</v>
      </c>
      <c r="BN56" s="137">
        <f t="shared" si="20"/>
        <v>0</v>
      </c>
      <c r="BO56" s="137">
        <f t="shared" si="20"/>
        <v>0</v>
      </c>
      <c r="BP56" s="137">
        <f t="shared" si="20"/>
        <v>0</v>
      </c>
      <c r="BQ56" s="137">
        <f t="shared" si="20"/>
        <v>0</v>
      </c>
      <c r="BR56" s="137">
        <f t="shared" si="20"/>
        <v>0</v>
      </c>
      <c r="BS56" s="137">
        <f t="shared" si="20"/>
        <v>0</v>
      </c>
      <c r="BT56" s="137">
        <f t="shared" si="20"/>
        <v>0</v>
      </c>
      <c r="BU56" s="137">
        <f t="shared" si="20"/>
        <v>0</v>
      </c>
      <c r="BV56" s="137">
        <f t="shared" si="20"/>
        <v>0</v>
      </c>
      <c r="BW56" s="137">
        <f t="shared" si="20"/>
        <v>0</v>
      </c>
      <c r="BX56" s="137">
        <f t="shared" si="20"/>
        <v>0</v>
      </c>
      <c r="BY56" s="137">
        <f t="shared" si="20"/>
        <v>0</v>
      </c>
      <c r="BZ56" s="137">
        <f t="shared" si="20"/>
        <v>0</v>
      </c>
      <c r="CA56" s="137">
        <f t="shared" si="20"/>
        <v>0</v>
      </c>
      <c r="CB56" s="137">
        <f t="shared" si="20"/>
        <v>0</v>
      </c>
      <c r="CC56" s="137">
        <f t="shared" si="20"/>
        <v>0</v>
      </c>
      <c r="CD56" s="137">
        <f t="shared" si="20"/>
        <v>0</v>
      </c>
      <c r="CE56" s="137">
        <f t="shared" si="20"/>
        <v>0</v>
      </c>
      <c r="CF56" s="137">
        <f t="shared" si="20"/>
        <v>0</v>
      </c>
      <c r="CG56" s="137">
        <f t="shared" si="20"/>
        <v>0</v>
      </c>
      <c r="CH56" s="137">
        <f t="shared" si="20"/>
        <v>0</v>
      </c>
      <c r="CI56" s="137">
        <f t="shared" si="20"/>
        <v>0</v>
      </c>
      <c r="CJ56" s="137">
        <f t="shared" si="20"/>
        <v>0</v>
      </c>
      <c r="CK56" s="137">
        <f t="shared" si="20"/>
        <v>0</v>
      </c>
      <c r="CL56" s="137">
        <f t="shared" si="20"/>
        <v>0</v>
      </c>
      <c r="CM56" s="137">
        <f t="shared" si="20"/>
        <v>0</v>
      </c>
      <c r="CN56" s="137">
        <f t="shared" si="20"/>
        <v>0</v>
      </c>
      <c r="CO56" s="137">
        <f t="shared" si="20"/>
        <v>0</v>
      </c>
      <c r="CP56" s="137">
        <f t="shared" si="20"/>
        <v>0</v>
      </c>
      <c r="CQ56" s="137">
        <f t="shared" si="20"/>
        <v>0</v>
      </c>
      <c r="CR56" s="137">
        <f t="shared" si="20"/>
        <v>0</v>
      </c>
      <c r="CS56" s="137">
        <f t="shared" si="20"/>
        <v>0</v>
      </c>
      <c r="CT56" s="137">
        <f t="shared" si="20"/>
        <v>0</v>
      </c>
      <c r="CU56" s="137">
        <f t="shared" si="20"/>
        <v>0</v>
      </c>
      <c r="CV56" s="137">
        <f t="shared" si="20"/>
        <v>0</v>
      </c>
      <c r="CW56" s="137">
        <f t="shared" si="20"/>
        <v>0</v>
      </c>
      <c r="CX56" s="137">
        <f t="shared" si="20"/>
        <v>0</v>
      </c>
      <c r="CY56" s="137">
        <f t="shared" si="20"/>
        <v>0</v>
      </c>
      <c r="CZ56" s="137">
        <f t="shared" si="20"/>
        <v>0</v>
      </c>
      <c r="DA56" s="137">
        <f t="shared" si="20"/>
        <v>0</v>
      </c>
      <c r="DB56" s="137">
        <f t="shared" si="20"/>
        <v>0</v>
      </c>
      <c r="DC56" s="137">
        <f t="shared" si="20"/>
        <v>0</v>
      </c>
      <c r="DD56" s="137">
        <f t="shared" si="20"/>
        <v>0</v>
      </c>
      <c r="DE56" s="137">
        <f t="shared" si="20"/>
        <v>0</v>
      </c>
      <c r="DF56" s="137">
        <f t="shared" ref="DF56:DG56" si="21">IF(DF$29=0,,DF37/DF$29*1000000)</f>
        <v>0</v>
      </c>
      <c r="DG56" s="137">
        <f t="shared" si="21"/>
        <v>0</v>
      </c>
      <c r="DH56" s="137">
        <f t="shared" ref="DH56" si="22">IF(DH$29=0,,DH37/DH$29*1000000)</f>
        <v>0</v>
      </c>
      <c r="DI56" s="137">
        <f t="shared" si="14"/>
        <v>0</v>
      </c>
    </row>
    <row r="57" spans="2:113" ht="15.5">
      <c r="B57" s="414"/>
      <c r="C57" s="139" t="s">
        <v>292</v>
      </c>
      <c r="D57" s="137">
        <f t="shared" si="5"/>
        <v>0</v>
      </c>
      <c r="E57" s="137">
        <f t="shared" si="5"/>
        <v>0</v>
      </c>
      <c r="F57" s="137">
        <f t="shared" si="5"/>
        <v>0</v>
      </c>
      <c r="G57" s="137">
        <f t="shared" si="5"/>
        <v>0</v>
      </c>
      <c r="H57" s="137">
        <f t="shared" si="5"/>
        <v>0</v>
      </c>
      <c r="I57" s="137">
        <f t="shared" si="5"/>
        <v>0</v>
      </c>
      <c r="J57" s="137">
        <f t="shared" si="5"/>
        <v>0</v>
      </c>
      <c r="K57" s="137">
        <f t="shared" si="5"/>
        <v>0</v>
      </c>
      <c r="L57" s="137">
        <f t="shared" si="5"/>
        <v>0</v>
      </c>
      <c r="M57" s="137">
        <f t="shared" si="5"/>
        <v>0</v>
      </c>
      <c r="N57" s="137">
        <f t="shared" si="5"/>
        <v>0</v>
      </c>
      <c r="O57" s="137">
        <f t="shared" si="5"/>
        <v>0</v>
      </c>
      <c r="P57" s="137">
        <f t="shared" si="5"/>
        <v>0</v>
      </c>
      <c r="Q57" s="137">
        <f t="shared" si="5"/>
        <v>0</v>
      </c>
      <c r="R57" s="137">
        <f t="shared" si="5"/>
        <v>0</v>
      </c>
      <c r="S57" s="137">
        <f t="shared" si="5"/>
        <v>0</v>
      </c>
      <c r="T57" s="137">
        <f t="shared" si="5"/>
        <v>0</v>
      </c>
      <c r="U57" s="137">
        <f t="shared" si="5"/>
        <v>0</v>
      </c>
      <c r="V57" s="137">
        <f t="shared" si="5"/>
        <v>0</v>
      </c>
      <c r="W57" s="137">
        <f t="shared" si="5"/>
        <v>0</v>
      </c>
      <c r="X57" s="137">
        <f t="shared" si="5"/>
        <v>0</v>
      </c>
      <c r="Y57" s="137">
        <f t="shared" si="5"/>
        <v>0</v>
      </c>
      <c r="Z57" s="137">
        <f t="shared" si="5"/>
        <v>0</v>
      </c>
      <c r="AA57" s="137">
        <f t="shared" si="5"/>
        <v>0</v>
      </c>
      <c r="AB57" s="137">
        <f t="shared" si="5"/>
        <v>0</v>
      </c>
      <c r="AC57" s="137">
        <f t="shared" si="5"/>
        <v>0</v>
      </c>
      <c r="AD57" s="137">
        <f t="shared" si="5"/>
        <v>0</v>
      </c>
      <c r="AE57" s="137">
        <f t="shared" si="5"/>
        <v>0</v>
      </c>
      <c r="AF57" s="137">
        <f t="shared" si="5"/>
        <v>0</v>
      </c>
      <c r="AG57" s="137">
        <f t="shared" si="5"/>
        <v>0</v>
      </c>
      <c r="AH57" s="137">
        <f t="shared" si="5"/>
        <v>0</v>
      </c>
      <c r="AI57" s="137">
        <f t="shared" si="5"/>
        <v>0</v>
      </c>
      <c r="AJ57" s="137">
        <f t="shared" si="5"/>
        <v>0</v>
      </c>
      <c r="AK57" s="137">
        <f t="shared" si="5"/>
        <v>0</v>
      </c>
      <c r="AL57" s="137">
        <f t="shared" si="5"/>
        <v>0</v>
      </c>
      <c r="AM57" s="137">
        <f t="shared" si="5"/>
        <v>0</v>
      </c>
      <c r="AN57" s="137">
        <f t="shared" si="5"/>
        <v>0</v>
      </c>
      <c r="AO57" s="137">
        <f t="shared" si="5"/>
        <v>0</v>
      </c>
      <c r="AP57" s="137">
        <f t="shared" si="5"/>
        <v>0</v>
      </c>
      <c r="AQ57" s="137">
        <f t="shared" si="5"/>
        <v>0</v>
      </c>
      <c r="AR57" s="137">
        <f t="shared" si="5"/>
        <v>0</v>
      </c>
      <c r="AS57" s="137">
        <f t="shared" si="5"/>
        <v>0</v>
      </c>
      <c r="AT57" s="137">
        <f t="shared" si="5"/>
        <v>0</v>
      </c>
      <c r="AU57" s="137">
        <f t="shared" ref="AU57:BC57" si="23">IF(AU$29=0,,AU38/AU$29*1000000)</f>
        <v>0</v>
      </c>
      <c r="AV57" s="137">
        <f t="shared" si="23"/>
        <v>0</v>
      </c>
      <c r="AW57" s="137">
        <f t="shared" si="23"/>
        <v>0</v>
      </c>
      <c r="AX57" s="137">
        <f t="shared" si="23"/>
        <v>0</v>
      </c>
      <c r="AY57" s="137">
        <f t="shared" si="23"/>
        <v>0</v>
      </c>
      <c r="AZ57" s="137">
        <f t="shared" si="23"/>
        <v>0</v>
      </c>
      <c r="BA57" s="137">
        <f t="shared" si="23"/>
        <v>0</v>
      </c>
      <c r="BB57" s="137">
        <f t="shared" si="23"/>
        <v>0</v>
      </c>
      <c r="BC57" s="137">
        <f t="shared" si="23"/>
        <v>0</v>
      </c>
      <c r="BD57" s="137">
        <f t="shared" ref="BD57:BE61" si="24">IF(BD$29=0,,BD38/BD$29*1000000)</f>
        <v>0</v>
      </c>
      <c r="BE57" s="137">
        <f t="shared" si="24"/>
        <v>0</v>
      </c>
      <c r="BF57" s="137">
        <f t="shared" ref="BF57:DE62" si="25">IF(BF$29=0,,BF38/BF$29*1000000)</f>
        <v>0</v>
      </c>
      <c r="BG57" s="137">
        <f t="shared" si="25"/>
        <v>0</v>
      </c>
      <c r="BH57" s="137">
        <f t="shared" si="25"/>
        <v>0</v>
      </c>
      <c r="BI57" s="137">
        <f t="shared" si="25"/>
        <v>0</v>
      </c>
      <c r="BJ57" s="137">
        <f t="shared" si="25"/>
        <v>0</v>
      </c>
      <c r="BK57" s="137">
        <f t="shared" si="25"/>
        <v>0</v>
      </c>
      <c r="BL57" s="137">
        <f t="shared" si="25"/>
        <v>0</v>
      </c>
      <c r="BM57" s="137">
        <f t="shared" si="25"/>
        <v>0</v>
      </c>
      <c r="BN57" s="137">
        <f t="shared" si="25"/>
        <v>0</v>
      </c>
      <c r="BO57" s="137">
        <f t="shared" si="25"/>
        <v>0</v>
      </c>
      <c r="BP57" s="137">
        <f t="shared" si="25"/>
        <v>0</v>
      </c>
      <c r="BQ57" s="137">
        <f t="shared" si="25"/>
        <v>0</v>
      </c>
      <c r="BR57" s="137">
        <f t="shared" si="25"/>
        <v>0</v>
      </c>
      <c r="BS57" s="137">
        <f t="shared" si="25"/>
        <v>0</v>
      </c>
      <c r="BT57" s="137">
        <f t="shared" si="25"/>
        <v>0</v>
      </c>
      <c r="BU57" s="137">
        <f t="shared" si="25"/>
        <v>0</v>
      </c>
      <c r="BV57" s="137">
        <f t="shared" si="25"/>
        <v>0</v>
      </c>
      <c r="BW57" s="137">
        <f t="shared" si="25"/>
        <v>0</v>
      </c>
      <c r="BX57" s="137">
        <f t="shared" si="25"/>
        <v>0</v>
      </c>
      <c r="BY57" s="137">
        <f t="shared" si="25"/>
        <v>0</v>
      </c>
      <c r="BZ57" s="137">
        <f t="shared" si="25"/>
        <v>0</v>
      </c>
      <c r="CA57" s="137">
        <f t="shared" si="25"/>
        <v>0</v>
      </c>
      <c r="CB57" s="137">
        <f t="shared" si="25"/>
        <v>0</v>
      </c>
      <c r="CC57" s="137">
        <f t="shared" si="25"/>
        <v>0</v>
      </c>
      <c r="CD57" s="137">
        <f t="shared" si="25"/>
        <v>0</v>
      </c>
      <c r="CE57" s="137">
        <f t="shared" si="25"/>
        <v>0</v>
      </c>
      <c r="CF57" s="137">
        <f t="shared" si="25"/>
        <v>0</v>
      </c>
      <c r="CG57" s="137">
        <f t="shared" si="25"/>
        <v>0</v>
      </c>
      <c r="CH57" s="137">
        <f t="shared" si="25"/>
        <v>0</v>
      </c>
      <c r="CI57" s="137">
        <f t="shared" si="25"/>
        <v>0</v>
      </c>
      <c r="CJ57" s="137">
        <f t="shared" si="25"/>
        <v>0</v>
      </c>
      <c r="CK57" s="137">
        <f t="shared" si="25"/>
        <v>0</v>
      </c>
      <c r="CL57" s="137">
        <f t="shared" si="25"/>
        <v>0</v>
      </c>
      <c r="CM57" s="137">
        <f t="shared" si="25"/>
        <v>0</v>
      </c>
      <c r="CN57" s="137">
        <f t="shared" si="25"/>
        <v>0</v>
      </c>
      <c r="CO57" s="137">
        <f t="shared" si="25"/>
        <v>0</v>
      </c>
      <c r="CP57" s="137">
        <f t="shared" si="25"/>
        <v>0</v>
      </c>
      <c r="CQ57" s="137">
        <f t="shared" si="25"/>
        <v>0</v>
      </c>
      <c r="CR57" s="137">
        <f t="shared" si="25"/>
        <v>0</v>
      </c>
      <c r="CS57" s="137">
        <f t="shared" si="25"/>
        <v>0</v>
      </c>
      <c r="CT57" s="137">
        <f t="shared" si="25"/>
        <v>0</v>
      </c>
      <c r="CU57" s="137">
        <f t="shared" si="25"/>
        <v>0</v>
      </c>
      <c r="CV57" s="137">
        <f t="shared" si="25"/>
        <v>0</v>
      </c>
      <c r="CW57" s="137">
        <f t="shared" si="25"/>
        <v>0</v>
      </c>
      <c r="CX57" s="137">
        <f t="shared" si="25"/>
        <v>0</v>
      </c>
      <c r="CY57" s="137">
        <f t="shared" si="25"/>
        <v>0</v>
      </c>
      <c r="CZ57" s="137">
        <f t="shared" si="25"/>
        <v>0</v>
      </c>
      <c r="DA57" s="137">
        <f t="shared" si="25"/>
        <v>0</v>
      </c>
      <c r="DB57" s="137">
        <f t="shared" si="25"/>
        <v>0</v>
      </c>
      <c r="DC57" s="137">
        <f t="shared" si="25"/>
        <v>0</v>
      </c>
      <c r="DD57" s="137">
        <f t="shared" si="25"/>
        <v>0</v>
      </c>
      <c r="DE57" s="137">
        <f t="shared" si="25"/>
        <v>0</v>
      </c>
      <c r="DF57" s="137">
        <f t="shared" ref="DF57:DG57" si="26">IF(DF$29=0,,DF38/DF$29*1000000)</f>
        <v>0</v>
      </c>
      <c r="DG57" s="137">
        <f t="shared" si="26"/>
        <v>0</v>
      </c>
      <c r="DH57" s="137">
        <f t="shared" ref="DH57" si="27">IF(DH$29=0,,DH38/DH$29*1000000)</f>
        <v>0</v>
      </c>
      <c r="DI57" s="137">
        <f t="shared" si="14"/>
        <v>0</v>
      </c>
    </row>
    <row r="58" spans="2:113" ht="15.5">
      <c r="B58" s="414"/>
      <c r="C58" s="138" t="s">
        <v>291</v>
      </c>
      <c r="D58" s="137">
        <f t="shared" ref="D58:BC62" si="28">IF(D$29=0,,D39/D$29*1000000)</f>
        <v>0</v>
      </c>
      <c r="E58" s="137">
        <f t="shared" si="28"/>
        <v>0</v>
      </c>
      <c r="F58" s="137">
        <f t="shared" si="28"/>
        <v>0</v>
      </c>
      <c r="G58" s="137">
        <f t="shared" si="28"/>
        <v>0</v>
      </c>
      <c r="H58" s="137">
        <f t="shared" si="28"/>
        <v>0</v>
      </c>
      <c r="I58" s="137">
        <f t="shared" si="28"/>
        <v>0</v>
      </c>
      <c r="J58" s="137">
        <f t="shared" si="28"/>
        <v>0</v>
      </c>
      <c r="K58" s="137">
        <f t="shared" si="28"/>
        <v>0</v>
      </c>
      <c r="L58" s="137">
        <f t="shared" si="28"/>
        <v>0</v>
      </c>
      <c r="M58" s="137">
        <f t="shared" si="28"/>
        <v>0</v>
      </c>
      <c r="N58" s="137">
        <f t="shared" si="28"/>
        <v>0</v>
      </c>
      <c r="O58" s="137">
        <f t="shared" si="28"/>
        <v>0</v>
      </c>
      <c r="P58" s="137">
        <f t="shared" si="28"/>
        <v>0</v>
      </c>
      <c r="Q58" s="137">
        <f t="shared" si="28"/>
        <v>0</v>
      </c>
      <c r="R58" s="137">
        <f t="shared" si="28"/>
        <v>0</v>
      </c>
      <c r="S58" s="137">
        <f t="shared" si="28"/>
        <v>0</v>
      </c>
      <c r="T58" s="137">
        <f t="shared" si="28"/>
        <v>0</v>
      </c>
      <c r="U58" s="137">
        <f t="shared" si="28"/>
        <v>0</v>
      </c>
      <c r="V58" s="137">
        <f t="shared" si="28"/>
        <v>0</v>
      </c>
      <c r="W58" s="137">
        <f t="shared" si="28"/>
        <v>0</v>
      </c>
      <c r="X58" s="137">
        <f t="shared" si="28"/>
        <v>0</v>
      </c>
      <c r="Y58" s="137">
        <f t="shared" si="28"/>
        <v>0</v>
      </c>
      <c r="Z58" s="137">
        <f t="shared" si="28"/>
        <v>0</v>
      </c>
      <c r="AA58" s="137">
        <f t="shared" si="28"/>
        <v>0</v>
      </c>
      <c r="AB58" s="137">
        <f t="shared" si="28"/>
        <v>0</v>
      </c>
      <c r="AC58" s="137">
        <f t="shared" si="28"/>
        <v>0</v>
      </c>
      <c r="AD58" s="137">
        <f t="shared" si="28"/>
        <v>0</v>
      </c>
      <c r="AE58" s="137">
        <f t="shared" si="28"/>
        <v>0</v>
      </c>
      <c r="AF58" s="137">
        <f t="shared" si="28"/>
        <v>0</v>
      </c>
      <c r="AG58" s="137">
        <f t="shared" si="28"/>
        <v>0</v>
      </c>
      <c r="AH58" s="137">
        <f t="shared" si="28"/>
        <v>0</v>
      </c>
      <c r="AI58" s="137">
        <f t="shared" si="28"/>
        <v>0</v>
      </c>
      <c r="AJ58" s="137">
        <f t="shared" si="28"/>
        <v>0</v>
      </c>
      <c r="AK58" s="137">
        <f t="shared" si="28"/>
        <v>0</v>
      </c>
      <c r="AL58" s="137">
        <f t="shared" si="28"/>
        <v>0</v>
      </c>
      <c r="AM58" s="137">
        <f t="shared" si="28"/>
        <v>0</v>
      </c>
      <c r="AN58" s="137">
        <f t="shared" si="28"/>
        <v>0</v>
      </c>
      <c r="AO58" s="137">
        <f t="shared" si="28"/>
        <v>0</v>
      </c>
      <c r="AP58" s="137">
        <f t="shared" si="28"/>
        <v>0</v>
      </c>
      <c r="AQ58" s="137">
        <f t="shared" si="28"/>
        <v>0</v>
      </c>
      <c r="AR58" s="137">
        <f t="shared" si="28"/>
        <v>0</v>
      </c>
      <c r="AS58" s="137">
        <f t="shared" si="28"/>
        <v>0</v>
      </c>
      <c r="AT58" s="137">
        <f t="shared" si="28"/>
        <v>0</v>
      </c>
      <c r="AU58" s="137">
        <f t="shared" si="28"/>
        <v>0</v>
      </c>
      <c r="AV58" s="137">
        <f t="shared" si="28"/>
        <v>0</v>
      </c>
      <c r="AW58" s="137">
        <f t="shared" si="28"/>
        <v>0</v>
      </c>
      <c r="AX58" s="137">
        <f t="shared" si="28"/>
        <v>0</v>
      </c>
      <c r="AY58" s="137">
        <f t="shared" si="28"/>
        <v>0</v>
      </c>
      <c r="AZ58" s="137">
        <f t="shared" si="28"/>
        <v>0</v>
      </c>
      <c r="BA58" s="137">
        <f t="shared" si="28"/>
        <v>0</v>
      </c>
      <c r="BB58" s="137">
        <f t="shared" si="28"/>
        <v>0</v>
      </c>
      <c r="BC58" s="137">
        <f t="shared" si="28"/>
        <v>0</v>
      </c>
      <c r="BD58" s="137">
        <f t="shared" si="24"/>
        <v>0</v>
      </c>
      <c r="BE58" s="137">
        <f t="shared" si="24"/>
        <v>0</v>
      </c>
      <c r="BF58" s="137">
        <f t="shared" ref="BF58:BG58" si="29">IF(BF$29=0,,BF39/BF$29*1000000)</f>
        <v>0</v>
      </c>
      <c r="BG58" s="137">
        <f t="shared" si="29"/>
        <v>0</v>
      </c>
      <c r="BH58" s="137">
        <f t="shared" si="25"/>
        <v>0</v>
      </c>
      <c r="BI58" s="137">
        <f t="shared" si="25"/>
        <v>0</v>
      </c>
      <c r="BJ58" s="137">
        <f t="shared" si="25"/>
        <v>0</v>
      </c>
      <c r="BK58" s="137">
        <f t="shared" si="25"/>
        <v>0</v>
      </c>
      <c r="BL58" s="137">
        <f t="shared" si="25"/>
        <v>0</v>
      </c>
      <c r="BM58" s="137">
        <f t="shared" si="25"/>
        <v>0</v>
      </c>
      <c r="BN58" s="137">
        <f t="shared" si="25"/>
        <v>0</v>
      </c>
      <c r="BO58" s="137">
        <f t="shared" si="25"/>
        <v>0</v>
      </c>
      <c r="BP58" s="137">
        <f t="shared" si="25"/>
        <v>0</v>
      </c>
      <c r="BQ58" s="137">
        <f t="shared" si="25"/>
        <v>0</v>
      </c>
      <c r="BR58" s="137">
        <f t="shared" si="25"/>
        <v>0</v>
      </c>
      <c r="BS58" s="137">
        <f t="shared" si="25"/>
        <v>0</v>
      </c>
      <c r="BT58" s="137">
        <f t="shared" si="25"/>
        <v>0</v>
      </c>
      <c r="BU58" s="137">
        <f t="shared" si="25"/>
        <v>0</v>
      </c>
      <c r="BV58" s="137">
        <f t="shared" si="25"/>
        <v>0</v>
      </c>
      <c r="BW58" s="137">
        <f t="shared" si="25"/>
        <v>0</v>
      </c>
      <c r="BX58" s="137">
        <f t="shared" si="25"/>
        <v>0</v>
      </c>
      <c r="BY58" s="137">
        <f t="shared" si="25"/>
        <v>0</v>
      </c>
      <c r="BZ58" s="137">
        <f t="shared" si="25"/>
        <v>0</v>
      </c>
      <c r="CA58" s="137">
        <f t="shared" si="25"/>
        <v>0</v>
      </c>
      <c r="CB58" s="137">
        <f t="shared" si="25"/>
        <v>0</v>
      </c>
      <c r="CC58" s="137">
        <f t="shared" si="25"/>
        <v>0</v>
      </c>
      <c r="CD58" s="137">
        <f t="shared" si="25"/>
        <v>0</v>
      </c>
      <c r="CE58" s="137">
        <f t="shared" si="25"/>
        <v>0</v>
      </c>
      <c r="CF58" s="137">
        <f t="shared" si="25"/>
        <v>0</v>
      </c>
      <c r="CG58" s="137">
        <f t="shared" si="25"/>
        <v>0</v>
      </c>
      <c r="CH58" s="137">
        <f t="shared" si="25"/>
        <v>0</v>
      </c>
      <c r="CI58" s="137">
        <f t="shared" si="25"/>
        <v>0</v>
      </c>
      <c r="CJ58" s="137">
        <f t="shared" si="25"/>
        <v>0</v>
      </c>
      <c r="CK58" s="137">
        <f t="shared" si="25"/>
        <v>0</v>
      </c>
      <c r="CL58" s="137">
        <f t="shared" si="25"/>
        <v>0</v>
      </c>
      <c r="CM58" s="137">
        <f t="shared" si="25"/>
        <v>0</v>
      </c>
      <c r="CN58" s="137">
        <f t="shared" si="25"/>
        <v>0</v>
      </c>
      <c r="CO58" s="137">
        <f t="shared" si="25"/>
        <v>0</v>
      </c>
      <c r="CP58" s="137">
        <f t="shared" si="25"/>
        <v>0</v>
      </c>
      <c r="CQ58" s="137">
        <f t="shared" si="25"/>
        <v>0</v>
      </c>
      <c r="CR58" s="137">
        <f t="shared" si="25"/>
        <v>0</v>
      </c>
      <c r="CS58" s="137">
        <f t="shared" si="25"/>
        <v>0</v>
      </c>
      <c r="CT58" s="137">
        <f t="shared" si="25"/>
        <v>0</v>
      </c>
      <c r="CU58" s="137">
        <f t="shared" si="25"/>
        <v>0</v>
      </c>
      <c r="CV58" s="137">
        <f t="shared" si="25"/>
        <v>0</v>
      </c>
      <c r="CW58" s="137">
        <f t="shared" si="25"/>
        <v>0</v>
      </c>
      <c r="CX58" s="137">
        <f t="shared" si="25"/>
        <v>0</v>
      </c>
      <c r="CY58" s="137">
        <f t="shared" si="25"/>
        <v>0</v>
      </c>
      <c r="CZ58" s="137">
        <f t="shared" si="25"/>
        <v>0</v>
      </c>
      <c r="DA58" s="137">
        <f t="shared" si="25"/>
        <v>0</v>
      </c>
      <c r="DB58" s="137">
        <f t="shared" si="25"/>
        <v>0</v>
      </c>
      <c r="DC58" s="137">
        <f t="shared" si="25"/>
        <v>0</v>
      </c>
      <c r="DD58" s="137">
        <f t="shared" si="25"/>
        <v>0</v>
      </c>
      <c r="DE58" s="137">
        <f t="shared" si="25"/>
        <v>0</v>
      </c>
      <c r="DF58" s="137">
        <f t="shared" ref="DF58:DG58" si="30">IF(DF$29=0,,DF39/DF$29*1000000)</f>
        <v>0</v>
      </c>
      <c r="DG58" s="137">
        <f t="shared" si="30"/>
        <v>0</v>
      </c>
      <c r="DH58" s="137">
        <f t="shared" ref="DH58" si="31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28"/>
        <v>0</v>
      </c>
      <c r="E59" s="137">
        <f t="shared" si="28"/>
        <v>0</v>
      </c>
      <c r="F59" s="137">
        <f t="shared" si="28"/>
        <v>0</v>
      </c>
      <c r="G59" s="137">
        <f t="shared" si="28"/>
        <v>0</v>
      </c>
      <c r="H59" s="137">
        <f t="shared" si="28"/>
        <v>0</v>
      </c>
      <c r="I59" s="137">
        <f t="shared" si="28"/>
        <v>0</v>
      </c>
      <c r="J59" s="137">
        <f t="shared" si="28"/>
        <v>0</v>
      </c>
      <c r="K59" s="137">
        <f t="shared" si="28"/>
        <v>0</v>
      </c>
      <c r="L59" s="137">
        <f t="shared" si="28"/>
        <v>0</v>
      </c>
      <c r="M59" s="137">
        <f t="shared" si="28"/>
        <v>0</v>
      </c>
      <c r="N59" s="137">
        <f t="shared" si="28"/>
        <v>0</v>
      </c>
      <c r="O59" s="137">
        <f t="shared" si="28"/>
        <v>0</v>
      </c>
      <c r="P59" s="137">
        <f t="shared" si="28"/>
        <v>0</v>
      </c>
      <c r="Q59" s="137">
        <f t="shared" si="28"/>
        <v>0</v>
      </c>
      <c r="R59" s="137">
        <f t="shared" si="28"/>
        <v>0</v>
      </c>
      <c r="S59" s="137">
        <f t="shared" si="28"/>
        <v>0</v>
      </c>
      <c r="T59" s="137">
        <f t="shared" si="28"/>
        <v>0</v>
      </c>
      <c r="U59" s="137">
        <f t="shared" si="28"/>
        <v>0</v>
      </c>
      <c r="V59" s="137">
        <f t="shared" si="28"/>
        <v>0</v>
      </c>
      <c r="W59" s="137">
        <f t="shared" si="28"/>
        <v>0</v>
      </c>
      <c r="X59" s="137">
        <f t="shared" si="28"/>
        <v>0</v>
      </c>
      <c r="Y59" s="137">
        <f t="shared" si="28"/>
        <v>0</v>
      </c>
      <c r="Z59" s="137">
        <f t="shared" si="28"/>
        <v>0</v>
      </c>
      <c r="AA59" s="137">
        <f t="shared" si="28"/>
        <v>0</v>
      </c>
      <c r="AB59" s="137">
        <f t="shared" si="28"/>
        <v>0</v>
      </c>
      <c r="AC59" s="137">
        <f t="shared" si="28"/>
        <v>0</v>
      </c>
      <c r="AD59" s="137">
        <f t="shared" si="28"/>
        <v>0</v>
      </c>
      <c r="AE59" s="137">
        <f t="shared" si="28"/>
        <v>0</v>
      </c>
      <c r="AF59" s="137">
        <f t="shared" si="28"/>
        <v>0</v>
      </c>
      <c r="AG59" s="137">
        <f t="shared" si="28"/>
        <v>0</v>
      </c>
      <c r="AH59" s="137">
        <f t="shared" si="28"/>
        <v>0</v>
      </c>
      <c r="AI59" s="137">
        <f t="shared" si="28"/>
        <v>0</v>
      </c>
      <c r="AJ59" s="137">
        <f t="shared" si="28"/>
        <v>0</v>
      </c>
      <c r="AK59" s="137">
        <f t="shared" si="28"/>
        <v>0</v>
      </c>
      <c r="AL59" s="137">
        <f t="shared" si="28"/>
        <v>0</v>
      </c>
      <c r="AM59" s="137">
        <f t="shared" si="28"/>
        <v>0</v>
      </c>
      <c r="AN59" s="137">
        <f t="shared" si="28"/>
        <v>0</v>
      </c>
      <c r="AO59" s="137">
        <f t="shared" si="28"/>
        <v>0</v>
      </c>
      <c r="AP59" s="137">
        <f t="shared" si="28"/>
        <v>0</v>
      </c>
      <c r="AQ59" s="137">
        <f t="shared" si="28"/>
        <v>0</v>
      </c>
      <c r="AR59" s="137">
        <f t="shared" si="28"/>
        <v>0</v>
      </c>
      <c r="AS59" s="137">
        <f t="shared" si="28"/>
        <v>0</v>
      </c>
      <c r="AT59" s="137">
        <f t="shared" si="28"/>
        <v>0</v>
      </c>
      <c r="AU59" s="137">
        <f t="shared" si="28"/>
        <v>0</v>
      </c>
      <c r="AV59" s="137">
        <f t="shared" si="28"/>
        <v>0</v>
      </c>
      <c r="AW59" s="137">
        <f t="shared" si="28"/>
        <v>0</v>
      </c>
      <c r="AX59" s="137">
        <f t="shared" si="28"/>
        <v>0</v>
      </c>
      <c r="AY59" s="137">
        <f t="shared" si="28"/>
        <v>0</v>
      </c>
      <c r="AZ59" s="137">
        <f t="shared" si="28"/>
        <v>0</v>
      </c>
      <c r="BA59" s="137">
        <f t="shared" si="28"/>
        <v>0</v>
      </c>
      <c r="BB59" s="137">
        <f t="shared" si="28"/>
        <v>0</v>
      </c>
      <c r="BC59" s="137">
        <f t="shared" si="28"/>
        <v>0</v>
      </c>
      <c r="BD59" s="137">
        <f t="shared" si="24"/>
        <v>0</v>
      </c>
      <c r="BE59" s="137">
        <f t="shared" si="24"/>
        <v>0</v>
      </c>
      <c r="BF59" s="137">
        <f t="shared" ref="BF59:BG59" si="32">IF(BF$29=0,,BF40/BF$29*1000000)</f>
        <v>0</v>
      </c>
      <c r="BG59" s="137">
        <f t="shared" si="32"/>
        <v>0</v>
      </c>
      <c r="BH59" s="137">
        <f t="shared" si="25"/>
        <v>0</v>
      </c>
      <c r="BI59" s="137">
        <f t="shared" si="25"/>
        <v>0</v>
      </c>
      <c r="BJ59" s="137">
        <f t="shared" si="25"/>
        <v>0</v>
      </c>
      <c r="BK59" s="137">
        <f t="shared" si="25"/>
        <v>0</v>
      </c>
      <c r="BL59" s="137">
        <f t="shared" si="25"/>
        <v>0</v>
      </c>
      <c r="BM59" s="137">
        <f t="shared" si="25"/>
        <v>0</v>
      </c>
      <c r="BN59" s="137">
        <f t="shared" si="25"/>
        <v>0</v>
      </c>
      <c r="BO59" s="137">
        <f t="shared" si="25"/>
        <v>0</v>
      </c>
      <c r="BP59" s="137">
        <f t="shared" si="25"/>
        <v>0</v>
      </c>
      <c r="BQ59" s="137">
        <f t="shared" si="25"/>
        <v>0</v>
      </c>
      <c r="BR59" s="137">
        <f t="shared" si="25"/>
        <v>0</v>
      </c>
      <c r="BS59" s="137">
        <f t="shared" si="25"/>
        <v>0</v>
      </c>
      <c r="BT59" s="137">
        <f t="shared" si="25"/>
        <v>0</v>
      </c>
      <c r="BU59" s="137">
        <f t="shared" si="25"/>
        <v>0</v>
      </c>
      <c r="BV59" s="137">
        <f t="shared" si="25"/>
        <v>0</v>
      </c>
      <c r="BW59" s="137">
        <f t="shared" si="25"/>
        <v>0</v>
      </c>
      <c r="BX59" s="137">
        <f t="shared" si="25"/>
        <v>0</v>
      </c>
      <c r="BY59" s="137">
        <f t="shared" si="25"/>
        <v>0</v>
      </c>
      <c r="BZ59" s="137">
        <f t="shared" si="25"/>
        <v>0</v>
      </c>
      <c r="CA59" s="137">
        <f t="shared" si="25"/>
        <v>0</v>
      </c>
      <c r="CB59" s="137">
        <f t="shared" si="25"/>
        <v>0</v>
      </c>
      <c r="CC59" s="137">
        <f t="shared" si="25"/>
        <v>0</v>
      </c>
      <c r="CD59" s="137">
        <f t="shared" si="25"/>
        <v>0</v>
      </c>
      <c r="CE59" s="137">
        <f t="shared" si="25"/>
        <v>0</v>
      </c>
      <c r="CF59" s="137">
        <f t="shared" si="25"/>
        <v>0</v>
      </c>
      <c r="CG59" s="137">
        <f t="shared" si="25"/>
        <v>0</v>
      </c>
      <c r="CH59" s="137">
        <f t="shared" si="25"/>
        <v>0</v>
      </c>
      <c r="CI59" s="137">
        <f t="shared" si="25"/>
        <v>0</v>
      </c>
      <c r="CJ59" s="137">
        <f t="shared" si="25"/>
        <v>0</v>
      </c>
      <c r="CK59" s="137">
        <f t="shared" si="25"/>
        <v>0</v>
      </c>
      <c r="CL59" s="137">
        <f t="shared" si="25"/>
        <v>0</v>
      </c>
      <c r="CM59" s="137">
        <f t="shared" si="25"/>
        <v>0</v>
      </c>
      <c r="CN59" s="137">
        <f t="shared" si="25"/>
        <v>0</v>
      </c>
      <c r="CO59" s="137">
        <f t="shared" si="25"/>
        <v>0</v>
      </c>
      <c r="CP59" s="137">
        <f t="shared" si="25"/>
        <v>0</v>
      </c>
      <c r="CQ59" s="137">
        <f t="shared" si="25"/>
        <v>0</v>
      </c>
      <c r="CR59" s="137">
        <f t="shared" si="25"/>
        <v>0</v>
      </c>
      <c r="CS59" s="137">
        <f t="shared" si="25"/>
        <v>0</v>
      </c>
      <c r="CT59" s="137">
        <f t="shared" si="25"/>
        <v>0</v>
      </c>
      <c r="CU59" s="137">
        <f t="shared" si="25"/>
        <v>0</v>
      </c>
      <c r="CV59" s="137">
        <f t="shared" si="25"/>
        <v>0</v>
      </c>
      <c r="CW59" s="137">
        <f t="shared" si="25"/>
        <v>0</v>
      </c>
      <c r="CX59" s="137">
        <f t="shared" si="25"/>
        <v>0</v>
      </c>
      <c r="CY59" s="137">
        <f t="shared" si="25"/>
        <v>0</v>
      </c>
      <c r="CZ59" s="137">
        <f t="shared" si="25"/>
        <v>0</v>
      </c>
      <c r="DA59" s="137">
        <f t="shared" si="25"/>
        <v>0</v>
      </c>
      <c r="DB59" s="137">
        <f t="shared" si="25"/>
        <v>0</v>
      </c>
      <c r="DC59" s="137">
        <f t="shared" si="25"/>
        <v>0</v>
      </c>
      <c r="DD59" s="137">
        <f t="shared" si="25"/>
        <v>0</v>
      </c>
      <c r="DE59" s="137">
        <f t="shared" si="25"/>
        <v>0</v>
      </c>
      <c r="DF59" s="137">
        <f t="shared" ref="DF59:DG59" si="33">IF(DF$29=0,,DF40/DF$29*1000000)</f>
        <v>0</v>
      </c>
      <c r="DG59" s="137">
        <f t="shared" si="33"/>
        <v>0</v>
      </c>
      <c r="DH59" s="137">
        <f t="shared" ref="DH59" si="34">IF(DH$29=0,,DH40/DH$29*1000000)</f>
        <v>0</v>
      </c>
      <c r="DI59" s="137">
        <f t="shared" si="14"/>
        <v>0</v>
      </c>
    </row>
    <row r="60" spans="2:113" ht="15.5">
      <c r="B60" s="414"/>
      <c r="C60" s="138" t="s">
        <v>290</v>
      </c>
      <c r="D60" s="137">
        <f t="shared" si="28"/>
        <v>0</v>
      </c>
      <c r="E60" s="137">
        <f t="shared" si="28"/>
        <v>0</v>
      </c>
      <c r="F60" s="137">
        <f t="shared" si="28"/>
        <v>0</v>
      </c>
      <c r="G60" s="137">
        <f t="shared" si="28"/>
        <v>0</v>
      </c>
      <c r="H60" s="137">
        <f t="shared" si="28"/>
        <v>0</v>
      </c>
      <c r="I60" s="137">
        <f t="shared" si="28"/>
        <v>0</v>
      </c>
      <c r="J60" s="137">
        <f t="shared" si="28"/>
        <v>0</v>
      </c>
      <c r="K60" s="137">
        <f t="shared" si="28"/>
        <v>0</v>
      </c>
      <c r="L60" s="137">
        <f t="shared" si="28"/>
        <v>0</v>
      </c>
      <c r="M60" s="137">
        <f t="shared" si="28"/>
        <v>0</v>
      </c>
      <c r="N60" s="137">
        <f t="shared" si="28"/>
        <v>0</v>
      </c>
      <c r="O60" s="137">
        <f t="shared" si="28"/>
        <v>0</v>
      </c>
      <c r="P60" s="137">
        <f t="shared" si="28"/>
        <v>0</v>
      </c>
      <c r="Q60" s="137">
        <f t="shared" si="28"/>
        <v>0</v>
      </c>
      <c r="R60" s="137">
        <f t="shared" si="28"/>
        <v>0</v>
      </c>
      <c r="S60" s="137">
        <f t="shared" si="28"/>
        <v>0</v>
      </c>
      <c r="T60" s="137">
        <f t="shared" si="28"/>
        <v>0</v>
      </c>
      <c r="U60" s="137">
        <f t="shared" si="28"/>
        <v>0</v>
      </c>
      <c r="V60" s="137">
        <f t="shared" si="28"/>
        <v>0</v>
      </c>
      <c r="W60" s="137">
        <f t="shared" si="28"/>
        <v>0</v>
      </c>
      <c r="X60" s="137">
        <f t="shared" si="28"/>
        <v>0</v>
      </c>
      <c r="Y60" s="137">
        <f t="shared" si="28"/>
        <v>0</v>
      </c>
      <c r="Z60" s="137">
        <f t="shared" si="28"/>
        <v>0</v>
      </c>
      <c r="AA60" s="137">
        <f t="shared" si="28"/>
        <v>0</v>
      </c>
      <c r="AB60" s="137">
        <f t="shared" si="28"/>
        <v>0</v>
      </c>
      <c r="AC60" s="137">
        <f t="shared" si="28"/>
        <v>0</v>
      </c>
      <c r="AD60" s="137">
        <f t="shared" si="28"/>
        <v>0</v>
      </c>
      <c r="AE60" s="137">
        <f t="shared" si="28"/>
        <v>0</v>
      </c>
      <c r="AF60" s="137">
        <f t="shared" si="28"/>
        <v>0</v>
      </c>
      <c r="AG60" s="137">
        <f t="shared" si="28"/>
        <v>0</v>
      </c>
      <c r="AH60" s="137">
        <f t="shared" si="28"/>
        <v>0</v>
      </c>
      <c r="AI60" s="137">
        <f t="shared" si="28"/>
        <v>0</v>
      </c>
      <c r="AJ60" s="137">
        <f t="shared" si="28"/>
        <v>0</v>
      </c>
      <c r="AK60" s="137">
        <f t="shared" si="28"/>
        <v>0</v>
      </c>
      <c r="AL60" s="137">
        <f t="shared" si="28"/>
        <v>0</v>
      </c>
      <c r="AM60" s="137">
        <f t="shared" si="28"/>
        <v>0</v>
      </c>
      <c r="AN60" s="137">
        <f t="shared" si="28"/>
        <v>0</v>
      </c>
      <c r="AO60" s="137">
        <f t="shared" si="28"/>
        <v>0</v>
      </c>
      <c r="AP60" s="137">
        <f t="shared" si="28"/>
        <v>0</v>
      </c>
      <c r="AQ60" s="137">
        <f t="shared" si="28"/>
        <v>0</v>
      </c>
      <c r="AR60" s="137">
        <f t="shared" si="28"/>
        <v>0</v>
      </c>
      <c r="AS60" s="137">
        <f t="shared" si="28"/>
        <v>0</v>
      </c>
      <c r="AT60" s="137">
        <f t="shared" si="28"/>
        <v>0</v>
      </c>
      <c r="AU60" s="137">
        <f t="shared" si="28"/>
        <v>0</v>
      </c>
      <c r="AV60" s="137">
        <f t="shared" si="28"/>
        <v>0</v>
      </c>
      <c r="AW60" s="137">
        <f t="shared" si="28"/>
        <v>0</v>
      </c>
      <c r="AX60" s="137">
        <f t="shared" si="28"/>
        <v>0</v>
      </c>
      <c r="AY60" s="137">
        <f t="shared" si="28"/>
        <v>0</v>
      </c>
      <c r="AZ60" s="137">
        <f t="shared" si="28"/>
        <v>0</v>
      </c>
      <c r="BA60" s="137">
        <f t="shared" si="28"/>
        <v>0</v>
      </c>
      <c r="BB60" s="137">
        <f t="shared" si="28"/>
        <v>0</v>
      </c>
      <c r="BC60" s="137">
        <f t="shared" si="28"/>
        <v>0</v>
      </c>
      <c r="BD60" s="137">
        <f t="shared" si="24"/>
        <v>0</v>
      </c>
      <c r="BE60" s="137">
        <f t="shared" si="24"/>
        <v>0</v>
      </c>
      <c r="BF60" s="137">
        <f t="shared" ref="BF60:BG60" si="35">IF(BF$29=0,,BF41/BF$29*1000000)</f>
        <v>0</v>
      </c>
      <c r="BG60" s="137">
        <f t="shared" si="35"/>
        <v>0</v>
      </c>
      <c r="BH60" s="137">
        <f t="shared" si="25"/>
        <v>0</v>
      </c>
      <c r="BI60" s="137">
        <f t="shared" si="25"/>
        <v>0</v>
      </c>
      <c r="BJ60" s="137">
        <f t="shared" si="25"/>
        <v>0</v>
      </c>
      <c r="BK60" s="137">
        <f t="shared" si="25"/>
        <v>0</v>
      </c>
      <c r="BL60" s="137">
        <f t="shared" si="25"/>
        <v>0</v>
      </c>
      <c r="BM60" s="137">
        <f t="shared" si="25"/>
        <v>0</v>
      </c>
      <c r="BN60" s="137">
        <f t="shared" si="25"/>
        <v>0</v>
      </c>
      <c r="BO60" s="137">
        <f t="shared" si="25"/>
        <v>0</v>
      </c>
      <c r="BP60" s="137">
        <f t="shared" si="25"/>
        <v>0</v>
      </c>
      <c r="BQ60" s="137">
        <f t="shared" si="25"/>
        <v>0</v>
      </c>
      <c r="BR60" s="137">
        <f t="shared" si="25"/>
        <v>0</v>
      </c>
      <c r="BS60" s="137">
        <f t="shared" si="25"/>
        <v>0</v>
      </c>
      <c r="BT60" s="137">
        <f t="shared" si="25"/>
        <v>0</v>
      </c>
      <c r="BU60" s="137">
        <f t="shared" si="25"/>
        <v>0</v>
      </c>
      <c r="BV60" s="137">
        <f t="shared" si="25"/>
        <v>0</v>
      </c>
      <c r="BW60" s="137">
        <f t="shared" si="25"/>
        <v>0</v>
      </c>
      <c r="BX60" s="137">
        <f t="shared" si="25"/>
        <v>0</v>
      </c>
      <c r="BY60" s="137">
        <f t="shared" si="25"/>
        <v>0</v>
      </c>
      <c r="BZ60" s="137">
        <f t="shared" si="25"/>
        <v>0</v>
      </c>
      <c r="CA60" s="137">
        <f t="shared" si="25"/>
        <v>0</v>
      </c>
      <c r="CB60" s="137">
        <f t="shared" si="25"/>
        <v>0</v>
      </c>
      <c r="CC60" s="137">
        <f t="shared" si="25"/>
        <v>0</v>
      </c>
      <c r="CD60" s="137">
        <f t="shared" si="25"/>
        <v>0</v>
      </c>
      <c r="CE60" s="137">
        <f t="shared" si="25"/>
        <v>0</v>
      </c>
      <c r="CF60" s="137">
        <f t="shared" si="25"/>
        <v>0</v>
      </c>
      <c r="CG60" s="137">
        <f t="shared" si="25"/>
        <v>0</v>
      </c>
      <c r="CH60" s="137">
        <f t="shared" si="25"/>
        <v>0</v>
      </c>
      <c r="CI60" s="137">
        <f t="shared" si="25"/>
        <v>0</v>
      </c>
      <c r="CJ60" s="137">
        <f t="shared" si="25"/>
        <v>0</v>
      </c>
      <c r="CK60" s="137">
        <f t="shared" si="25"/>
        <v>0</v>
      </c>
      <c r="CL60" s="137">
        <f t="shared" si="25"/>
        <v>0</v>
      </c>
      <c r="CM60" s="137">
        <f t="shared" si="25"/>
        <v>0</v>
      </c>
      <c r="CN60" s="137">
        <f t="shared" si="25"/>
        <v>0</v>
      </c>
      <c r="CO60" s="137">
        <f t="shared" si="25"/>
        <v>0</v>
      </c>
      <c r="CP60" s="137">
        <f t="shared" si="25"/>
        <v>0</v>
      </c>
      <c r="CQ60" s="137">
        <f t="shared" si="25"/>
        <v>0</v>
      </c>
      <c r="CR60" s="137">
        <f t="shared" si="25"/>
        <v>0</v>
      </c>
      <c r="CS60" s="137">
        <f t="shared" si="25"/>
        <v>0</v>
      </c>
      <c r="CT60" s="137">
        <f t="shared" si="25"/>
        <v>0</v>
      </c>
      <c r="CU60" s="137">
        <f t="shared" si="25"/>
        <v>0</v>
      </c>
      <c r="CV60" s="137">
        <f t="shared" si="25"/>
        <v>0</v>
      </c>
      <c r="CW60" s="137">
        <f t="shared" si="25"/>
        <v>0</v>
      </c>
      <c r="CX60" s="137">
        <f t="shared" si="25"/>
        <v>0</v>
      </c>
      <c r="CY60" s="137">
        <f t="shared" si="25"/>
        <v>0</v>
      </c>
      <c r="CZ60" s="137">
        <f t="shared" si="25"/>
        <v>0</v>
      </c>
      <c r="DA60" s="137">
        <f t="shared" si="25"/>
        <v>0</v>
      </c>
      <c r="DB60" s="137">
        <f t="shared" si="25"/>
        <v>0</v>
      </c>
      <c r="DC60" s="137">
        <f t="shared" si="25"/>
        <v>0</v>
      </c>
      <c r="DD60" s="137">
        <f t="shared" si="25"/>
        <v>0</v>
      </c>
      <c r="DE60" s="137">
        <f t="shared" si="25"/>
        <v>0</v>
      </c>
      <c r="DF60" s="137">
        <f t="shared" ref="DF60:DG60" si="36">IF(DF$29=0,,DF41/DF$29*1000000)</f>
        <v>0</v>
      </c>
      <c r="DG60" s="137">
        <f t="shared" si="36"/>
        <v>0</v>
      </c>
      <c r="DH60" s="137">
        <f t="shared" ref="DH60" si="37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28"/>
        <v>0</v>
      </c>
      <c r="E61" s="137">
        <f t="shared" si="28"/>
        <v>0</v>
      </c>
      <c r="F61" s="137">
        <f t="shared" si="28"/>
        <v>0</v>
      </c>
      <c r="G61" s="137">
        <f t="shared" si="28"/>
        <v>0</v>
      </c>
      <c r="H61" s="137">
        <f t="shared" si="28"/>
        <v>0</v>
      </c>
      <c r="I61" s="137">
        <f t="shared" si="28"/>
        <v>0</v>
      </c>
      <c r="J61" s="137">
        <f t="shared" si="28"/>
        <v>0</v>
      </c>
      <c r="K61" s="137">
        <f t="shared" si="28"/>
        <v>0</v>
      </c>
      <c r="L61" s="137">
        <f t="shared" si="28"/>
        <v>0</v>
      </c>
      <c r="M61" s="137">
        <f t="shared" si="28"/>
        <v>0</v>
      </c>
      <c r="N61" s="137">
        <f t="shared" si="28"/>
        <v>0</v>
      </c>
      <c r="O61" s="137">
        <f t="shared" si="28"/>
        <v>0</v>
      </c>
      <c r="P61" s="137">
        <f t="shared" si="28"/>
        <v>0</v>
      </c>
      <c r="Q61" s="137">
        <f t="shared" si="28"/>
        <v>0</v>
      </c>
      <c r="R61" s="137">
        <f t="shared" si="28"/>
        <v>0</v>
      </c>
      <c r="S61" s="137">
        <f t="shared" si="28"/>
        <v>0</v>
      </c>
      <c r="T61" s="137">
        <f t="shared" si="28"/>
        <v>0</v>
      </c>
      <c r="U61" s="137">
        <f t="shared" si="28"/>
        <v>0</v>
      </c>
      <c r="V61" s="137">
        <f t="shared" si="28"/>
        <v>0</v>
      </c>
      <c r="W61" s="137">
        <f t="shared" si="28"/>
        <v>0</v>
      </c>
      <c r="X61" s="137">
        <f t="shared" si="28"/>
        <v>0</v>
      </c>
      <c r="Y61" s="137">
        <f t="shared" si="28"/>
        <v>0</v>
      </c>
      <c r="Z61" s="137">
        <f t="shared" si="28"/>
        <v>0</v>
      </c>
      <c r="AA61" s="137">
        <f t="shared" si="28"/>
        <v>0</v>
      </c>
      <c r="AB61" s="137">
        <f t="shared" si="28"/>
        <v>0</v>
      </c>
      <c r="AC61" s="137">
        <f t="shared" si="28"/>
        <v>0</v>
      </c>
      <c r="AD61" s="137">
        <f t="shared" si="28"/>
        <v>0</v>
      </c>
      <c r="AE61" s="137">
        <f t="shared" si="28"/>
        <v>0</v>
      </c>
      <c r="AF61" s="137">
        <f t="shared" si="28"/>
        <v>0</v>
      </c>
      <c r="AG61" s="137">
        <f t="shared" si="28"/>
        <v>0</v>
      </c>
      <c r="AH61" s="137">
        <f t="shared" si="28"/>
        <v>0</v>
      </c>
      <c r="AI61" s="137">
        <f t="shared" si="28"/>
        <v>0</v>
      </c>
      <c r="AJ61" s="137">
        <f t="shared" si="28"/>
        <v>0</v>
      </c>
      <c r="AK61" s="137">
        <f t="shared" si="28"/>
        <v>0</v>
      </c>
      <c r="AL61" s="137">
        <f t="shared" si="28"/>
        <v>0</v>
      </c>
      <c r="AM61" s="137">
        <f t="shared" si="28"/>
        <v>0</v>
      </c>
      <c r="AN61" s="137">
        <f t="shared" si="28"/>
        <v>0</v>
      </c>
      <c r="AO61" s="137">
        <f t="shared" si="28"/>
        <v>0</v>
      </c>
      <c r="AP61" s="137">
        <f t="shared" si="28"/>
        <v>0</v>
      </c>
      <c r="AQ61" s="137">
        <f t="shared" si="28"/>
        <v>0</v>
      </c>
      <c r="AR61" s="137">
        <f t="shared" si="28"/>
        <v>0</v>
      </c>
      <c r="AS61" s="137">
        <f t="shared" si="28"/>
        <v>0</v>
      </c>
      <c r="AT61" s="137">
        <f t="shared" si="28"/>
        <v>0</v>
      </c>
      <c r="AU61" s="137">
        <f t="shared" si="28"/>
        <v>0</v>
      </c>
      <c r="AV61" s="137">
        <f t="shared" si="28"/>
        <v>0</v>
      </c>
      <c r="AW61" s="137">
        <f t="shared" si="28"/>
        <v>0</v>
      </c>
      <c r="AX61" s="137">
        <f t="shared" si="28"/>
        <v>0</v>
      </c>
      <c r="AY61" s="137">
        <f t="shared" si="28"/>
        <v>0</v>
      </c>
      <c r="AZ61" s="137">
        <f t="shared" si="28"/>
        <v>0</v>
      </c>
      <c r="BA61" s="137">
        <f t="shared" si="28"/>
        <v>0</v>
      </c>
      <c r="BB61" s="137">
        <f t="shared" si="28"/>
        <v>0</v>
      </c>
      <c r="BC61" s="137">
        <f t="shared" si="28"/>
        <v>0</v>
      </c>
      <c r="BD61" s="137">
        <f t="shared" si="24"/>
        <v>0</v>
      </c>
      <c r="BE61" s="137">
        <f t="shared" si="24"/>
        <v>0</v>
      </c>
      <c r="BF61" s="137">
        <f t="shared" ref="BF61:BG61" si="38">IF(BF$29=0,,BF42/BF$29*1000000)</f>
        <v>0</v>
      </c>
      <c r="BG61" s="137">
        <f t="shared" si="38"/>
        <v>0</v>
      </c>
      <c r="BH61" s="137">
        <f t="shared" si="25"/>
        <v>0</v>
      </c>
      <c r="BI61" s="137">
        <f t="shared" si="25"/>
        <v>0</v>
      </c>
      <c r="BJ61" s="137">
        <f t="shared" si="25"/>
        <v>0</v>
      </c>
      <c r="BK61" s="137">
        <f t="shared" si="25"/>
        <v>0</v>
      </c>
      <c r="BL61" s="137">
        <f t="shared" si="25"/>
        <v>0</v>
      </c>
      <c r="BM61" s="137">
        <f t="shared" si="25"/>
        <v>0</v>
      </c>
      <c r="BN61" s="137">
        <f t="shared" si="25"/>
        <v>0</v>
      </c>
      <c r="BO61" s="137">
        <f t="shared" si="25"/>
        <v>0</v>
      </c>
      <c r="BP61" s="137">
        <f t="shared" si="25"/>
        <v>0</v>
      </c>
      <c r="BQ61" s="137">
        <f t="shared" si="25"/>
        <v>0</v>
      </c>
      <c r="BR61" s="137">
        <f t="shared" si="25"/>
        <v>0</v>
      </c>
      <c r="BS61" s="137">
        <f t="shared" si="25"/>
        <v>0</v>
      </c>
      <c r="BT61" s="137">
        <f t="shared" si="25"/>
        <v>0</v>
      </c>
      <c r="BU61" s="137">
        <f t="shared" si="25"/>
        <v>0</v>
      </c>
      <c r="BV61" s="137">
        <f t="shared" si="25"/>
        <v>0</v>
      </c>
      <c r="BW61" s="137">
        <f t="shared" si="25"/>
        <v>0</v>
      </c>
      <c r="BX61" s="137">
        <f t="shared" si="25"/>
        <v>0</v>
      </c>
      <c r="BY61" s="137">
        <f t="shared" si="25"/>
        <v>0</v>
      </c>
      <c r="BZ61" s="137">
        <f t="shared" si="25"/>
        <v>0</v>
      </c>
      <c r="CA61" s="137">
        <f t="shared" si="25"/>
        <v>0</v>
      </c>
      <c r="CB61" s="137">
        <f t="shared" si="25"/>
        <v>0</v>
      </c>
      <c r="CC61" s="137">
        <f t="shared" si="25"/>
        <v>0</v>
      </c>
      <c r="CD61" s="137">
        <f t="shared" si="25"/>
        <v>0</v>
      </c>
      <c r="CE61" s="137">
        <f t="shared" si="25"/>
        <v>0</v>
      </c>
      <c r="CF61" s="137">
        <f t="shared" si="25"/>
        <v>0</v>
      </c>
      <c r="CG61" s="137">
        <f t="shared" si="25"/>
        <v>0</v>
      </c>
      <c r="CH61" s="137">
        <f t="shared" si="25"/>
        <v>0</v>
      </c>
      <c r="CI61" s="137">
        <f t="shared" si="25"/>
        <v>0</v>
      </c>
      <c r="CJ61" s="137">
        <f t="shared" si="25"/>
        <v>0</v>
      </c>
      <c r="CK61" s="137">
        <f t="shared" si="25"/>
        <v>0</v>
      </c>
      <c r="CL61" s="137">
        <f t="shared" si="25"/>
        <v>0</v>
      </c>
      <c r="CM61" s="137">
        <f t="shared" si="25"/>
        <v>0</v>
      </c>
      <c r="CN61" s="137">
        <f t="shared" si="25"/>
        <v>0</v>
      </c>
      <c r="CO61" s="137">
        <f t="shared" si="25"/>
        <v>0</v>
      </c>
      <c r="CP61" s="137">
        <f t="shared" si="25"/>
        <v>0</v>
      </c>
      <c r="CQ61" s="137">
        <f t="shared" si="25"/>
        <v>0</v>
      </c>
      <c r="CR61" s="137">
        <f t="shared" si="25"/>
        <v>0</v>
      </c>
      <c r="CS61" s="137">
        <f t="shared" si="25"/>
        <v>0</v>
      </c>
      <c r="CT61" s="137">
        <f t="shared" si="25"/>
        <v>0</v>
      </c>
      <c r="CU61" s="137">
        <f t="shared" si="25"/>
        <v>0</v>
      </c>
      <c r="CV61" s="137">
        <f t="shared" si="25"/>
        <v>0</v>
      </c>
      <c r="CW61" s="137">
        <f t="shared" si="25"/>
        <v>0</v>
      </c>
      <c r="CX61" s="137">
        <f t="shared" si="25"/>
        <v>0</v>
      </c>
      <c r="CY61" s="137">
        <f t="shared" si="25"/>
        <v>0</v>
      </c>
      <c r="CZ61" s="137">
        <f t="shared" si="25"/>
        <v>0</v>
      </c>
      <c r="DA61" s="137">
        <f t="shared" si="25"/>
        <v>0</v>
      </c>
      <c r="DB61" s="137">
        <f t="shared" si="25"/>
        <v>0</v>
      </c>
      <c r="DC61" s="137">
        <f t="shared" si="25"/>
        <v>0</v>
      </c>
      <c r="DD61" s="137">
        <f t="shared" si="25"/>
        <v>0</v>
      </c>
      <c r="DE61" s="137">
        <f t="shared" si="25"/>
        <v>0</v>
      </c>
      <c r="DF61" s="137">
        <f t="shared" ref="DF61:DG61" si="39">IF(DF$29=0,,DF42/DF$29*1000000)</f>
        <v>0</v>
      </c>
      <c r="DG61" s="137">
        <f t="shared" si="39"/>
        <v>0</v>
      </c>
      <c r="DH61" s="137">
        <f t="shared" ref="DH61" si="40">IF(DH$29=0,,DH42/DH$29*1000000)</f>
        <v>0</v>
      </c>
      <c r="DI61" s="137">
        <f t="shared" si="14"/>
        <v>0</v>
      </c>
    </row>
    <row r="62" spans="2:113" ht="15.5">
      <c r="B62" s="414"/>
      <c r="C62" s="138" t="s">
        <v>289</v>
      </c>
      <c r="D62" s="137">
        <f t="shared" si="28"/>
        <v>0</v>
      </c>
      <c r="E62" s="137">
        <f t="shared" si="28"/>
        <v>0</v>
      </c>
      <c r="F62" s="137">
        <f t="shared" si="28"/>
        <v>0</v>
      </c>
      <c r="G62" s="137">
        <f t="shared" si="28"/>
        <v>0</v>
      </c>
      <c r="H62" s="137">
        <f t="shared" si="28"/>
        <v>0</v>
      </c>
      <c r="I62" s="137">
        <f t="shared" si="28"/>
        <v>0</v>
      </c>
      <c r="J62" s="137">
        <f t="shared" si="28"/>
        <v>0</v>
      </c>
      <c r="K62" s="137">
        <f t="shared" si="28"/>
        <v>0</v>
      </c>
      <c r="L62" s="137">
        <f t="shared" si="28"/>
        <v>0</v>
      </c>
      <c r="M62" s="137">
        <f t="shared" si="28"/>
        <v>0</v>
      </c>
      <c r="N62" s="137">
        <f t="shared" si="28"/>
        <v>0</v>
      </c>
      <c r="O62" s="137">
        <f t="shared" si="28"/>
        <v>0</v>
      </c>
      <c r="P62" s="137">
        <f t="shared" si="28"/>
        <v>0</v>
      </c>
      <c r="Q62" s="137">
        <f t="shared" si="28"/>
        <v>0</v>
      </c>
      <c r="R62" s="137">
        <f t="shared" si="28"/>
        <v>0</v>
      </c>
      <c r="S62" s="137">
        <f t="shared" si="28"/>
        <v>0</v>
      </c>
      <c r="T62" s="137">
        <f t="shared" si="28"/>
        <v>0</v>
      </c>
      <c r="U62" s="137">
        <f t="shared" si="28"/>
        <v>0</v>
      </c>
      <c r="V62" s="137">
        <f t="shared" si="28"/>
        <v>0</v>
      </c>
      <c r="W62" s="137">
        <f t="shared" si="28"/>
        <v>0</v>
      </c>
      <c r="X62" s="137">
        <f t="shared" si="28"/>
        <v>0</v>
      </c>
      <c r="Y62" s="137">
        <f t="shared" si="28"/>
        <v>0</v>
      </c>
      <c r="Z62" s="137">
        <f t="shared" si="28"/>
        <v>0</v>
      </c>
      <c r="AA62" s="137">
        <f t="shared" si="28"/>
        <v>0</v>
      </c>
      <c r="AB62" s="137">
        <f t="shared" si="28"/>
        <v>0</v>
      </c>
      <c r="AC62" s="137">
        <f t="shared" si="28"/>
        <v>0</v>
      </c>
      <c r="AD62" s="137">
        <f t="shared" si="28"/>
        <v>0</v>
      </c>
      <c r="AE62" s="137">
        <f t="shared" si="28"/>
        <v>0</v>
      </c>
      <c r="AF62" s="137">
        <f t="shared" si="28"/>
        <v>0</v>
      </c>
      <c r="AG62" s="137">
        <f t="shared" si="28"/>
        <v>0</v>
      </c>
      <c r="AH62" s="137">
        <f t="shared" si="28"/>
        <v>0</v>
      </c>
      <c r="AI62" s="137">
        <f t="shared" si="28"/>
        <v>0</v>
      </c>
      <c r="AJ62" s="137">
        <f t="shared" si="28"/>
        <v>0</v>
      </c>
      <c r="AK62" s="137">
        <f t="shared" si="28"/>
        <v>0</v>
      </c>
      <c r="AL62" s="137">
        <f t="shared" si="28"/>
        <v>0</v>
      </c>
      <c r="AM62" s="137">
        <f t="shared" si="28"/>
        <v>0</v>
      </c>
      <c r="AN62" s="137">
        <f t="shared" si="28"/>
        <v>0</v>
      </c>
      <c r="AO62" s="137">
        <f t="shared" si="28"/>
        <v>0</v>
      </c>
      <c r="AP62" s="137">
        <f t="shared" si="28"/>
        <v>0</v>
      </c>
      <c r="AQ62" s="137">
        <f t="shared" si="28"/>
        <v>0</v>
      </c>
      <c r="AR62" s="137">
        <f t="shared" si="28"/>
        <v>0</v>
      </c>
      <c r="AS62" s="137">
        <f t="shared" si="28"/>
        <v>0</v>
      </c>
      <c r="AT62" s="137">
        <f t="shared" si="28"/>
        <v>0</v>
      </c>
      <c r="AU62" s="137">
        <f t="shared" si="28"/>
        <v>0</v>
      </c>
      <c r="AV62" s="137">
        <f t="shared" si="28"/>
        <v>0</v>
      </c>
      <c r="AW62" s="137">
        <f t="shared" si="28"/>
        <v>0</v>
      </c>
      <c r="AX62" s="137">
        <f t="shared" si="28"/>
        <v>0</v>
      </c>
      <c r="AY62" s="137">
        <f t="shared" ref="AY62:BC62" si="41">IF(AY$29=0,,AY43/AY$29*1000000)</f>
        <v>0</v>
      </c>
      <c r="AZ62" s="137">
        <f t="shared" si="41"/>
        <v>0</v>
      </c>
      <c r="BA62" s="137">
        <f t="shared" si="41"/>
        <v>0</v>
      </c>
      <c r="BB62" s="137">
        <f t="shared" si="41"/>
        <v>0</v>
      </c>
      <c r="BC62" s="137">
        <f t="shared" si="41"/>
        <v>0</v>
      </c>
      <c r="BD62" s="137">
        <f t="shared" ref="BD62:BE62" si="42">IF(BD$29=0,,BD43/BD$29*1000000)</f>
        <v>0</v>
      </c>
      <c r="BE62" s="137">
        <f t="shared" si="42"/>
        <v>0</v>
      </c>
      <c r="BF62" s="137">
        <f t="shared" ref="BF62:BG62" si="43">IF(BF$29=0,,BF43/BF$29*1000000)</f>
        <v>0</v>
      </c>
      <c r="BG62" s="137">
        <f t="shared" si="43"/>
        <v>0</v>
      </c>
      <c r="BH62" s="137">
        <f t="shared" si="25"/>
        <v>0</v>
      </c>
      <c r="BI62" s="137">
        <f t="shared" si="25"/>
        <v>0</v>
      </c>
      <c r="BJ62" s="137">
        <f t="shared" si="25"/>
        <v>0</v>
      </c>
      <c r="BK62" s="137">
        <f t="shared" ref="BK62:DG62" si="44">IF(BK$29=0,,BK43/BK$29*1000000)</f>
        <v>0</v>
      </c>
      <c r="BL62" s="137">
        <f t="shared" si="44"/>
        <v>0</v>
      </c>
      <c r="BM62" s="137">
        <f t="shared" si="44"/>
        <v>0</v>
      </c>
      <c r="BN62" s="137">
        <f t="shared" si="44"/>
        <v>0</v>
      </c>
      <c r="BO62" s="137">
        <f t="shared" si="44"/>
        <v>0</v>
      </c>
      <c r="BP62" s="137">
        <f t="shared" si="44"/>
        <v>0</v>
      </c>
      <c r="BQ62" s="137">
        <f t="shared" si="44"/>
        <v>0</v>
      </c>
      <c r="BR62" s="137">
        <f t="shared" si="44"/>
        <v>0</v>
      </c>
      <c r="BS62" s="137">
        <f t="shared" si="44"/>
        <v>0</v>
      </c>
      <c r="BT62" s="137">
        <f t="shared" si="44"/>
        <v>0</v>
      </c>
      <c r="BU62" s="137">
        <f t="shared" si="44"/>
        <v>0</v>
      </c>
      <c r="BV62" s="137">
        <f t="shared" si="44"/>
        <v>0</v>
      </c>
      <c r="BW62" s="137">
        <f t="shared" si="44"/>
        <v>0</v>
      </c>
      <c r="BX62" s="137">
        <f t="shared" si="44"/>
        <v>0</v>
      </c>
      <c r="BY62" s="137">
        <f t="shared" si="44"/>
        <v>0</v>
      </c>
      <c r="BZ62" s="137">
        <f t="shared" si="44"/>
        <v>0</v>
      </c>
      <c r="CA62" s="137">
        <f t="shared" si="44"/>
        <v>0</v>
      </c>
      <c r="CB62" s="137">
        <f t="shared" si="44"/>
        <v>0</v>
      </c>
      <c r="CC62" s="137">
        <f t="shared" si="44"/>
        <v>0</v>
      </c>
      <c r="CD62" s="137">
        <f t="shared" si="44"/>
        <v>0</v>
      </c>
      <c r="CE62" s="137">
        <f t="shared" si="44"/>
        <v>0</v>
      </c>
      <c r="CF62" s="137">
        <f t="shared" si="44"/>
        <v>0</v>
      </c>
      <c r="CG62" s="137">
        <f t="shared" si="44"/>
        <v>0</v>
      </c>
      <c r="CH62" s="137">
        <f t="shared" si="44"/>
        <v>0</v>
      </c>
      <c r="CI62" s="137">
        <f t="shared" si="44"/>
        <v>0</v>
      </c>
      <c r="CJ62" s="137">
        <f t="shared" si="44"/>
        <v>0</v>
      </c>
      <c r="CK62" s="137">
        <f t="shared" si="44"/>
        <v>0</v>
      </c>
      <c r="CL62" s="137">
        <f t="shared" si="44"/>
        <v>0</v>
      </c>
      <c r="CM62" s="137">
        <f t="shared" si="44"/>
        <v>0</v>
      </c>
      <c r="CN62" s="137">
        <f t="shared" si="44"/>
        <v>0</v>
      </c>
      <c r="CO62" s="137">
        <f t="shared" si="44"/>
        <v>0</v>
      </c>
      <c r="CP62" s="137">
        <f t="shared" si="44"/>
        <v>0</v>
      </c>
      <c r="CQ62" s="137">
        <f t="shared" si="44"/>
        <v>0</v>
      </c>
      <c r="CR62" s="137">
        <f t="shared" si="44"/>
        <v>0</v>
      </c>
      <c r="CS62" s="137">
        <f t="shared" si="44"/>
        <v>0</v>
      </c>
      <c r="CT62" s="137">
        <f t="shared" si="44"/>
        <v>0</v>
      </c>
      <c r="CU62" s="137">
        <f t="shared" si="44"/>
        <v>0</v>
      </c>
      <c r="CV62" s="137">
        <f t="shared" si="44"/>
        <v>0</v>
      </c>
      <c r="CW62" s="137">
        <f t="shared" si="44"/>
        <v>0</v>
      </c>
      <c r="CX62" s="137">
        <f t="shared" si="44"/>
        <v>0</v>
      </c>
      <c r="CY62" s="137">
        <f t="shared" si="44"/>
        <v>0</v>
      </c>
      <c r="CZ62" s="137">
        <f t="shared" si="44"/>
        <v>0</v>
      </c>
      <c r="DA62" s="137">
        <f t="shared" si="44"/>
        <v>0</v>
      </c>
      <c r="DB62" s="137">
        <f t="shared" si="44"/>
        <v>0</v>
      </c>
      <c r="DC62" s="137">
        <f t="shared" si="44"/>
        <v>0</v>
      </c>
      <c r="DD62" s="137">
        <f t="shared" si="44"/>
        <v>0</v>
      </c>
      <c r="DE62" s="137">
        <f t="shared" si="44"/>
        <v>0</v>
      </c>
      <c r="DF62" s="137">
        <f t="shared" si="44"/>
        <v>0</v>
      </c>
      <c r="DG62" s="137">
        <f t="shared" si="44"/>
        <v>0</v>
      </c>
      <c r="DH62" s="137">
        <f t="shared" ref="DH62" si="45">IF(DH$29=0,,DH43/DH$29*1000000)</f>
        <v>0</v>
      </c>
      <c r="DI62" s="137">
        <f t="shared" si="14"/>
        <v>0</v>
      </c>
    </row>
    <row r="63" spans="2:113" ht="15.5">
      <c r="B63" s="414"/>
      <c r="C63" s="149" t="s">
        <v>159</v>
      </c>
      <c r="D63" s="137">
        <f t="shared" ref="D63:BC67" si="46">IF(D$29=0,,D44/D$29*1000000)</f>
        <v>0</v>
      </c>
      <c r="E63" s="137">
        <f t="shared" si="46"/>
        <v>0</v>
      </c>
      <c r="F63" s="137">
        <f t="shared" si="46"/>
        <v>0</v>
      </c>
      <c r="G63" s="137">
        <f t="shared" si="46"/>
        <v>0</v>
      </c>
      <c r="H63" s="137">
        <f t="shared" si="46"/>
        <v>0</v>
      </c>
      <c r="I63" s="137">
        <f t="shared" si="46"/>
        <v>0</v>
      </c>
      <c r="J63" s="137">
        <f t="shared" si="46"/>
        <v>0</v>
      </c>
      <c r="K63" s="137">
        <f t="shared" si="46"/>
        <v>0</v>
      </c>
      <c r="L63" s="137">
        <f t="shared" si="46"/>
        <v>0</v>
      </c>
      <c r="M63" s="137">
        <f t="shared" si="46"/>
        <v>0</v>
      </c>
      <c r="N63" s="137">
        <f t="shared" si="46"/>
        <v>0</v>
      </c>
      <c r="O63" s="137">
        <f t="shared" si="46"/>
        <v>0</v>
      </c>
      <c r="P63" s="137">
        <f t="shared" si="46"/>
        <v>0</v>
      </c>
      <c r="Q63" s="137">
        <f t="shared" si="46"/>
        <v>0</v>
      </c>
      <c r="R63" s="137">
        <f t="shared" si="46"/>
        <v>0</v>
      </c>
      <c r="S63" s="137">
        <f t="shared" si="46"/>
        <v>0</v>
      </c>
      <c r="T63" s="137">
        <f t="shared" si="46"/>
        <v>0</v>
      </c>
      <c r="U63" s="137">
        <f t="shared" si="46"/>
        <v>0</v>
      </c>
      <c r="V63" s="137">
        <f t="shared" si="46"/>
        <v>0</v>
      </c>
      <c r="W63" s="137">
        <f t="shared" si="46"/>
        <v>0</v>
      </c>
      <c r="X63" s="137">
        <f t="shared" si="46"/>
        <v>0</v>
      </c>
      <c r="Y63" s="137">
        <f t="shared" si="46"/>
        <v>0</v>
      </c>
      <c r="Z63" s="137">
        <f t="shared" si="46"/>
        <v>0</v>
      </c>
      <c r="AA63" s="137">
        <f t="shared" si="46"/>
        <v>0</v>
      </c>
      <c r="AB63" s="137">
        <f t="shared" si="46"/>
        <v>0</v>
      </c>
      <c r="AC63" s="137">
        <f t="shared" si="46"/>
        <v>0</v>
      </c>
      <c r="AD63" s="137">
        <f t="shared" si="46"/>
        <v>0</v>
      </c>
      <c r="AE63" s="137">
        <f t="shared" si="46"/>
        <v>0</v>
      </c>
      <c r="AF63" s="137">
        <f t="shared" si="46"/>
        <v>0</v>
      </c>
      <c r="AG63" s="137">
        <f t="shared" si="46"/>
        <v>0</v>
      </c>
      <c r="AH63" s="137">
        <f t="shared" si="46"/>
        <v>0</v>
      </c>
      <c r="AI63" s="137">
        <f t="shared" si="46"/>
        <v>0</v>
      </c>
      <c r="AJ63" s="137">
        <f t="shared" si="46"/>
        <v>0</v>
      </c>
      <c r="AK63" s="137">
        <f t="shared" si="46"/>
        <v>0</v>
      </c>
      <c r="AL63" s="137">
        <f t="shared" si="46"/>
        <v>0</v>
      </c>
      <c r="AM63" s="137">
        <f t="shared" si="46"/>
        <v>0</v>
      </c>
      <c r="AN63" s="137">
        <f t="shared" si="46"/>
        <v>0</v>
      </c>
      <c r="AO63" s="137">
        <f t="shared" si="46"/>
        <v>0</v>
      </c>
      <c r="AP63" s="137">
        <f t="shared" si="46"/>
        <v>0</v>
      </c>
      <c r="AQ63" s="137">
        <f t="shared" si="46"/>
        <v>0</v>
      </c>
      <c r="AR63" s="137">
        <f t="shared" si="46"/>
        <v>0</v>
      </c>
      <c r="AS63" s="137">
        <f t="shared" si="46"/>
        <v>0</v>
      </c>
      <c r="AT63" s="137">
        <f t="shared" si="46"/>
        <v>0</v>
      </c>
      <c r="AU63" s="137">
        <f t="shared" si="46"/>
        <v>0</v>
      </c>
      <c r="AV63" s="137">
        <f t="shared" si="46"/>
        <v>0</v>
      </c>
      <c r="AW63" s="137">
        <f t="shared" si="46"/>
        <v>0</v>
      </c>
      <c r="AX63" s="137">
        <f t="shared" si="46"/>
        <v>0</v>
      </c>
      <c r="AY63" s="137">
        <f t="shared" si="46"/>
        <v>0</v>
      </c>
      <c r="AZ63" s="137">
        <f t="shared" si="46"/>
        <v>0</v>
      </c>
      <c r="BA63" s="137">
        <f t="shared" si="46"/>
        <v>0</v>
      </c>
      <c r="BB63" s="137">
        <f t="shared" si="46"/>
        <v>0</v>
      </c>
      <c r="BC63" s="137">
        <f t="shared" si="46"/>
        <v>0</v>
      </c>
      <c r="BD63" s="137">
        <f t="shared" ref="BD63:BE63" si="47">IF(BD$29=0,,BD44/BD$29*1000000)</f>
        <v>0</v>
      </c>
      <c r="BE63" s="137">
        <f t="shared" si="47"/>
        <v>0</v>
      </c>
      <c r="BF63" s="137">
        <f t="shared" ref="BF63:DE63" si="48">IF(BF$29=0,,BF44/BF$29*1000000)</f>
        <v>0</v>
      </c>
      <c r="BG63" s="137">
        <f t="shared" si="48"/>
        <v>0</v>
      </c>
      <c r="BH63" s="137">
        <f t="shared" si="48"/>
        <v>0</v>
      </c>
      <c r="BI63" s="137">
        <f t="shared" si="48"/>
        <v>0</v>
      </c>
      <c r="BJ63" s="137">
        <f t="shared" si="48"/>
        <v>0</v>
      </c>
      <c r="BK63" s="137">
        <f t="shared" si="48"/>
        <v>0</v>
      </c>
      <c r="BL63" s="137">
        <f t="shared" si="48"/>
        <v>0</v>
      </c>
      <c r="BM63" s="137">
        <f t="shared" si="48"/>
        <v>0</v>
      </c>
      <c r="BN63" s="137">
        <f t="shared" si="48"/>
        <v>0</v>
      </c>
      <c r="BO63" s="137">
        <f t="shared" si="48"/>
        <v>0</v>
      </c>
      <c r="BP63" s="137">
        <f t="shared" si="48"/>
        <v>0</v>
      </c>
      <c r="BQ63" s="137">
        <f t="shared" si="48"/>
        <v>0</v>
      </c>
      <c r="BR63" s="137">
        <f t="shared" si="48"/>
        <v>0</v>
      </c>
      <c r="BS63" s="137">
        <f t="shared" si="48"/>
        <v>0</v>
      </c>
      <c r="BT63" s="137">
        <f t="shared" si="48"/>
        <v>0</v>
      </c>
      <c r="BU63" s="137">
        <f t="shared" si="48"/>
        <v>0</v>
      </c>
      <c r="BV63" s="137">
        <f t="shared" si="48"/>
        <v>0</v>
      </c>
      <c r="BW63" s="137">
        <f t="shared" si="48"/>
        <v>0</v>
      </c>
      <c r="BX63" s="137">
        <f t="shared" si="48"/>
        <v>0</v>
      </c>
      <c r="BY63" s="137">
        <f t="shared" si="48"/>
        <v>0</v>
      </c>
      <c r="BZ63" s="137">
        <f t="shared" si="48"/>
        <v>0</v>
      </c>
      <c r="CA63" s="137">
        <f t="shared" si="48"/>
        <v>0</v>
      </c>
      <c r="CB63" s="137">
        <f t="shared" si="48"/>
        <v>0</v>
      </c>
      <c r="CC63" s="137">
        <f t="shared" si="48"/>
        <v>0</v>
      </c>
      <c r="CD63" s="137">
        <f t="shared" si="48"/>
        <v>0</v>
      </c>
      <c r="CE63" s="137">
        <f t="shared" si="48"/>
        <v>0</v>
      </c>
      <c r="CF63" s="137">
        <f t="shared" si="48"/>
        <v>0</v>
      </c>
      <c r="CG63" s="137">
        <f t="shared" si="48"/>
        <v>0</v>
      </c>
      <c r="CH63" s="137">
        <f t="shared" si="48"/>
        <v>0</v>
      </c>
      <c r="CI63" s="137">
        <f t="shared" si="48"/>
        <v>0</v>
      </c>
      <c r="CJ63" s="137">
        <f t="shared" si="48"/>
        <v>0</v>
      </c>
      <c r="CK63" s="137">
        <f t="shared" si="48"/>
        <v>0</v>
      </c>
      <c r="CL63" s="137">
        <f t="shared" si="48"/>
        <v>0</v>
      </c>
      <c r="CM63" s="137">
        <f t="shared" si="48"/>
        <v>0</v>
      </c>
      <c r="CN63" s="137">
        <f t="shared" si="48"/>
        <v>0</v>
      </c>
      <c r="CO63" s="137">
        <f t="shared" si="48"/>
        <v>0</v>
      </c>
      <c r="CP63" s="137">
        <f t="shared" si="48"/>
        <v>0</v>
      </c>
      <c r="CQ63" s="137">
        <f t="shared" si="48"/>
        <v>0</v>
      </c>
      <c r="CR63" s="137">
        <f t="shared" si="48"/>
        <v>0</v>
      </c>
      <c r="CS63" s="137">
        <f t="shared" si="48"/>
        <v>0</v>
      </c>
      <c r="CT63" s="137">
        <f t="shared" si="48"/>
        <v>0</v>
      </c>
      <c r="CU63" s="137">
        <f t="shared" si="48"/>
        <v>0</v>
      </c>
      <c r="CV63" s="137">
        <f t="shared" si="48"/>
        <v>0</v>
      </c>
      <c r="CW63" s="137">
        <f t="shared" si="48"/>
        <v>0</v>
      </c>
      <c r="CX63" s="137">
        <f t="shared" si="48"/>
        <v>0</v>
      </c>
      <c r="CY63" s="137">
        <f t="shared" si="48"/>
        <v>0</v>
      </c>
      <c r="CZ63" s="137">
        <f t="shared" si="48"/>
        <v>0</v>
      </c>
      <c r="DA63" s="137">
        <f t="shared" si="48"/>
        <v>0</v>
      </c>
      <c r="DB63" s="137">
        <f t="shared" si="48"/>
        <v>0</v>
      </c>
      <c r="DC63" s="137">
        <f t="shared" si="48"/>
        <v>0</v>
      </c>
      <c r="DD63" s="137">
        <f t="shared" si="48"/>
        <v>0</v>
      </c>
      <c r="DE63" s="137">
        <f t="shared" si="48"/>
        <v>0</v>
      </c>
      <c r="DF63" s="137">
        <f t="shared" ref="DF63:DG63" si="49">IF(DF$29=0,,DF44/DF$29*1000000)</f>
        <v>0</v>
      </c>
      <c r="DG63" s="137">
        <f t="shared" si="49"/>
        <v>0</v>
      </c>
      <c r="DH63" s="137">
        <f t="shared" ref="DH63" si="50">IF(DH$29=0,,DH44/DH$29*1000000)</f>
        <v>0</v>
      </c>
      <c r="DI63" s="137">
        <f t="shared" si="14"/>
        <v>0</v>
      </c>
    </row>
    <row r="64" spans="2:113" ht="15.5">
      <c r="B64" s="414"/>
      <c r="C64" s="149" t="s">
        <v>536</v>
      </c>
      <c r="D64" s="137">
        <f t="shared" si="46"/>
        <v>0</v>
      </c>
      <c r="E64" s="137">
        <f t="shared" si="46"/>
        <v>0</v>
      </c>
      <c r="F64" s="137">
        <f t="shared" si="46"/>
        <v>0</v>
      </c>
      <c r="G64" s="137">
        <f t="shared" si="46"/>
        <v>0</v>
      </c>
      <c r="H64" s="137">
        <f t="shared" si="46"/>
        <v>0</v>
      </c>
      <c r="I64" s="137">
        <f t="shared" si="46"/>
        <v>0</v>
      </c>
      <c r="J64" s="137">
        <f t="shared" si="46"/>
        <v>0</v>
      </c>
      <c r="K64" s="137">
        <f t="shared" si="46"/>
        <v>0</v>
      </c>
      <c r="L64" s="137">
        <f t="shared" si="46"/>
        <v>0</v>
      </c>
      <c r="M64" s="137">
        <f t="shared" si="46"/>
        <v>0</v>
      </c>
      <c r="N64" s="137">
        <f t="shared" si="46"/>
        <v>0</v>
      </c>
      <c r="O64" s="137">
        <f t="shared" si="46"/>
        <v>0</v>
      </c>
      <c r="P64" s="137">
        <f t="shared" si="46"/>
        <v>0</v>
      </c>
      <c r="Q64" s="137">
        <f t="shared" si="46"/>
        <v>0</v>
      </c>
      <c r="R64" s="137">
        <f t="shared" si="46"/>
        <v>0</v>
      </c>
      <c r="S64" s="137">
        <f t="shared" si="46"/>
        <v>0</v>
      </c>
      <c r="T64" s="137">
        <f t="shared" si="46"/>
        <v>0</v>
      </c>
      <c r="U64" s="137">
        <f t="shared" si="46"/>
        <v>0</v>
      </c>
      <c r="V64" s="137">
        <f t="shared" si="46"/>
        <v>0</v>
      </c>
      <c r="W64" s="137">
        <f t="shared" si="46"/>
        <v>0</v>
      </c>
      <c r="X64" s="137">
        <f t="shared" si="46"/>
        <v>0</v>
      </c>
      <c r="Y64" s="137">
        <f t="shared" si="46"/>
        <v>0</v>
      </c>
      <c r="Z64" s="137">
        <f t="shared" si="46"/>
        <v>0</v>
      </c>
      <c r="AA64" s="137">
        <f t="shared" si="46"/>
        <v>0</v>
      </c>
      <c r="AB64" s="137">
        <f t="shared" si="46"/>
        <v>0</v>
      </c>
      <c r="AC64" s="137">
        <f t="shared" si="46"/>
        <v>0</v>
      </c>
      <c r="AD64" s="137">
        <f t="shared" si="46"/>
        <v>0</v>
      </c>
      <c r="AE64" s="137">
        <f t="shared" si="46"/>
        <v>0</v>
      </c>
      <c r="AF64" s="137">
        <f t="shared" si="46"/>
        <v>0</v>
      </c>
      <c r="AG64" s="137">
        <f t="shared" si="46"/>
        <v>0</v>
      </c>
      <c r="AH64" s="137">
        <f t="shared" si="46"/>
        <v>0</v>
      </c>
      <c r="AI64" s="137">
        <f t="shared" si="46"/>
        <v>0</v>
      </c>
      <c r="AJ64" s="137">
        <f t="shared" si="46"/>
        <v>0</v>
      </c>
      <c r="AK64" s="137">
        <f t="shared" si="46"/>
        <v>0</v>
      </c>
      <c r="AL64" s="137">
        <f t="shared" si="46"/>
        <v>0</v>
      </c>
      <c r="AM64" s="137">
        <f t="shared" si="46"/>
        <v>0</v>
      </c>
      <c r="AN64" s="137">
        <f t="shared" si="46"/>
        <v>0</v>
      </c>
      <c r="AO64" s="137">
        <f t="shared" si="46"/>
        <v>0</v>
      </c>
      <c r="AP64" s="137">
        <f t="shared" si="46"/>
        <v>0</v>
      </c>
      <c r="AQ64" s="137">
        <f t="shared" si="46"/>
        <v>0</v>
      </c>
      <c r="AR64" s="137">
        <f t="shared" si="46"/>
        <v>0</v>
      </c>
      <c r="AS64" s="137">
        <f t="shared" si="46"/>
        <v>0</v>
      </c>
      <c r="AT64" s="137">
        <f t="shared" si="46"/>
        <v>0</v>
      </c>
      <c r="AU64" s="137">
        <f t="shared" si="46"/>
        <v>0</v>
      </c>
      <c r="AV64" s="137">
        <f t="shared" si="46"/>
        <v>0</v>
      </c>
      <c r="AW64" s="137">
        <f t="shared" si="46"/>
        <v>0</v>
      </c>
      <c r="AX64" s="137">
        <f t="shared" si="46"/>
        <v>0</v>
      </c>
      <c r="AY64" s="137">
        <f t="shared" si="46"/>
        <v>0</v>
      </c>
      <c r="AZ64" s="137">
        <f t="shared" si="46"/>
        <v>0</v>
      </c>
      <c r="BA64" s="137">
        <f t="shared" si="46"/>
        <v>0</v>
      </c>
      <c r="BB64" s="137">
        <f t="shared" si="46"/>
        <v>0</v>
      </c>
      <c r="BC64" s="137">
        <f t="shared" si="46"/>
        <v>0</v>
      </c>
      <c r="BD64" s="137">
        <f t="shared" ref="BD64:BE64" si="51">IF(BD$29=0,,BD45/BD$29*1000000)</f>
        <v>0</v>
      </c>
      <c r="BE64" s="137">
        <f t="shared" si="51"/>
        <v>0</v>
      </c>
      <c r="BF64" s="137">
        <f t="shared" ref="BF64:DE64" si="52">IF(BF$29=0,,BF45/BF$29*1000000)</f>
        <v>0</v>
      </c>
      <c r="BG64" s="137">
        <f t="shared" si="52"/>
        <v>0</v>
      </c>
      <c r="BH64" s="137">
        <f t="shared" si="52"/>
        <v>0</v>
      </c>
      <c r="BI64" s="137">
        <f t="shared" si="52"/>
        <v>0</v>
      </c>
      <c r="BJ64" s="137">
        <f t="shared" si="52"/>
        <v>0</v>
      </c>
      <c r="BK64" s="137">
        <f t="shared" si="52"/>
        <v>0</v>
      </c>
      <c r="BL64" s="137">
        <f t="shared" si="52"/>
        <v>0</v>
      </c>
      <c r="BM64" s="137">
        <f t="shared" si="52"/>
        <v>0</v>
      </c>
      <c r="BN64" s="137">
        <f t="shared" si="52"/>
        <v>0</v>
      </c>
      <c r="BO64" s="137">
        <f t="shared" si="52"/>
        <v>0</v>
      </c>
      <c r="BP64" s="137">
        <f t="shared" si="52"/>
        <v>0</v>
      </c>
      <c r="BQ64" s="137">
        <f t="shared" si="52"/>
        <v>0</v>
      </c>
      <c r="BR64" s="137">
        <f t="shared" si="52"/>
        <v>0</v>
      </c>
      <c r="BS64" s="137">
        <f t="shared" si="52"/>
        <v>0</v>
      </c>
      <c r="BT64" s="137">
        <f t="shared" si="52"/>
        <v>0</v>
      </c>
      <c r="BU64" s="137">
        <f t="shared" si="52"/>
        <v>0</v>
      </c>
      <c r="BV64" s="137">
        <f t="shared" si="52"/>
        <v>0</v>
      </c>
      <c r="BW64" s="137">
        <f t="shared" si="52"/>
        <v>0</v>
      </c>
      <c r="BX64" s="137">
        <f t="shared" si="52"/>
        <v>0</v>
      </c>
      <c r="BY64" s="137">
        <f t="shared" si="52"/>
        <v>0</v>
      </c>
      <c r="BZ64" s="137">
        <f t="shared" si="52"/>
        <v>0</v>
      </c>
      <c r="CA64" s="137">
        <f t="shared" si="52"/>
        <v>0</v>
      </c>
      <c r="CB64" s="137">
        <f t="shared" si="52"/>
        <v>0</v>
      </c>
      <c r="CC64" s="137">
        <f t="shared" si="52"/>
        <v>0</v>
      </c>
      <c r="CD64" s="137">
        <f t="shared" si="52"/>
        <v>0</v>
      </c>
      <c r="CE64" s="137">
        <f t="shared" si="52"/>
        <v>0</v>
      </c>
      <c r="CF64" s="137">
        <f t="shared" si="52"/>
        <v>0</v>
      </c>
      <c r="CG64" s="137">
        <f t="shared" si="52"/>
        <v>0</v>
      </c>
      <c r="CH64" s="137">
        <f t="shared" si="52"/>
        <v>0</v>
      </c>
      <c r="CI64" s="137">
        <f t="shared" si="52"/>
        <v>0</v>
      </c>
      <c r="CJ64" s="137">
        <f t="shared" si="52"/>
        <v>0</v>
      </c>
      <c r="CK64" s="137">
        <f t="shared" si="52"/>
        <v>0</v>
      </c>
      <c r="CL64" s="137">
        <f t="shared" si="52"/>
        <v>0</v>
      </c>
      <c r="CM64" s="137">
        <f t="shared" si="52"/>
        <v>0</v>
      </c>
      <c r="CN64" s="137">
        <f t="shared" si="52"/>
        <v>0</v>
      </c>
      <c r="CO64" s="137">
        <f t="shared" si="52"/>
        <v>0</v>
      </c>
      <c r="CP64" s="137">
        <f t="shared" si="52"/>
        <v>0</v>
      </c>
      <c r="CQ64" s="137">
        <f t="shared" si="52"/>
        <v>0</v>
      </c>
      <c r="CR64" s="137">
        <f t="shared" si="52"/>
        <v>0</v>
      </c>
      <c r="CS64" s="137">
        <f t="shared" si="52"/>
        <v>0</v>
      </c>
      <c r="CT64" s="137">
        <f t="shared" si="52"/>
        <v>0</v>
      </c>
      <c r="CU64" s="137">
        <f t="shared" si="52"/>
        <v>0</v>
      </c>
      <c r="CV64" s="137">
        <f t="shared" si="52"/>
        <v>0</v>
      </c>
      <c r="CW64" s="137">
        <f t="shared" si="52"/>
        <v>0</v>
      </c>
      <c r="CX64" s="137">
        <f t="shared" si="52"/>
        <v>0</v>
      </c>
      <c r="CY64" s="137">
        <f t="shared" si="52"/>
        <v>0</v>
      </c>
      <c r="CZ64" s="137">
        <f t="shared" si="52"/>
        <v>0</v>
      </c>
      <c r="DA64" s="137">
        <f t="shared" si="52"/>
        <v>0</v>
      </c>
      <c r="DB64" s="137">
        <f t="shared" si="52"/>
        <v>0</v>
      </c>
      <c r="DC64" s="137">
        <f t="shared" si="52"/>
        <v>0</v>
      </c>
      <c r="DD64" s="137">
        <f t="shared" si="52"/>
        <v>0</v>
      </c>
      <c r="DE64" s="137">
        <f t="shared" si="52"/>
        <v>0</v>
      </c>
      <c r="DF64" s="137">
        <f t="shared" ref="DF64:DG64" si="53">IF(DF$29=0,,DF45/DF$29*1000000)</f>
        <v>0</v>
      </c>
      <c r="DG64" s="137">
        <f t="shared" si="53"/>
        <v>0</v>
      </c>
      <c r="DH64" s="137">
        <f t="shared" ref="DH64" si="54">IF(DH$29=0,,DH45/DH$29*1000000)</f>
        <v>0</v>
      </c>
      <c r="DI64" s="137">
        <f t="shared" si="14"/>
        <v>0</v>
      </c>
    </row>
    <row r="65" spans="2:113" ht="15.5">
      <c r="B65" s="414"/>
      <c r="C65" s="149" t="s">
        <v>288</v>
      </c>
      <c r="D65" s="137">
        <f t="shared" si="46"/>
        <v>0</v>
      </c>
      <c r="E65" s="137">
        <f t="shared" si="46"/>
        <v>0</v>
      </c>
      <c r="F65" s="137">
        <f t="shared" si="46"/>
        <v>0</v>
      </c>
      <c r="G65" s="137">
        <f t="shared" si="46"/>
        <v>0</v>
      </c>
      <c r="H65" s="137">
        <f t="shared" si="46"/>
        <v>0</v>
      </c>
      <c r="I65" s="137">
        <f t="shared" si="46"/>
        <v>0</v>
      </c>
      <c r="J65" s="137">
        <f t="shared" si="46"/>
        <v>0</v>
      </c>
      <c r="K65" s="137">
        <f t="shared" si="46"/>
        <v>0</v>
      </c>
      <c r="L65" s="137">
        <f t="shared" si="46"/>
        <v>0</v>
      </c>
      <c r="M65" s="137">
        <f t="shared" si="46"/>
        <v>0</v>
      </c>
      <c r="N65" s="137">
        <f t="shared" si="46"/>
        <v>0</v>
      </c>
      <c r="O65" s="137">
        <f t="shared" si="46"/>
        <v>0</v>
      </c>
      <c r="P65" s="137">
        <f t="shared" si="46"/>
        <v>0</v>
      </c>
      <c r="Q65" s="137">
        <f t="shared" si="46"/>
        <v>0</v>
      </c>
      <c r="R65" s="137">
        <f t="shared" si="46"/>
        <v>0</v>
      </c>
      <c r="S65" s="137">
        <f t="shared" si="46"/>
        <v>0</v>
      </c>
      <c r="T65" s="137">
        <f t="shared" si="46"/>
        <v>0</v>
      </c>
      <c r="U65" s="137">
        <f t="shared" si="46"/>
        <v>0</v>
      </c>
      <c r="V65" s="137">
        <f t="shared" si="46"/>
        <v>0</v>
      </c>
      <c r="W65" s="137">
        <f t="shared" si="46"/>
        <v>0</v>
      </c>
      <c r="X65" s="137">
        <f t="shared" si="46"/>
        <v>0</v>
      </c>
      <c r="Y65" s="137">
        <f t="shared" si="46"/>
        <v>0</v>
      </c>
      <c r="Z65" s="137">
        <f t="shared" si="46"/>
        <v>0</v>
      </c>
      <c r="AA65" s="137">
        <f t="shared" si="46"/>
        <v>0</v>
      </c>
      <c r="AB65" s="137">
        <f t="shared" si="46"/>
        <v>0</v>
      </c>
      <c r="AC65" s="137">
        <f t="shared" si="46"/>
        <v>0</v>
      </c>
      <c r="AD65" s="137">
        <f t="shared" si="46"/>
        <v>0</v>
      </c>
      <c r="AE65" s="137">
        <f t="shared" si="46"/>
        <v>0</v>
      </c>
      <c r="AF65" s="137">
        <f t="shared" si="46"/>
        <v>0</v>
      </c>
      <c r="AG65" s="137">
        <f t="shared" si="46"/>
        <v>0</v>
      </c>
      <c r="AH65" s="137">
        <f t="shared" si="46"/>
        <v>0</v>
      </c>
      <c r="AI65" s="137">
        <f t="shared" si="46"/>
        <v>0</v>
      </c>
      <c r="AJ65" s="137">
        <f t="shared" si="46"/>
        <v>0</v>
      </c>
      <c r="AK65" s="137">
        <f t="shared" si="46"/>
        <v>0</v>
      </c>
      <c r="AL65" s="137">
        <f t="shared" si="46"/>
        <v>0</v>
      </c>
      <c r="AM65" s="137">
        <f t="shared" si="46"/>
        <v>0</v>
      </c>
      <c r="AN65" s="137">
        <f t="shared" si="46"/>
        <v>0</v>
      </c>
      <c r="AO65" s="137">
        <f t="shared" si="46"/>
        <v>0</v>
      </c>
      <c r="AP65" s="137">
        <f t="shared" si="46"/>
        <v>0</v>
      </c>
      <c r="AQ65" s="137">
        <f t="shared" si="46"/>
        <v>0</v>
      </c>
      <c r="AR65" s="137">
        <f t="shared" si="46"/>
        <v>0</v>
      </c>
      <c r="AS65" s="137">
        <f t="shared" si="46"/>
        <v>0</v>
      </c>
      <c r="AT65" s="137">
        <f t="shared" si="46"/>
        <v>0</v>
      </c>
      <c r="AU65" s="137">
        <f t="shared" si="46"/>
        <v>0</v>
      </c>
      <c r="AV65" s="137">
        <f t="shared" si="46"/>
        <v>0</v>
      </c>
      <c r="AW65" s="137">
        <f t="shared" si="46"/>
        <v>0</v>
      </c>
      <c r="AX65" s="137">
        <f t="shared" si="46"/>
        <v>0</v>
      </c>
      <c r="AY65" s="137">
        <f t="shared" si="46"/>
        <v>0</v>
      </c>
      <c r="AZ65" s="137">
        <f t="shared" si="46"/>
        <v>0</v>
      </c>
      <c r="BA65" s="137">
        <f t="shared" si="46"/>
        <v>0</v>
      </c>
      <c r="BB65" s="137">
        <f t="shared" si="46"/>
        <v>0</v>
      </c>
      <c r="BC65" s="137">
        <f t="shared" si="46"/>
        <v>0</v>
      </c>
      <c r="BD65" s="137">
        <f t="shared" ref="BD65:BE65" si="55">IF(BD$29=0,,BD46/BD$29*1000000)</f>
        <v>0</v>
      </c>
      <c r="BE65" s="137">
        <f t="shared" si="55"/>
        <v>0</v>
      </c>
      <c r="BF65" s="137">
        <f t="shared" ref="BF65:DE65" si="56">IF(BF$29=0,,BF46/BF$29*1000000)</f>
        <v>0</v>
      </c>
      <c r="BG65" s="137">
        <f t="shared" si="56"/>
        <v>0</v>
      </c>
      <c r="BH65" s="137">
        <f t="shared" si="56"/>
        <v>0</v>
      </c>
      <c r="BI65" s="137">
        <f t="shared" si="56"/>
        <v>0</v>
      </c>
      <c r="BJ65" s="137">
        <f t="shared" si="56"/>
        <v>0</v>
      </c>
      <c r="BK65" s="137">
        <f t="shared" si="56"/>
        <v>0</v>
      </c>
      <c r="BL65" s="137">
        <f t="shared" si="56"/>
        <v>0</v>
      </c>
      <c r="BM65" s="137">
        <f t="shared" si="56"/>
        <v>0</v>
      </c>
      <c r="BN65" s="137">
        <f t="shared" si="56"/>
        <v>0</v>
      </c>
      <c r="BO65" s="137">
        <f t="shared" si="56"/>
        <v>0</v>
      </c>
      <c r="BP65" s="137">
        <f t="shared" si="56"/>
        <v>0</v>
      </c>
      <c r="BQ65" s="137">
        <f t="shared" si="56"/>
        <v>0</v>
      </c>
      <c r="BR65" s="137">
        <f t="shared" si="56"/>
        <v>0</v>
      </c>
      <c r="BS65" s="137">
        <f t="shared" si="56"/>
        <v>0</v>
      </c>
      <c r="BT65" s="137">
        <f t="shared" si="56"/>
        <v>0</v>
      </c>
      <c r="BU65" s="137">
        <f t="shared" si="56"/>
        <v>0</v>
      </c>
      <c r="BV65" s="137">
        <f t="shared" si="56"/>
        <v>0</v>
      </c>
      <c r="BW65" s="137">
        <f t="shared" si="56"/>
        <v>0</v>
      </c>
      <c r="BX65" s="137">
        <f t="shared" si="56"/>
        <v>0</v>
      </c>
      <c r="BY65" s="137">
        <f t="shared" si="56"/>
        <v>0</v>
      </c>
      <c r="BZ65" s="137">
        <f t="shared" si="56"/>
        <v>0</v>
      </c>
      <c r="CA65" s="137">
        <f t="shared" si="56"/>
        <v>0</v>
      </c>
      <c r="CB65" s="137">
        <f t="shared" si="56"/>
        <v>0</v>
      </c>
      <c r="CC65" s="137">
        <f t="shared" si="56"/>
        <v>0</v>
      </c>
      <c r="CD65" s="137">
        <f t="shared" si="56"/>
        <v>0</v>
      </c>
      <c r="CE65" s="137">
        <f t="shared" si="56"/>
        <v>0</v>
      </c>
      <c r="CF65" s="137">
        <f t="shared" si="56"/>
        <v>0</v>
      </c>
      <c r="CG65" s="137">
        <f t="shared" si="56"/>
        <v>0</v>
      </c>
      <c r="CH65" s="137">
        <f t="shared" si="56"/>
        <v>0</v>
      </c>
      <c r="CI65" s="137">
        <f t="shared" si="56"/>
        <v>0</v>
      </c>
      <c r="CJ65" s="137">
        <f t="shared" si="56"/>
        <v>0</v>
      </c>
      <c r="CK65" s="137">
        <f t="shared" si="56"/>
        <v>0</v>
      </c>
      <c r="CL65" s="137">
        <f t="shared" si="56"/>
        <v>0</v>
      </c>
      <c r="CM65" s="137">
        <f t="shared" si="56"/>
        <v>0</v>
      </c>
      <c r="CN65" s="137">
        <f t="shared" si="56"/>
        <v>0</v>
      </c>
      <c r="CO65" s="137">
        <f t="shared" si="56"/>
        <v>0</v>
      </c>
      <c r="CP65" s="137">
        <f t="shared" si="56"/>
        <v>0</v>
      </c>
      <c r="CQ65" s="137">
        <f t="shared" si="56"/>
        <v>0</v>
      </c>
      <c r="CR65" s="137">
        <f t="shared" si="56"/>
        <v>0</v>
      </c>
      <c r="CS65" s="137">
        <f t="shared" si="56"/>
        <v>0</v>
      </c>
      <c r="CT65" s="137">
        <f t="shared" si="56"/>
        <v>0</v>
      </c>
      <c r="CU65" s="137">
        <f t="shared" si="56"/>
        <v>0</v>
      </c>
      <c r="CV65" s="137">
        <f t="shared" si="56"/>
        <v>0</v>
      </c>
      <c r="CW65" s="137">
        <f t="shared" si="56"/>
        <v>0</v>
      </c>
      <c r="CX65" s="137">
        <f t="shared" si="56"/>
        <v>0</v>
      </c>
      <c r="CY65" s="137">
        <f t="shared" si="56"/>
        <v>0</v>
      </c>
      <c r="CZ65" s="137">
        <f t="shared" si="56"/>
        <v>0</v>
      </c>
      <c r="DA65" s="137">
        <f t="shared" si="56"/>
        <v>0</v>
      </c>
      <c r="DB65" s="137">
        <f t="shared" si="56"/>
        <v>0</v>
      </c>
      <c r="DC65" s="137">
        <f t="shared" si="56"/>
        <v>0</v>
      </c>
      <c r="DD65" s="137">
        <f t="shared" si="56"/>
        <v>0</v>
      </c>
      <c r="DE65" s="137">
        <f t="shared" si="56"/>
        <v>0</v>
      </c>
      <c r="DF65" s="137">
        <f t="shared" ref="DF65:DG65" si="57">IF(DF$29=0,,DF46/DF$29*1000000)</f>
        <v>0</v>
      </c>
      <c r="DG65" s="137">
        <f t="shared" si="57"/>
        <v>0</v>
      </c>
      <c r="DH65" s="137">
        <f t="shared" ref="DH65" si="58">IF(DH$29=0,,DH46/DH$29*1000000)</f>
        <v>0</v>
      </c>
      <c r="DI65" s="137">
        <f t="shared" si="14"/>
        <v>0</v>
      </c>
    </row>
    <row r="66" spans="2:113" ht="15.5" hidden="1">
      <c r="B66" s="414"/>
      <c r="C66" s="149" t="s">
        <v>193</v>
      </c>
      <c r="D66" s="137">
        <f t="shared" si="46"/>
        <v>0</v>
      </c>
      <c r="E66" s="137">
        <f t="shared" si="46"/>
        <v>0</v>
      </c>
      <c r="F66" s="137">
        <f t="shared" si="46"/>
        <v>0</v>
      </c>
      <c r="G66" s="137">
        <f t="shared" si="46"/>
        <v>0</v>
      </c>
      <c r="H66" s="137">
        <f t="shared" si="46"/>
        <v>0</v>
      </c>
      <c r="I66" s="137">
        <f t="shared" si="46"/>
        <v>0</v>
      </c>
      <c r="J66" s="137">
        <f t="shared" si="46"/>
        <v>0</v>
      </c>
      <c r="K66" s="137">
        <f t="shared" si="46"/>
        <v>0</v>
      </c>
      <c r="L66" s="137">
        <f t="shared" si="46"/>
        <v>0</v>
      </c>
      <c r="M66" s="137">
        <f t="shared" si="46"/>
        <v>0</v>
      </c>
      <c r="N66" s="137">
        <f t="shared" si="46"/>
        <v>0</v>
      </c>
      <c r="O66" s="137">
        <f t="shared" si="46"/>
        <v>0</v>
      </c>
      <c r="P66" s="137">
        <f t="shared" si="46"/>
        <v>0</v>
      </c>
      <c r="Q66" s="137">
        <f t="shared" si="46"/>
        <v>0</v>
      </c>
      <c r="R66" s="137">
        <f t="shared" si="46"/>
        <v>0</v>
      </c>
      <c r="S66" s="137">
        <f t="shared" si="46"/>
        <v>0</v>
      </c>
      <c r="T66" s="137">
        <f t="shared" si="46"/>
        <v>0</v>
      </c>
      <c r="U66" s="137">
        <f t="shared" si="46"/>
        <v>0</v>
      </c>
      <c r="V66" s="137">
        <f t="shared" si="46"/>
        <v>0</v>
      </c>
      <c r="W66" s="137">
        <f t="shared" si="46"/>
        <v>0</v>
      </c>
      <c r="X66" s="137">
        <f t="shared" si="46"/>
        <v>0</v>
      </c>
      <c r="Y66" s="137">
        <f t="shared" si="46"/>
        <v>0</v>
      </c>
      <c r="Z66" s="137">
        <f t="shared" si="46"/>
        <v>0</v>
      </c>
      <c r="AA66" s="137">
        <f t="shared" si="46"/>
        <v>0</v>
      </c>
      <c r="AB66" s="137">
        <f t="shared" si="46"/>
        <v>0</v>
      </c>
      <c r="AC66" s="137">
        <f t="shared" si="46"/>
        <v>0</v>
      </c>
      <c r="AD66" s="137">
        <f t="shared" si="46"/>
        <v>0</v>
      </c>
      <c r="AE66" s="137">
        <f t="shared" si="46"/>
        <v>0</v>
      </c>
      <c r="AF66" s="137">
        <f t="shared" si="46"/>
        <v>0</v>
      </c>
      <c r="AG66" s="137">
        <f t="shared" si="46"/>
        <v>0</v>
      </c>
      <c r="AH66" s="137">
        <f t="shared" si="46"/>
        <v>0</v>
      </c>
      <c r="AI66" s="137">
        <f t="shared" si="46"/>
        <v>0</v>
      </c>
      <c r="AJ66" s="137">
        <f t="shared" si="46"/>
        <v>0</v>
      </c>
      <c r="AK66" s="137">
        <f t="shared" si="46"/>
        <v>0</v>
      </c>
      <c r="AL66" s="137">
        <f t="shared" si="46"/>
        <v>0</v>
      </c>
      <c r="AM66" s="137">
        <f t="shared" si="46"/>
        <v>0</v>
      </c>
      <c r="AN66" s="137">
        <f t="shared" si="46"/>
        <v>0</v>
      </c>
      <c r="AO66" s="137">
        <f t="shared" si="46"/>
        <v>0</v>
      </c>
      <c r="AP66" s="137">
        <f t="shared" si="46"/>
        <v>0</v>
      </c>
      <c r="AQ66" s="137">
        <f t="shared" si="46"/>
        <v>0</v>
      </c>
      <c r="AR66" s="137">
        <f t="shared" si="46"/>
        <v>0</v>
      </c>
      <c r="AS66" s="137">
        <f t="shared" si="46"/>
        <v>0</v>
      </c>
      <c r="AT66" s="137">
        <f t="shared" si="46"/>
        <v>0</v>
      </c>
      <c r="AU66" s="137">
        <f t="shared" si="46"/>
        <v>0</v>
      </c>
      <c r="AV66" s="137">
        <f t="shared" si="46"/>
        <v>0</v>
      </c>
      <c r="AW66" s="137">
        <f t="shared" si="46"/>
        <v>0</v>
      </c>
      <c r="AX66" s="137">
        <f t="shared" si="46"/>
        <v>0</v>
      </c>
      <c r="AY66" s="137">
        <f t="shared" si="46"/>
        <v>0</v>
      </c>
      <c r="AZ66" s="137">
        <f t="shared" si="46"/>
        <v>0</v>
      </c>
      <c r="BA66" s="137">
        <f t="shared" si="46"/>
        <v>0</v>
      </c>
      <c r="BB66" s="137">
        <f t="shared" si="46"/>
        <v>0</v>
      </c>
      <c r="BC66" s="137">
        <f t="shared" si="46"/>
        <v>0</v>
      </c>
      <c r="BD66" s="137">
        <f t="shared" ref="BD66:BE66" si="59">IF(BD$29=0,,BD47/BD$29*1000000)</f>
        <v>0</v>
      </c>
      <c r="BE66" s="137">
        <f t="shared" si="59"/>
        <v>0</v>
      </c>
      <c r="BF66" s="137">
        <f t="shared" ref="BF66:DE66" si="60">IF(BF$29=0,,BF47/BF$29*1000000)</f>
        <v>0</v>
      </c>
      <c r="BG66" s="137">
        <f t="shared" si="60"/>
        <v>0</v>
      </c>
      <c r="BH66" s="137">
        <f t="shared" si="60"/>
        <v>0</v>
      </c>
      <c r="BI66" s="137">
        <f t="shared" si="60"/>
        <v>0</v>
      </c>
      <c r="BJ66" s="137">
        <f t="shared" si="60"/>
        <v>0</v>
      </c>
      <c r="BK66" s="137">
        <f t="shared" si="60"/>
        <v>0</v>
      </c>
      <c r="BL66" s="137">
        <f t="shared" si="60"/>
        <v>0</v>
      </c>
      <c r="BM66" s="137">
        <f t="shared" si="60"/>
        <v>0</v>
      </c>
      <c r="BN66" s="137">
        <f t="shared" si="60"/>
        <v>0</v>
      </c>
      <c r="BO66" s="137">
        <f t="shared" si="60"/>
        <v>0</v>
      </c>
      <c r="BP66" s="137">
        <f t="shared" si="60"/>
        <v>0</v>
      </c>
      <c r="BQ66" s="137">
        <f t="shared" si="60"/>
        <v>0</v>
      </c>
      <c r="BR66" s="137">
        <f t="shared" si="60"/>
        <v>0</v>
      </c>
      <c r="BS66" s="137">
        <f t="shared" si="60"/>
        <v>0</v>
      </c>
      <c r="BT66" s="137">
        <f t="shared" si="60"/>
        <v>0</v>
      </c>
      <c r="BU66" s="137">
        <f t="shared" si="60"/>
        <v>0</v>
      </c>
      <c r="BV66" s="137">
        <f t="shared" si="60"/>
        <v>0</v>
      </c>
      <c r="BW66" s="137">
        <f t="shared" si="60"/>
        <v>0</v>
      </c>
      <c r="BX66" s="137">
        <f t="shared" si="60"/>
        <v>0</v>
      </c>
      <c r="BY66" s="137">
        <f t="shared" si="60"/>
        <v>0</v>
      </c>
      <c r="BZ66" s="137">
        <f t="shared" si="60"/>
        <v>0</v>
      </c>
      <c r="CA66" s="137">
        <f t="shared" si="60"/>
        <v>0</v>
      </c>
      <c r="CB66" s="137">
        <f t="shared" si="60"/>
        <v>0</v>
      </c>
      <c r="CC66" s="137">
        <f t="shared" si="60"/>
        <v>0</v>
      </c>
      <c r="CD66" s="137">
        <f t="shared" si="60"/>
        <v>0</v>
      </c>
      <c r="CE66" s="137">
        <f t="shared" si="60"/>
        <v>0</v>
      </c>
      <c r="CF66" s="137">
        <f t="shared" si="60"/>
        <v>0</v>
      </c>
      <c r="CG66" s="137">
        <f t="shared" si="60"/>
        <v>0</v>
      </c>
      <c r="CH66" s="137">
        <f t="shared" si="60"/>
        <v>0</v>
      </c>
      <c r="CI66" s="137">
        <f t="shared" si="60"/>
        <v>0</v>
      </c>
      <c r="CJ66" s="137">
        <f t="shared" si="60"/>
        <v>0</v>
      </c>
      <c r="CK66" s="137">
        <f t="shared" si="60"/>
        <v>0</v>
      </c>
      <c r="CL66" s="137">
        <f t="shared" si="60"/>
        <v>0</v>
      </c>
      <c r="CM66" s="137">
        <f t="shared" si="60"/>
        <v>0</v>
      </c>
      <c r="CN66" s="137">
        <f t="shared" si="60"/>
        <v>0</v>
      </c>
      <c r="CO66" s="137">
        <f t="shared" si="60"/>
        <v>0</v>
      </c>
      <c r="CP66" s="137">
        <f t="shared" si="60"/>
        <v>0</v>
      </c>
      <c r="CQ66" s="137">
        <f t="shared" si="60"/>
        <v>0</v>
      </c>
      <c r="CR66" s="137">
        <f t="shared" si="60"/>
        <v>0</v>
      </c>
      <c r="CS66" s="137">
        <f t="shared" si="60"/>
        <v>0</v>
      </c>
      <c r="CT66" s="137">
        <f t="shared" si="60"/>
        <v>0</v>
      </c>
      <c r="CU66" s="137">
        <f t="shared" si="60"/>
        <v>0</v>
      </c>
      <c r="CV66" s="137">
        <f t="shared" si="60"/>
        <v>0</v>
      </c>
      <c r="CW66" s="137">
        <f t="shared" si="60"/>
        <v>0</v>
      </c>
      <c r="CX66" s="137">
        <f t="shared" si="60"/>
        <v>0</v>
      </c>
      <c r="CY66" s="137">
        <f t="shared" si="60"/>
        <v>0</v>
      </c>
      <c r="CZ66" s="137">
        <f t="shared" si="60"/>
        <v>0</v>
      </c>
      <c r="DA66" s="137">
        <f t="shared" si="60"/>
        <v>0</v>
      </c>
      <c r="DB66" s="137">
        <f t="shared" si="60"/>
        <v>0</v>
      </c>
      <c r="DC66" s="137">
        <f t="shared" si="60"/>
        <v>0</v>
      </c>
      <c r="DD66" s="137">
        <f t="shared" si="60"/>
        <v>0</v>
      </c>
      <c r="DE66" s="137">
        <f t="shared" si="60"/>
        <v>0</v>
      </c>
      <c r="DF66" s="137">
        <f t="shared" ref="DF66:DG66" si="61">IF(DF$29=0,,DF47/DF$29*1000000)</f>
        <v>0</v>
      </c>
      <c r="DG66" s="137">
        <f t="shared" si="61"/>
        <v>0</v>
      </c>
      <c r="DH66" s="137">
        <f t="shared" ref="DH66" si="62">IF(DH$29=0,,DH47/DH$29*1000000)</f>
        <v>0</v>
      </c>
      <c r="DI66" s="137">
        <f t="shared" si="14"/>
        <v>0</v>
      </c>
    </row>
    <row r="67" spans="2:113" ht="15.5">
      <c r="B67" s="414"/>
      <c r="C67" s="149" t="s">
        <v>186</v>
      </c>
      <c r="D67" s="137">
        <f t="shared" si="46"/>
        <v>0</v>
      </c>
      <c r="E67" s="137">
        <f t="shared" si="46"/>
        <v>0</v>
      </c>
      <c r="F67" s="137">
        <f t="shared" si="46"/>
        <v>0</v>
      </c>
      <c r="G67" s="137">
        <f t="shared" si="46"/>
        <v>0</v>
      </c>
      <c r="H67" s="137">
        <f t="shared" si="46"/>
        <v>0</v>
      </c>
      <c r="I67" s="137">
        <f t="shared" si="46"/>
        <v>0</v>
      </c>
      <c r="J67" s="137">
        <f t="shared" si="46"/>
        <v>0</v>
      </c>
      <c r="K67" s="137">
        <f t="shared" si="46"/>
        <v>0</v>
      </c>
      <c r="L67" s="137">
        <f t="shared" si="46"/>
        <v>0</v>
      </c>
      <c r="M67" s="137">
        <f t="shared" si="46"/>
        <v>0</v>
      </c>
      <c r="N67" s="137">
        <f t="shared" si="46"/>
        <v>0</v>
      </c>
      <c r="O67" s="137">
        <f t="shared" si="46"/>
        <v>0</v>
      </c>
      <c r="P67" s="137">
        <f t="shared" si="46"/>
        <v>0</v>
      </c>
      <c r="Q67" s="137">
        <f t="shared" si="46"/>
        <v>0</v>
      </c>
      <c r="R67" s="137">
        <f t="shared" si="46"/>
        <v>0</v>
      </c>
      <c r="S67" s="137">
        <f t="shared" si="46"/>
        <v>0</v>
      </c>
      <c r="T67" s="137">
        <f t="shared" si="46"/>
        <v>0</v>
      </c>
      <c r="U67" s="137">
        <f t="shared" si="46"/>
        <v>0</v>
      </c>
      <c r="V67" s="137">
        <f t="shared" si="46"/>
        <v>0</v>
      </c>
      <c r="W67" s="137">
        <f t="shared" si="46"/>
        <v>0</v>
      </c>
      <c r="X67" s="137">
        <f t="shared" si="46"/>
        <v>0</v>
      </c>
      <c r="Y67" s="137">
        <f t="shared" si="46"/>
        <v>0</v>
      </c>
      <c r="Z67" s="137">
        <f t="shared" si="46"/>
        <v>0</v>
      </c>
      <c r="AA67" s="137">
        <f t="shared" si="46"/>
        <v>0</v>
      </c>
      <c r="AB67" s="137">
        <f t="shared" si="46"/>
        <v>0</v>
      </c>
      <c r="AC67" s="137">
        <f t="shared" si="46"/>
        <v>0</v>
      </c>
      <c r="AD67" s="137">
        <f t="shared" si="46"/>
        <v>0</v>
      </c>
      <c r="AE67" s="137">
        <f t="shared" si="46"/>
        <v>0</v>
      </c>
      <c r="AF67" s="137">
        <f t="shared" si="46"/>
        <v>0</v>
      </c>
      <c r="AG67" s="137">
        <f t="shared" si="46"/>
        <v>0</v>
      </c>
      <c r="AH67" s="137">
        <f t="shared" si="46"/>
        <v>0</v>
      </c>
      <c r="AI67" s="137">
        <f t="shared" si="46"/>
        <v>0</v>
      </c>
      <c r="AJ67" s="137">
        <f t="shared" si="46"/>
        <v>0</v>
      </c>
      <c r="AK67" s="137">
        <f t="shared" si="46"/>
        <v>0</v>
      </c>
      <c r="AL67" s="137">
        <f t="shared" si="46"/>
        <v>0</v>
      </c>
      <c r="AM67" s="137">
        <f t="shared" si="46"/>
        <v>0</v>
      </c>
      <c r="AN67" s="137">
        <f t="shared" si="46"/>
        <v>0</v>
      </c>
      <c r="AO67" s="137">
        <f t="shared" si="46"/>
        <v>0</v>
      </c>
      <c r="AP67" s="137">
        <f t="shared" si="46"/>
        <v>0</v>
      </c>
      <c r="AQ67" s="137">
        <f t="shared" si="46"/>
        <v>0</v>
      </c>
      <c r="AR67" s="137">
        <f t="shared" si="46"/>
        <v>0</v>
      </c>
      <c r="AS67" s="137">
        <f t="shared" si="46"/>
        <v>0</v>
      </c>
      <c r="AT67" s="137">
        <f t="shared" si="46"/>
        <v>0</v>
      </c>
      <c r="AU67" s="137">
        <f t="shared" ref="T67:BC69" si="63">IF(AU$29=0,,AU48/AU$29*1000000)</f>
        <v>0</v>
      </c>
      <c r="AV67" s="137">
        <f t="shared" si="63"/>
        <v>0</v>
      </c>
      <c r="AW67" s="137">
        <f t="shared" si="63"/>
        <v>0</v>
      </c>
      <c r="AX67" s="137">
        <f t="shared" si="63"/>
        <v>0</v>
      </c>
      <c r="AY67" s="137">
        <f t="shared" si="63"/>
        <v>0</v>
      </c>
      <c r="AZ67" s="137">
        <f t="shared" si="63"/>
        <v>0</v>
      </c>
      <c r="BA67" s="137">
        <f t="shared" si="63"/>
        <v>0</v>
      </c>
      <c r="BB67" s="137">
        <f t="shared" si="63"/>
        <v>0</v>
      </c>
      <c r="BC67" s="137">
        <f t="shared" si="63"/>
        <v>0</v>
      </c>
      <c r="BD67" s="137">
        <f t="shared" ref="BD67:BE67" si="64">IF(BD$29=0,,BD48/BD$29*1000000)</f>
        <v>0</v>
      </c>
      <c r="BE67" s="137">
        <f t="shared" si="64"/>
        <v>0</v>
      </c>
      <c r="BF67" s="137">
        <f t="shared" ref="BF67:DE67" si="65">IF(BF$29=0,,BF48/BF$29*1000000)</f>
        <v>0</v>
      </c>
      <c r="BG67" s="137">
        <f t="shared" si="65"/>
        <v>0</v>
      </c>
      <c r="BH67" s="137">
        <f t="shared" si="65"/>
        <v>0</v>
      </c>
      <c r="BI67" s="137">
        <f t="shared" si="65"/>
        <v>0</v>
      </c>
      <c r="BJ67" s="137">
        <f t="shared" si="65"/>
        <v>0</v>
      </c>
      <c r="BK67" s="137">
        <f t="shared" si="65"/>
        <v>0</v>
      </c>
      <c r="BL67" s="137">
        <f t="shared" si="65"/>
        <v>0</v>
      </c>
      <c r="BM67" s="137">
        <f t="shared" si="65"/>
        <v>0</v>
      </c>
      <c r="BN67" s="137">
        <f t="shared" si="65"/>
        <v>0</v>
      </c>
      <c r="BO67" s="137">
        <f t="shared" si="65"/>
        <v>0</v>
      </c>
      <c r="BP67" s="137">
        <f t="shared" si="65"/>
        <v>0</v>
      </c>
      <c r="BQ67" s="137">
        <f t="shared" si="65"/>
        <v>0</v>
      </c>
      <c r="BR67" s="137">
        <f t="shared" si="65"/>
        <v>0</v>
      </c>
      <c r="BS67" s="137">
        <f t="shared" si="65"/>
        <v>0</v>
      </c>
      <c r="BT67" s="137">
        <f t="shared" si="65"/>
        <v>0</v>
      </c>
      <c r="BU67" s="137">
        <f t="shared" si="65"/>
        <v>0</v>
      </c>
      <c r="BV67" s="137">
        <f t="shared" si="65"/>
        <v>0</v>
      </c>
      <c r="BW67" s="137">
        <f t="shared" si="65"/>
        <v>0</v>
      </c>
      <c r="BX67" s="137">
        <f t="shared" si="65"/>
        <v>0</v>
      </c>
      <c r="BY67" s="137">
        <f t="shared" si="65"/>
        <v>0</v>
      </c>
      <c r="BZ67" s="137">
        <f t="shared" si="65"/>
        <v>0</v>
      </c>
      <c r="CA67" s="137">
        <f t="shared" si="65"/>
        <v>0</v>
      </c>
      <c r="CB67" s="137">
        <f t="shared" si="65"/>
        <v>0</v>
      </c>
      <c r="CC67" s="137">
        <f t="shared" si="65"/>
        <v>0</v>
      </c>
      <c r="CD67" s="137">
        <f t="shared" si="65"/>
        <v>0</v>
      </c>
      <c r="CE67" s="137">
        <f t="shared" si="65"/>
        <v>0</v>
      </c>
      <c r="CF67" s="137">
        <f t="shared" si="65"/>
        <v>0</v>
      </c>
      <c r="CG67" s="137">
        <f t="shared" si="65"/>
        <v>0</v>
      </c>
      <c r="CH67" s="137">
        <f t="shared" si="65"/>
        <v>0</v>
      </c>
      <c r="CI67" s="137">
        <f t="shared" si="65"/>
        <v>0</v>
      </c>
      <c r="CJ67" s="137">
        <f t="shared" si="65"/>
        <v>0</v>
      </c>
      <c r="CK67" s="137">
        <f t="shared" si="65"/>
        <v>0</v>
      </c>
      <c r="CL67" s="137">
        <f t="shared" si="65"/>
        <v>0</v>
      </c>
      <c r="CM67" s="137">
        <f t="shared" si="65"/>
        <v>0</v>
      </c>
      <c r="CN67" s="137">
        <f t="shared" si="65"/>
        <v>0</v>
      </c>
      <c r="CO67" s="137">
        <f t="shared" si="65"/>
        <v>0</v>
      </c>
      <c r="CP67" s="137">
        <f t="shared" si="65"/>
        <v>0</v>
      </c>
      <c r="CQ67" s="137">
        <f t="shared" si="65"/>
        <v>0</v>
      </c>
      <c r="CR67" s="137">
        <f t="shared" si="65"/>
        <v>0</v>
      </c>
      <c r="CS67" s="137">
        <f t="shared" si="65"/>
        <v>0</v>
      </c>
      <c r="CT67" s="137">
        <f t="shared" si="65"/>
        <v>0</v>
      </c>
      <c r="CU67" s="137">
        <f t="shared" si="65"/>
        <v>0</v>
      </c>
      <c r="CV67" s="137">
        <f t="shared" si="65"/>
        <v>0</v>
      </c>
      <c r="CW67" s="137">
        <f t="shared" si="65"/>
        <v>0</v>
      </c>
      <c r="CX67" s="137">
        <f t="shared" si="65"/>
        <v>0</v>
      </c>
      <c r="CY67" s="137">
        <f t="shared" si="65"/>
        <v>0</v>
      </c>
      <c r="CZ67" s="137">
        <f t="shared" si="65"/>
        <v>0</v>
      </c>
      <c r="DA67" s="137">
        <f t="shared" si="65"/>
        <v>0</v>
      </c>
      <c r="DB67" s="137">
        <f t="shared" si="65"/>
        <v>0</v>
      </c>
      <c r="DC67" s="137">
        <f t="shared" si="65"/>
        <v>0</v>
      </c>
      <c r="DD67" s="137">
        <f t="shared" si="65"/>
        <v>0</v>
      </c>
      <c r="DE67" s="137">
        <f t="shared" si="65"/>
        <v>0</v>
      </c>
      <c r="DF67" s="137">
        <f t="shared" ref="DF67:DG67" si="66">IF(DF$29=0,,DF48/DF$29*1000000)</f>
        <v>0</v>
      </c>
      <c r="DG67" s="137">
        <f t="shared" si="66"/>
        <v>0</v>
      </c>
      <c r="DH67" s="137">
        <f t="shared" ref="DH67" si="67">IF(DH$29=0,,DH48/DH$29*1000000)</f>
        <v>0</v>
      </c>
      <c r="DI67" s="137">
        <f t="shared" si="14"/>
        <v>0</v>
      </c>
    </row>
    <row r="68" spans="2:113" ht="15.5">
      <c r="B68" s="414"/>
      <c r="C68" s="149" t="s">
        <v>165</v>
      </c>
      <c r="D68" s="137">
        <f t="shared" ref="D68:S69" si="68">IF(D$29=0,,D49/D$29*1000000)</f>
        <v>0</v>
      </c>
      <c r="E68" s="137">
        <f t="shared" si="68"/>
        <v>0</v>
      </c>
      <c r="F68" s="137">
        <f t="shared" si="68"/>
        <v>0</v>
      </c>
      <c r="G68" s="137">
        <f t="shared" si="68"/>
        <v>0</v>
      </c>
      <c r="H68" s="137">
        <f t="shared" si="68"/>
        <v>0</v>
      </c>
      <c r="I68" s="137">
        <f t="shared" si="68"/>
        <v>0</v>
      </c>
      <c r="J68" s="137">
        <f t="shared" si="68"/>
        <v>0</v>
      </c>
      <c r="K68" s="137">
        <f t="shared" si="68"/>
        <v>0</v>
      </c>
      <c r="L68" s="137">
        <f t="shared" si="68"/>
        <v>0</v>
      </c>
      <c r="M68" s="137">
        <f t="shared" si="68"/>
        <v>0</v>
      </c>
      <c r="N68" s="137">
        <f t="shared" si="68"/>
        <v>0</v>
      </c>
      <c r="O68" s="137">
        <f t="shared" si="68"/>
        <v>0</v>
      </c>
      <c r="P68" s="137">
        <f t="shared" si="68"/>
        <v>0</v>
      </c>
      <c r="Q68" s="137">
        <f t="shared" si="68"/>
        <v>0</v>
      </c>
      <c r="R68" s="137">
        <f t="shared" si="68"/>
        <v>0</v>
      </c>
      <c r="S68" s="137">
        <f t="shared" si="68"/>
        <v>0</v>
      </c>
      <c r="T68" s="137">
        <f t="shared" si="63"/>
        <v>0</v>
      </c>
      <c r="U68" s="137">
        <f t="shared" si="63"/>
        <v>0</v>
      </c>
      <c r="V68" s="137">
        <f t="shared" si="63"/>
        <v>0</v>
      </c>
      <c r="W68" s="137">
        <f t="shared" si="63"/>
        <v>0</v>
      </c>
      <c r="X68" s="137">
        <f t="shared" si="63"/>
        <v>0</v>
      </c>
      <c r="Y68" s="137">
        <f t="shared" si="63"/>
        <v>0</v>
      </c>
      <c r="Z68" s="137">
        <f t="shared" si="63"/>
        <v>0</v>
      </c>
      <c r="AA68" s="137">
        <f t="shared" si="63"/>
        <v>0</v>
      </c>
      <c r="AB68" s="137">
        <f t="shared" si="63"/>
        <v>0</v>
      </c>
      <c r="AC68" s="137">
        <f t="shared" si="63"/>
        <v>0</v>
      </c>
      <c r="AD68" s="137">
        <f t="shared" si="63"/>
        <v>0</v>
      </c>
      <c r="AE68" s="137">
        <f t="shared" si="63"/>
        <v>0</v>
      </c>
      <c r="AF68" s="137">
        <f t="shared" si="63"/>
        <v>0</v>
      </c>
      <c r="AG68" s="137">
        <f t="shared" si="63"/>
        <v>0</v>
      </c>
      <c r="AH68" s="137">
        <f t="shared" si="63"/>
        <v>0</v>
      </c>
      <c r="AI68" s="137">
        <f t="shared" si="63"/>
        <v>0</v>
      </c>
      <c r="AJ68" s="137">
        <f t="shared" si="63"/>
        <v>0</v>
      </c>
      <c r="AK68" s="137">
        <f t="shared" si="63"/>
        <v>0</v>
      </c>
      <c r="AL68" s="137">
        <f t="shared" si="63"/>
        <v>0</v>
      </c>
      <c r="AM68" s="137">
        <f t="shared" si="63"/>
        <v>0</v>
      </c>
      <c r="AN68" s="137">
        <f t="shared" si="63"/>
        <v>0</v>
      </c>
      <c r="AO68" s="137">
        <f t="shared" si="63"/>
        <v>0</v>
      </c>
      <c r="AP68" s="137">
        <f t="shared" si="63"/>
        <v>0</v>
      </c>
      <c r="AQ68" s="137">
        <f t="shared" si="63"/>
        <v>0</v>
      </c>
      <c r="AR68" s="137">
        <f t="shared" si="63"/>
        <v>0</v>
      </c>
      <c r="AS68" s="137">
        <f t="shared" si="63"/>
        <v>0</v>
      </c>
      <c r="AT68" s="137">
        <f t="shared" si="63"/>
        <v>0</v>
      </c>
      <c r="AU68" s="137">
        <f t="shared" si="63"/>
        <v>0</v>
      </c>
      <c r="AV68" s="137">
        <f t="shared" si="63"/>
        <v>0</v>
      </c>
      <c r="AW68" s="137">
        <f t="shared" si="63"/>
        <v>0</v>
      </c>
      <c r="AX68" s="137">
        <f t="shared" si="63"/>
        <v>0</v>
      </c>
      <c r="AY68" s="137">
        <f t="shared" si="63"/>
        <v>0</v>
      </c>
      <c r="AZ68" s="137">
        <f t="shared" si="63"/>
        <v>0</v>
      </c>
      <c r="BA68" s="137">
        <f t="shared" si="63"/>
        <v>0</v>
      </c>
      <c r="BB68" s="137">
        <f t="shared" si="63"/>
        <v>0</v>
      </c>
      <c r="BC68" s="137">
        <f t="shared" si="63"/>
        <v>0</v>
      </c>
      <c r="BD68" s="137">
        <f t="shared" ref="BD68:BE68" si="69">IF(BD$29=0,,BD49/BD$29*1000000)</f>
        <v>0</v>
      </c>
      <c r="BE68" s="137">
        <f t="shared" si="69"/>
        <v>0</v>
      </c>
      <c r="BF68" s="137">
        <f t="shared" ref="BF68:DE68" si="70">IF(BF$29=0,,BF49/BF$29*1000000)</f>
        <v>0</v>
      </c>
      <c r="BG68" s="137">
        <f t="shared" si="70"/>
        <v>0</v>
      </c>
      <c r="BH68" s="137">
        <f t="shared" si="70"/>
        <v>0</v>
      </c>
      <c r="BI68" s="137">
        <f t="shared" si="70"/>
        <v>0</v>
      </c>
      <c r="BJ68" s="137">
        <f t="shared" si="70"/>
        <v>0</v>
      </c>
      <c r="BK68" s="137">
        <f t="shared" si="70"/>
        <v>0</v>
      </c>
      <c r="BL68" s="137">
        <f t="shared" si="70"/>
        <v>0</v>
      </c>
      <c r="BM68" s="137">
        <f t="shared" si="70"/>
        <v>0</v>
      </c>
      <c r="BN68" s="137">
        <f t="shared" si="70"/>
        <v>0</v>
      </c>
      <c r="BO68" s="137">
        <f t="shared" si="70"/>
        <v>0</v>
      </c>
      <c r="BP68" s="137">
        <f t="shared" si="70"/>
        <v>0</v>
      </c>
      <c r="BQ68" s="137">
        <f t="shared" si="70"/>
        <v>0</v>
      </c>
      <c r="BR68" s="137">
        <f t="shared" si="70"/>
        <v>0</v>
      </c>
      <c r="BS68" s="137">
        <f t="shared" si="70"/>
        <v>0</v>
      </c>
      <c r="BT68" s="137">
        <f t="shared" si="70"/>
        <v>0</v>
      </c>
      <c r="BU68" s="137">
        <f t="shared" si="70"/>
        <v>0</v>
      </c>
      <c r="BV68" s="137">
        <f t="shared" si="70"/>
        <v>0</v>
      </c>
      <c r="BW68" s="137">
        <f t="shared" si="70"/>
        <v>0</v>
      </c>
      <c r="BX68" s="137">
        <f t="shared" si="70"/>
        <v>0</v>
      </c>
      <c r="BY68" s="137">
        <f t="shared" si="70"/>
        <v>0</v>
      </c>
      <c r="BZ68" s="137">
        <f t="shared" si="70"/>
        <v>0</v>
      </c>
      <c r="CA68" s="137">
        <f t="shared" si="70"/>
        <v>0</v>
      </c>
      <c r="CB68" s="137">
        <f t="shared" si="70"/>
        <v>0</v>
      </c>
      <c r="CC68" s="137">
        <f t="shared" si="70"/>
        <v>0</v>
      </c>
      <c r="CD68" s="137">
        <f t="shared" si="70"/>
        <v>0</v>
      </c>
      <c r="CE68" s="137">
        <f t="shared" si="70"/>
        <v>0</v>
      </c>
      <c r="CF68" s="137">
        <f t="shared" si="70"/>
        <v>0</v>
      </c>
      <c r="CG68" s="137">
        <f t="shared" si="70"/>
        <v>0</v>
      </c>
      <c r="CH68" s="137">
        <f t="shared" si="70"/>
        <v>0</v>
      </c>
      <c r="CI68" s="137">
        <f t="shared" si="70"/>
        <v>0</v>
      </c>
      <c r="CJ68" s="137">
        <f t="shared" si="70"/>
        <v>0</v>
      </c>
      <c r="CK68" s="137">
        <f t="shared" si="70"/>
        <v>0</v>
      </c>
      <c r="CL68" s="137">
        <f t="shared" si="70"/>
        <v>0</v>
      </c>
      <c r="CM68" s="137">
        <f t="shared" si="70"/>
        <v>0</v>
      </c>
      <c r="CN68" s="137">
        <f t="shared" si="70"/>
        <v>0</v>
      </c>
      <c r="CO68" s="137">
        <f t="shared" si="70"/>
        <v>0</v>
      </c>
      <c r="CP68" s="137">
        <f t="shared" si="70"/>
        <v>0</v>
      </c>
      <c r="CQ68" s="137">
        <f t="shared" si="70"/>
        <v>0</v>
      </c>
      <c r="CR68" s="137">
        <f t="shared" si="70"/>
        <v>0</v>
      </c>
      <c r="CS68" s="137">
        <f t="shared" si="70"/>
        <v>0</v>
      </c>
      <c r="CT68" s="137">
        <f t="shared" si="70"/>
        <v>0</v>
      </c>
      <c r="CU68" s="137">
        <f t="shared" si="70"/>
        <v>0</v>
      </c>
      <c r="CV68" s="137">
        <f t="shared" si="70"/>
        <v>0</v>
      </c>
      <c r="CW68" s="137">
        <f t="shared" si="70"/>
        <v>0</v>
      </c>
      <c r="CX68" s="137">
        <f t="shared" si="70"/>
        <v>0</v>
      </c>
      <c r="CY68" s="137">
        <f t="shared" si="70"/>
        <v>0</v>
      </c>
      <c r="CZ68" s="137">
        <f t="shared" si="70"/>
        <v>0</v>
      </c>
      <c r="DA68" s="137">
        <f t="shared" si="70"/>
        <v>0</v>
      </c>
      <c r="DB68" s="137">
        <f t="shared" si="70"/>
        <v>0</v>
      </c>
      <c r="DC68" s="137">
        <f t="shared" si="70"/>
        <v>0</v>
      </c>
      <c r="DD68" s="137">
        <f t="shared" si="70"/>
        <v>0</v>
      </c>
      <c r="DE68" s="137">
        <f t="shared" si="70"/>
        <v>0</v>
      </c>
      <c r="DF68" s="137">
        <f t="shared" ref="DF68:DG68" si="71">IF(DF$29=0,,DF49/DF$29*1000000)</f>
        <v>0</v>
      </c>
      <c r="DG68" s="137">
        <f t="shared" si="71"/>
        <v>0</v>
      </c>
      <c r="DH68" s="137">
        <f t="shared" ref="DH68" si="72">IF(DH$29=0,,DH49/DH$29*1000000)</f>
        <v>0</v>
      </c>
      <c r="DI68" s="137">
        <f t="shared" si="14"/>
        <v>0</v>
      </c>
    </row>
    <row r="69" spans="2:113" ht="16" thickBot="1">
      <c r="B69" s="415"/>
      <c r="C69" s="148" t="s">
        <v>287</v>
      </c>
      <c r="D69" s="137">
        <f t="shared" si="68"/>
        <v>0</v>
      </c>
      <c r="E69" s="137">
        <f t="shared" si="68"/>
        <v>0</v>
      </c>
      <c r="F69" s="137">
        <f t="shared" si="68"/>
        <v>0</v>
      </c>
      <c r="G69" s="137">
        <f t="shared" si="68"/>
        <v>0</v>
      </c>
      <c r="H69" s="137">
        <f t="shared" si="68"/>
        <v>0</v>
      </c>
      <c r="I69" s="137">
        <f t="shared" si="68"/>
        <v>0</v>
      </c>
      <c r="J69" s="137">
        <f t="shared" si="68"/>
        <v>0</v>
      </c>
      <c r="K69" s="137">
        <f t="shared" si="68"/>
        <v>0</v>
      </c>
      <c r="L69" s="137">
        <f t="shared" si="68"/>
        <v>0</v>
      </c>
      <c r="M69" s="137">
        <f t="shared" si="68"/>
        <v>0</v>
      </c>
      <c r="N69" s="137">
        <f t="shared" si="68"/>
        <v>0</v>
      </c>
      <c r="O69" s="137">
        <f t="shared" si="68"/>
        <v>0</v>
      </c>
      <c r="P69" s="137">
        <f t="shared" si="68"/>
        <v>0</v>
      </c>
      <c r="Q69" s="137">
        <f t="shared" si="68"/>
        <v>0</v>
      </c>
      <c r="R69" s="137">
        <f t="shared" si="68"/>
        <v>0</v>
      </c>
      <c r="S69" s="137">
        <f t="shared" si="68"/>
        <v>0</v>
      </c>
      <c r="T69" s="137">
        <f t="shared" si="63"/>
        <v>0</v>
      </c>
      <c r="U69" s="137">
        <f t="shared" si="63"/>
        <v>0</v>
      </c>
      <c r="V69" s="137">
        <f t="shared" si="63"/>
        <v>0</v>
      </c>
      <c r="W69" s="137">
        <f t="shared" si="63"/>
        <v>0</v>
      </c>
      <c r="X69" s="137">
        <f t="shared" si="63"/>
        <v>0</v>
      </c>
      <c r="Y69" s="137">
        <f t="shared" si="63"/>
        <v>0</v>
      </c>
      <c r="Z69" s="137">
        <f t="shared" si="63"/>
        <v>0</v>
      </c>
      <c r="AA69" s="137">
        <f t="shared" si="63"/>
        <v>0</v>
      </c>
      <c r="AB69" s="137">
        <f t="shared" si="63"/>
        <v>0</v>
      </c>
      <c r="AC69" s="137">
        <f t="shared" si="63"/>
        <v>0</v>
      </c>
      <c r="AD69" s="137">
        <f t="shared" si="63"/>
        <v>0</v>
      </c>
      <c r="AE69" s="137">
        <f t="shared" si="63"/>
        <v>0</v>
      </c>
      <c r="AF69" s="137">
        <f t="shared" si="63"/>
        <v>0</v>
      </c>
      <c r="AG69" s="137">
        <f t="shared" si="63"/>
        <v>0</v>
      </c>
      <c r="AH69" s="137">
        <f t="shared" si="63"/>
        <v>0</v>
      </c>
      <c r="AI69" s="137">
        <f t="shared" si="63"/>
        <v>0</v>
      </c>
      <c r="AJ69" s="137">
        <f t="shared" si="63"/>
        <v>0</v>
      </c>
      <c r="AK69" s="137">
        <f t="shared" si="63"/>
        <v>0</v>
      </c>
      <c r="AL69" s="137">
        <f t="shared" si="63"/>
        <v>0</v>
      </c>
      <c r="AM69" s="137">
        <f t="shared" si="63"/>
        <v>0</v>
      </c>
      <c r="AN69" s="137">
        <f t="shared" si="63"/>
        <v>0</v>
      </c>
      <c r="AO69" s="137">
        <f t="shared" si="63"/>
        <v>0</v>
      </c>
      <c r="AP69" s="137">
        <f t="shared" si="63"/>
        <v>0</v>
      </c>
      <c r="AQ69" s="137">
        <f t="shared" si="63"/>
        <v>0</v>
      </c>
      <c r="AR69" s="137">
        <f t="shared" si="63"/>
        <v>0</v>
      </c>
      <c r="AS69" s="137">
        <f t="shared" si="63"/>
        <v>0</v>
      </c>
      <c r="AT69" s="137">
        <f t="shared" si="63"/>
        <v>0</v>
      </c>
      <c r="AU69" s="137">
        <f t="shared" si="63"/>
        <v>0</v>
      </c>
      <c r="AV69" s="137">
        <f t="shared" si="63"/>
        <v>0</v>
      </c>
      <c r="AW69" s="137">
        <f t="shared" si="63"/>
        <v>0</v>
      </c>
      <c r="AX69" s="137">
        <f t="shared" si="63"/>
        <v>0</v>
      </c>
      <c r="AY69" s="137">
        <f t="shared" si="63"/>
        <v>0</v>
      </c>
      <c r="AZ69" s="137">
        <f t="shared" si="63"/>
        <v>0</v>
      </c>
      <c r="BA69" s="137">
        <f t="shared" si="63"/>
        <v>0</v>
      </c>
      <c r="BB69" s="137">
        <f t="shared" si="63"/>
        <v>0</v>
      </c>
      <c r="BC69" s="137">
        <f t="shared" si="63"/>
        <v>0</v>
      </c>
      <c r="BD69" s="137">
        <f t="shared" ref="BD69:BE69" si="73">IF(BD$29=0,,BD50/BD$29*1000000)</f>
        <v>0</v>
      </c>
      <c r="BE69" s="137">
        <f t="shared" si="73"/>
        <v>0</v>
      </c>
      <c r="BF69" s="137">
        <f t="shared" ref="BF69:DE69" si="74">IF(BF$29=0,,BF50/BF$29*1000000)</f>
        <v>0</v>
      </c>
      <c r="BG69" s="137">
        <f t="shared" si="74"/>
        <v>0</v>
      </c>
      <c r="BH69" s="137">
        <f t="shared" si="74"/>
        <v>0</v>
      </c>
      <c r="BI69" s="137">
        <f t="shared" si="74"/>
        <v>0</v>
      </c>
      <c r="BJ69" s="137">
        <f t="shared" si="74"/>
        <v>0</v>
      </c>
      <c r="BK69" s="137">
        <f t="shared" si="74"/>
        <v>0</v>
      </c>
      <c r="BL69" s="137">
        <f t="shared" si="74"/>
        <v>0</v>
      </c>
      <c r="BM69" s="137">
        <f t="shared" si="74"/>
        <v>0</v>
      </c>
      <c r="BN69" s="137">
        <f t="shared" si="74"/>
        <v>0</v>
      </c>
      <c r="BO69" s="137">
        <f t="shared" si="74"/>
        <v>0</v>
      </c>
      <c r="BP69" s="137">
        <f t="shared" si="74"/>
        <v>0</v>
      </c>
      <c r="BQ69" s="137">
        <f t="shared" si="74"/>
        <v>0</v>
      </c>
      <c r="BR69" s="137">
        <f t="shared" si="74"/>
        <v>0</v>
      </c>
      <c r="BS69" s="137">
        <f t="shared" si="74"/>
        <v>0</v>
      </c>
      <c r="BT69" s="137">
        <f t="shared" si="74"/>
        <v>0</v>
      </c>
      <c r="BU69" s="137">
        <f t="shared" si="74"/>
        <v>0</v>
      </c>
      <c r="BV69" s="137">
        <f t="shared" si="74"/>
        <v>0</v>
      </c>
      <c r="BW69" s="137">
        <f t="shared" si="74"/>
        <v>0</v>
      </c>
      <c r="BX69" s="137">
        <f t="shared" si="74"/>
        <v>0</v>
      </c>
      <c r="BY69" s="137">
        <f t="shared" si="74"/>
        <v>0</v>
      </c>
      <c r="BZ69" s="137">
        <f t="shared" si="74"/>
        <v>0</v>
      </c>
      <c r="CA69" s="137">
        <f t="shared" si="74"/>
        <v>0</v>
      </c>
      <c r="CB69" s="137">
        <f t="shared" si="74"/>
        <v>0</v>
      </c>
      <c r="CC69" s="137">
        <f t="shared" si="74"/>
        <v>0</v>
      </c>
      <c r="CD69" s="137">
        <f t="shared" si="74"/>
        <v>0</v>
      </c>
      <c r="CE69" s="137">
        <f t="shared" si="74"/>
        <v>0</v>
      </c>
      <c r="CF69" s="137">
        <f t="shared" si="74"/>
        <v>0</v>
      </c>
      <c r="CG69" s="137">
        <f t="shared" si="74"/>
        <v>0</v>
      </c>
      <c r="CH69" s="137">
        <f t="shared" si="74"/>
        <v>0</v>
      </c>
      <c r="CI69" s="137">
        <f t="shared" si="74"/>
        <v>0</v>
      </c>
      <c r="CJ69" s="137">
        <f t="shared" si="74"/>
        <v>0</v>
      </c>
      <c r="CK69" s="137">
        <f t="shared" si="74"/>
        <v>0</v>
      </c>
      <c r="CL69" s="137">
        <f t="shared" si="74"/>
        <v>0</v>
      </c>
      <c r="CM69" s="137">
        <f t="shared" si="74"/>
        <v>0</v>
      </c>
      <c r="CN69" s="137">
        <f t="shared" si="74"/>
        <v>0</v>
      </c>
      <c r="CO69" s="137">
        <f t="shared" si="74"/>
        <v>0</v>
      </c>
      <c r="CP69" s="137">
        <f t="shared" si="74"/>
        <v>0</v>
      </c>
      <c r="CQ69" s="137">
        <f t="shared" si="74"/>
        <v>0</v>
      </c>
      <c r="CR69" s="137">
        <f t="shared" si="74"/>
        <v>0</v>
      </c>
      <c r="CS69" s="137">
        <f t="shared" si="74"/>
        <v>0</v>
      </c>
      <c r="CT69" s="137">
        <f t="shared" si="74"/>
        <v>0</v>
      </c>
      <c r="CU69" s="137">
        <f t="shared" si="74"/>
        <v>0</v>
      </c>
      <c r="CV69" s="137">
        <f t="shared" si="74"/>
        <v>0</v>
      </c>
      <c r="CW69" s="137">
        <f t="shared" si="74"/>
        <v>0</v>
      </c>
      <c r="CX69" s="137">
        <f t="shared" si="74"/>
        <v>0</v>
      </c>
      <c r="CY69" s="137">
        <f t="shared" si="74"/>
        <v>0</v>
      </c>
      <c r="CZ69" s="137">
        <f t="shared" si="74"/>
        <v>0</v>
      </c>
      <c r="DA69" s="137">
        <f t="shared" si="74"/>
        <v>0</v>
      </c>
      <c r="DB69" s="137">
        <f t="shared" si="74"/>
        <v>0</v>
      </c>
      <c r="DC69" s="137">
        <f t="shared" si="74"/>
        <v>0</v>
      </c>
      <c r="DD69" s="137">
        <f t="shared" si="74"/>
        <v>0</v>
      </c>
      <c r="DE69" s="137">
        <f t="shared" si="74"/>
        <v>0</v>
      </c>
      <c r="DF69" s="137">
        <f t="shared" ref="DF69:DG69" si="75">IF(DF$29=0,,DF50/DF$29*1000000)</f>
        <v>0</v>
      </c>
      <c r="DG69" s="137">
        <f t="shared" si="75"/>
        <v>0</v>
      </c>
      <c r="DH69" s="137">
        <f t="shared" ref="DH69" si="76">IF(DH$29=0,,DH50/DH$29*1000000)</f>
        <v>0</v>
      </c>
      <c r="DI69" s="137">
        <f t="shared" si="14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77">(SUM(E34:E50)/E29)*1000000</f>
        <v>#DIV/0!</v>
      </c>
      <c r="F70" s="134" t="e">
        <f t="shared" si="77"/>
        <v>#DIV/0!</v>
      </c>
      <c r="G70" s="134" t="e">
        <f t="shared" si="77"/>
        <v>#DIV/0!</v>
      </c>
      <c r="H70" s="134" t="e">
        <f t="shared" si="77"/>
        <v>#DIV/0!</v>
      </c>
      <c r="I70" s="134" t="e">
        <f t="shared" si="77"/>
        <v>#DIV/0!</v>
      </c>
      <c r="J70" s="134" t="e">
        <f t="shared" si="77"/>
        <v>#DIV/0!</v>
      </c>
      <c r="K70" s="134" t="e">
        <f t="shared" si="77"/>
        <v>#DIV/0!</v>
      </c>
      <c r="L70" s="134" t="e">
        <f t="shared" si="77"/>
        <v>#DIV/0!</v>
      </c>
      <c r="M70" s="134" t="e">
        <f t="shared" si="77"/>
        <v>#DIV/0!</v>
      </c>
      <c r="N70" s="134" t="e">
        <f t="shared" si="77"/>
        <v>#DIV/0!</v>
      </c>
      <c r="O70" s="134" t="e">
        <f t="shared" si="77"/>
        <v>#DIV/0!</v>
      </c>
      <c r="P70" s="134" t="e">
        <f t="shared" si="77"/>
        <v>#DIV/0!</v>
      </c>
      <c r="Q70" s="134" t="e">
        <f t="shared" si="77"/>
        <v>#DIV/0!</v>
      </c>
      <c r="R70" s="134" t="e">
        <f t="shared" si="77"/>
        <v>#DIV/0!</v>
      </c>
      <c r="S70" s="134" t="e">
        <f t="shared" si="77"/>
        <v>#DIV/0!</v>
      </c>
      <c r="T70" s="134" t="e">
        <f t="shared" si="77"/>
        <v>#DIV/0!</v>
      </c>
      <c r="U70" s="134" t="e">
        <f t="shared" si="77"/>
        <v>#DIV/0!</v>
      </c>
      <c r="V70" s="134" t="e">
        <f t="shared" si="77"/>
        <v>#DIV/0!</v>
      </c>
      <c r="W70" s="134" t="e">
        <f t="shared" si="77"/>
        <v>#DIV/0!</v>
      </c>
      <c r="X70" s="134" t="e">
        <f t="shared" si="77"/>
        <v>#DIV/0!</v>
      </c>
      <c r="Y70" s="134" t="e">
        <f t="shared" si="77"/>
        <v>#DIV/0!</v>
      </c>
      <c r="Z70" s="134" t="e">
        <f t="shared" si="77"/>
        <v>#DIV/0!</v>
      </c>
      <c r="AA70" s="134" t="e">
        <f t="shared" si="77"/>
        <v>#DIV/0!</v>
      </c>
      <c r="AB70" s="134" t="e">
        <f t="shared" si="77"/>
        <v>#DIV/0!</v>
      </c>
      <c r="AC70" s="134" t="e">
        <f t="shared" si="77"/>
        <v>#DIV/0!</v>
      </c>
      <c r="AD70" s="134" t="e">
        <f t="shared" si="77"/>
        <v>#DIV/0!</v>
      </c>
      <c r="AE70" s="134" t="e">
        <f t="shared" si="77"/>
        <v>#DIV/0!</v>
      </c>
      <c r="AF70" s="134" t="e">
        <f t="shared" si="77"/>
        <v>#DIV/0!</v>
      </c>
      <c r="AG70" s="134" t="e">
        <f t="shared" si="77"/>
        <v>#DIV/0!</v>
      </c>
      <c r="AH70" s="134" t="e">
        <f t="shared" si="77"/>
        <v>#DIV/0!</v>
      </c>
      <c r="AI70" s="134" t="e">
        <f t="shared" si="77"/>
        <v>#DIV/0!</v>
      </c>
      <c r="AJ70" s="134" t="e">
        <f t="shared" si="77"/>
        <v>#DIV/0!</v>
      </c>
      <c r="AK70" s="134" t="e">
        <f t="shared" si="77"/>
        <v>#DIV/0!</v>
      </c>
      <c r="AL70" s="134" t="e">
        <f t="shared" si="77"/>
        <v>#DIV/0!</v>
      </c>
      <c r="AM70" s="134" t="e">
        <f t="shared" si="77"/>
        <v>#DIV/0!</v>
      </c>
      <c r="AN70" s="134" t="e">
        <f t="shared" si="77"/>
        <v>#DIV/0!</v>
      </c>
      <c r="AO70" s="134" t="e">
        <f t="shared" si="77"/>
        <v>#DIV/0!</v>
      </c>
      <c r="AP70" s="134" t="e">
        <f t="shared" si="77"/>
        <v>#DIV/0!</v>
      </c>
      <c r="AQ70" s="134" t="e">
        <f t="shared" si="77"/>
        <v>#DIV/0!</v>
      </c>
      <c r="AR70" s="134" t="e">
        <f t="shared" si="77"/>
        <v>#DIV/0!</v>
      </c>
      <c r="AS70" s="134" t="e">
        <f t="shared" si="77"/>
        <v>#DIV/0!</v>
      </c>
      <c r="AT70" s="134" t="e">
        <f t="shared" si="77"/>
        <v>#DIV/0!</v>
      </c>
      <c r="AU70" s="134" t="e">
        <f t="shared" si="77"/>
        <v>#DIV/0!</v>
      </c>
      <c r="AV70" s="134" t="e">
        <f t="shared" si="77"/>
        <v>#DIV/0!</v>
      </c>
      <c r="AW70" s="134" t="e">
        <f t="shared" si="77"/>
        <v>#DIV/0!</v>
      </c>
      <c r="AX70" s="134" t="e">
        <f t="shared" si="77"/>
        <v>#DIV/0!</v>
      </c>
      <c r="AY70" s="134" t="e">
        <f t="shared" si="77"/>
        <v>#DIV/0!</v>
      </c>
      <c r="AZ70" s="134" t="e">
        <f t="shared" si="77"/>
        <v>#DIV/0!</v>
      </c>
      <c r="BA70" s="134" t="e">
        <f t="shared" si="77"/>
        <v>#DIV/0!</v>
      </c>
      <c r="BB70" s="134" t="e">
        <f t="shared" si="77"/>
        <v>#DIV/0!</v>
      </c>
      <c r="BC70" s="134" t="e">
        <f t="shared" si="77"/>
        <v>#DIV/0!</v>
      </c>
      <c r="BD70" s="134" t="e">
        <f t="shared" ref="BD70:BE70" si="78">(SUM(BD34:BD50)/BD29)*1000000</f>
        <v>#DIV/0!</v>
      </c>
      <c r="BE70" s="134" t="e">
        <f t="shared" si="78"/>
        <v>#DIV/0!</v>
      </c>
      <c r="BF70" s="134" t="e">
        <f t="shared" ref="BF70:BG70" si="79">(SUM(BF34:BF50)/BF29)*1000000</f>
        <v>#DIV/0!</v>
      </c>
      <c r="BG70" s="134" t="e">
        <f t="shared" si="79"/>
        <v>#DIV/0!</v>
      </c>
      <c r="BH70" s="134" t="e">
        <f t="shared" ref="BH70:DC70" si="80">(SUM(BH34:BH50)/BH29)*1000000</f>
        <v>#DIV/0!</v>
      </c>
      <c r="BI70" s="134" t="e">
        <f t="shared" si="80"/>
        <v>#DIV/0!</v>
      </c>
      <c r="BJ70" s="134" t="e">
        <f t="shared" si="80"/>
        <v>#DIV/0!</v>
      </c>
      <c r="BK70" s="134" t="e">
        <f t="shared" si="80"/>
        <v>#DIV/0!</v>
      </c>
      <c r="BL70" s="134" t="e">
        <f t="shared" si="80"/>
        <v>#DIV/0!</v>
      </c>
      <c r="BM70" s="134" t="e">
        <f t="shared" si="80"/>
        <v>#DIV/0!</v>
      </c>
      <c r="BN70" s="134" t="e">
        <f t="shared" si="80"/>
        <v>#DIV/0!</v>
      </c>
      <c r="BO70" s="134" t="e">
        <f t="shared" si="80"/>
        <v>#DIV/0!</v>
      </c>
      <c r="BP70" s="134" t="e">
        <f t="shared" si="80"/>
        <v>#DIV/0!</v>
      </c>
      <c r="BQ70" s="134" t="e">
        <f t="shared" si="80"/>
        <v>#DIV/0!</v>
      </c>
      <c r="BR70" s="134" t="e">
        <f t="shared" si="80"/>
        <v>#DIV/0!</v>
      </c>
      <c r="BS70" s="134" t="e">
        <f t="shared" si="80"/>
        <v>#DIV/0!</v>
      </c>
      <c r="BT70" s="134" t="e">
        <f t="shared" si="80"/>
        <v>#DIV/0!</v>
      </c>
      <c r="BU70" s="134" t="e">
        <f t="shared" si="80"/>
        <v>#DIV/0!</v>
      </c>
      <c r="BV70" s="134" t="e">
        <f t="shared" si="80"/>
        <v>#DIV/0!</v>
      </c>
      <c r="BW70" s="134" t="e">
        <f t="shared" si="80"/>
        <v>#DIV/0!</v>
      </c>
      <c r="BX70" s="134" t="e">
        <f t="shared" si="80"/>
        <v>#DIV/0!</v>
      </c>
      <c r="BY70" s="134" t="e">
        <f t="shared" si="80"/>
        <v>#DIV/0!</v>
      </c>
      <c r="BZ70" s="134" t="e">
        <f t="shared" si="80"/>
        <v>#DIV/0!</v>
      </c>
      <c r="CA70" s="134" t="e">
        <f t="shared" si="80"/>
        <v>#DIV/0!</v>
      </c>
      <c r="CB70" s="134">
        <f t="shared" si="80"/>
        <v>0</v>
      </c>
      <c r="CC70" s="134">
        <f t="shared" si="80"/>
        <v>0</v>
      </c>
      <c r="CD70" s="134">
        <f t="shared" si="80"/>
        <v>0</v>
      </c>
      <c r="CE70" s="134" t="e">
        <f t="shared" si="80"/>
        <v>#DIV/0!</v>
      </c>
      <c r="CF70" s="134" t="e">
        <f t="shared" si="80"/>
        <v>#DIV/0!</v>
      </c>
      <c r="CG70" s="134" t="e">
        <f t="shared" si="80"/>
        <v>#DIV/0!</v>
      </c>
      <c r="CH70" s="134">
        <f t="shared" si="80"/>
        <v>0</v>
      </c>
      <c r="CI70" s="134" t="e">
        <f t="shared" si="80"/>
        <v>#DIV/0!</v>
      </c>
      <c r="CJ70" s="134" t="e">
        <f t="shared" si="80"/>
        <v>#DIV/0!</v>
      </c>
      <c r="CK70" s="134">
        <f t="shared" si="80"/>
        <v>0</v>
      </c>
      <c r="CL70" s="134" t="e">
        <f t="shared" si="80"/>
        <v>#DIV/0!</v>
      </c>
      <c r="CM70" s="134">
        <f t="shared" si="80"/>
        <v>0</v>
      </c>
      <c r="CN70" s="134" t="e">
        <f t="shared" si="80"/>
        <v>#DIV/0!</v>
      </c>
      <c r="CO70" s="134">
        <f t="shared" si="80"/>
        <v>0</v>
      </c>
      <c r="CP70" s="134" t="e">
        <f t="shared" si="80"/>
        <v>#DIV/0!</v>
      </c>
      <c r="CQ70" s="134" t="e">
        <f t="shared" si="80"/>
        <v>#DIV/0!</v>
      </c>
      <c r="CR70" s="134" t="e">
        <f t="shared" si="80"/>
        <v>#DIV/0!</v>
      </c>
      <c r="CS70" s="134" t="e">
        <f t="shared" si="80"/>
        <v>#DIV/0!</v>
      </c>
      <c r="CT70" s="134" t="e">
        <f t="shared" si="80"/>
        <v>#DIV/0!</v>
      </c>
      <c r="CU70" s="134" t="e">
        <f t="shared" si="80"/>
        <v>#DIV/0!</v>
      </c>
      <c r="CV70" s="134" t="e">
        <f t="shared" si="80"/>
        <v>#DIV/0!</v>
      </c>
      <c r="CW70" s="134" t="e">
        <f t="shared" si="80"/>
        <v>#DIV/0!</v>
      </c>
      <c r="CX70" s="134" t="e">
        <f t="shared" si="80"/>
        <v>#DIV/0!</v>
      </c>
      <c r="CY70" s="134" t="e">
        <f t="shared" si="80"/>
        <v>#DIV/0!</v>
      </c>
      <c r="CZ70" s="134" t="e">
        <f t="shared" si="80"/>
        <v>#DIV/0!</v>
      </c>
      <c r="DA70" s="134" t="e">
        <f t="shared" si="80"/>
        <v>#DIV/0!</v>
      </c>
      <c r="DB70" s="134" t="e">
        <f t="shared" si="80"/>
        <v>#DIV/0!</v>
      </c>
      <c r="DC70" s="134" t="e">
        <f t="shared" si="80"/>
        <v>#DIV/0!</v>
      </c>
      <c r="DD70" s="134" t="e">
        <f t="shared" ref="DD70:DE70" si="81">(SUM(DD34:DD50)/DD29)*1000000</f>
        <v>#DIV/0!</v>
      </c>
      <c r="DE70" s="134" t="e">
        <f t="shared" si="81"/>
        <v>#DIV/0!</v>
      </c>
      <c r="DF70" s="134" t="e">
        <f t="shared" ref="DF70:DG70" si="82">(SUM(DF34:DF50)/DF29)*1000000</f>
        <v>#DIV/0!</v>
      </c>
      <c r="DG70" s="134" t="e">
        <f t="shared" si="82"/>
        <v>#DIV/0!</v>
      </c>
      <c r="DH70" s="134" t="e">
        <f t="shared" ref="DH70" si="83">(SUM(DH34:DH50)/DH29)*1000000</f>
        <v>#DIV/0!</v>
      </c>
      <c r="DI70" s="133">
        <f>(SUM(DI34:DI50)/DI29)*1000000</f>
        <v>0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3" zoomScale="55" zoomScaleNormal="55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DC41" sqref="DC41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575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581</v>
      </c>
      <c r="BJ28" s="377" t="s">
        <v>582</v>
      </c>
      <c r="BK28" s="377" t="s">
        <v>583</v>
      </c>
      <c r="BL28" s="377" t="s">
        <v>584</v>
      </c>
      <c r="BM28" s="377" t="s">
        <v>585</v>
      </c>
      <c r="BN28" s="377" t="s">
        <v>586</v>
      </c>
      <c r="BO28" s="377" t="s">
        <v>587</v>
      </c>
      <c r="BP28" s="377" t="s">
        <v>588</v>
      </c>
      <c r="BQ28" s="377" t="s">
        <v>589</v>
      </c>
      <c r="BR28" s="377" t="s">
        <v>590</v>
      </c>
      <c r="BS28" s="377" t="s">
        <v>591</v>
      </c>
      <c r="BT28" s="377" t="s">
        <v>592</v>
      </c>
      <c r="BU28" s="377" t="s">
        <v>593</v>
      </c>
      <c r="BV28" s="377" t="s">
        <v>594</v>
      </c>
      <c r="BW28" s="377" t="s">
        <v>595</v>
      </c>
      <c r="BX28" s="377" t="s">
        <v>596</v>
      </c>
      <c r="BY28" s="377" t="s">
        <v>597</v>
      </c>
      <c r="BZ28" s="377" t="s">
        <v>598</v>
      </c>
      <c r="CA28" s="377" t="s">
        <v>599</v>
      </c>
      <c r="CB28" s="377" t="s">
        <v>600</v>
      </c>
      <c r="CC28" s="377" t="s">
        <v>601</v>
      </c>
      <c r="CD28" s="377" t="s">
        <v>602</v>
      </c>
      <c r="CE28" s="377" t="s">
        <v>603</v>
      </c>
      <c r="CF28" s="377" t="s">
        <v>604</v>
      </c>
      <c r="CG28" s="377" t="s">
        <v>605</v>
      </c>
      <c r="CH28" s="377" t="s">
        <v>606</v>
      </c>
      <c r="CI28" s="377" t="s">
        <v>607</v>
      </c>
      <c r="CJ28" s="377" t="s">
        <v>608</v>
      </c>
      <c r="CK28" s="377" t="s">
        <v>609</v>
      </c>
      <c r="CL28" s="377" t="s">
        <v>610</v>
      </c>
      <c r="CM28" s="377" t="s">
        <v>611</v>
      </c>
      <c r="CN28" s="377" t="s">
        <v>612</v>
      </c>
      <c r="CO28" s="377" t="s">
        <v>613</v>
      </c>
      <c r="CP28" s="377" t="s">
        <v>614</v>
      </c>
      <c r="CQ28" s="377" t="s">
        <v>615</v>
      </c>
      <c r="CR28" s="377" t="s">
        <v>616</v>
      </c>
      <c r="CS28" s="377" t="s">
        <v>617</v>
      </c>
      <c r="CT28" s="377" t="s">
        <v>618</v>
      </c>
      <c r="CU28" s="377" t="s">
        <v>619</v>
      </c>
      <c r="CV28" s="377" t="s">
        <v>620</v>
      </c>
      <c r="CW28" s="377" t="s">
        <v>621</v>
      </c>
      <c r="CX28" s="377" t="s">
        <v>622</v>
      </c>
      <c r="CY28" s="377" t="s">
        <v>623</v>
      </c>
      <c r="CZ28" s="377" t="s">
        <v>624</v>
      </c>
      <c r="DA28" s="377" t="s">
        <v>625</v>
      </c>
      <c r="DB28" s="377" t="s">
        <v>626</v>
      </c>
      <c r="DC28" s="377" t="s">
        <v>627</v>
      </c>
      <c r="DD28" s="377" t="s">
        <v>628</v>
      </c>
      <c r="DE28" s="377" t="s">
        <v>629</v>
      </c>
      <c r="DF28" s="377" t="s">
        <v>630</v>
      </c>
      <c r="DG28" s="377" t="s">
        <v>631</v>
      </c>
      <c r="DH28" s="377" t="s">
        <v>632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>
        <v>347</v>
      </c>
      <c r="CC29" s="166">
        <v>1</v>
      </c>
      <c r="CD29" s="166">
        <v>0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0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348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 t="e">
        <f t="shared" si="3"/>
        <v>#DIV/0!</v>
      </c>
      <c r="AG31" s="161" t="e">
        <f t="shared" si="3"/>
        <v>#DIV/0!</v>
      </c>
      <c r="AH31" s="161" t="e">
        <f t="shared" si="3"/>
        <v>#DIV/0!</v>
      </c>
      <c r="AI31" s="161" t="e">
        <f t="shared" si="3"/>
        <v>#DIV/0!</v>
      </c>
      <c r="AJ31" s="161" t="e">
        <f t="shared" ref="AJ31:DI31" si="4">AJ30/AJ29*1000000</f>
        <v>#DIV/0!</v>
      </c>
      <c r="AK31" s="161" t="e">
        <f t="shared" si="4"/>
        <v>#DIV/0!</v>
      </c>
      <c r="AL31" s="161" t="e">
        <f t="shared" si="4"/>
        <v>#DIV/0!</v>
      </c>
      <c r="AM31" s="161" t="e">
        <f t="shared" si="4"/>
        <v>#DIV/0!</v>
      </c>
      <c r="AN31" s="161" t="e">
        <f t="shared" si="4"/>
        <v>#DIV/0!</v>
      </c>
      <c r="AO31" s="161" t="e">
        <f t="shared" si="4"/>
        <v>#DIV/0!</v>
      </c>
      <c r="AP31" s="161" t="e">
        <f t="shared" si="4"/>
        <v>#DIV/0!</v>
      </c>
      <c r="AQ31" s="161" t="e">
        <f t="shared" si="4"/>
        <v>#DIV/0!</v>
      </c>
      <c r="AR31" s="161" t="e">
        <f t="shared" si="4"/>
        <v>#DIV/0!</v>
      </c>
      <c r="AS31" s="161" t="e">
        <f t="shared" si="4"/>
        <v>#DIV/0!</v>
      </c>
      <c r="AT31" s="161" t="e">
        <f t="shared" si="4"/>
        <v>#DIV/0!</v>
      </c>
      <c r="AU31" s="161" t="e">
        <f t="shared" si="4"/>
        <v>#DIV/0!</v>
      </c>
      <c r="AV31" s="161" t="e">
        <f t="shared" si="4"/>
        <v>#DIV/0!</v>
      </c>
      <c r="AW31" s="161" t="e">
        <f t="shared" si="4"/>
        <v>#DIV/0!</v>
      </c>
      <c r="AX31" s="161" t="e">
        <f t="shared" si="4"/>
        <v>#DIV/0!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 t="e">
        <f t="shared" si="4"/>
        <v>#DIV/0!</v>
      </c>
      <c r="BE31" s="160" t="e">
        <f t="shared" si="4"/>
        <v>#DIV/0!</v>
      </c>
      <c r="BF31" s="160" t="e">
        <f t="shared" ref="BF31:DE31" si="5">BF30/BF29*1000000</f>
        <v>#DIV/0!</v>
      </c>
      <c r="BG31" s="160" t="e">
        <f t="shared" si="5"/>
        <v>#DIV/0!</v>
      </c>
      <c r="BH31" s="161" t="e">
        <f t="shared" si="5"/>
        <v>#DIV/0!</v>
      </c>
      <c r="BI31" s="161" t="e">
        <f t="shared" si="5"/>
        <v>#DIV/0!</v>
      </c>
      <c r="BJ31" s="161" t="e">
        <f t="shared" si="5"/>
        <v>#DIV/0!</v>
      </c>
      <c r="BK31" s="161" t="e">
        <f t="shared" si="5"/>
        <v>#DIV/0!</v>
      </c>
      <c r="BL31" s="161" t="e">
        <f t="shared" si="5"/>
        <v>#DIV/0!</v>
      </c>
      <c r="BM31" s="161" t="e">
        <f t="shared" si="5"/>
        <v>#DIV/0!</v>
      </c>
      <c r="BN31" s="161" t="e">
        <f t="shared" si="5"/>
        <v>#DIV/0!</v>
      </c>
      <c r="BO31" s="161" t="e">
        <f t="shared" si="5"/>
        <v>#DIV/0!</v>
      </c>
      <c r="BP31" s="161" t="e">
        <f t="shared" si="5"/>
        <v>#DIV/0!</v>
      </c>
      <c r="BQ31" s="161" t="e">
        <f t="shared" si="5"/>
        <v>#DIV/0!</v>
      </c>
      <c r="BR31" s="161" t="e">
        <f t="shared" si="5"/>
        <v>#DIV/0!</v>
      </c>
      <c r="BS31" s="161" t="e">
        <f t="shared" si="5"/>
        <v>#DIV/0!</v>
      </c>
      <c r="BT31" s="161" t="e">
        <f t="shared" si="5"/>
        <v>#DIV/0!</v>
      </c>
      <c r="BU31" s="161" t="e">
        <f t="shared" si="5"/>
        <v>#DIV/0!</v>
      </c>
      <c r="BV31" s="161" t="e">
        <f t="shared" si="5"/>
        <v>#DIV/0!</v>
      </c>
      <c r="BW31" s="161" t="e">
        <f t="shared" si="5"/>
        <v>#DIV/0!</v>
      </c>
      <c r="BX31" s="161" t="e">
        <f t="shared" si="5"/>
        <v>#DIV/0!</v>
      </c>
      <c r="BY31" s="161" t="e">
        <f t="shared" si="5"/>
        <v>#DIV/0!</v>
      </c>
      <c r="BZ31" s="161" t="e">
        <f t="shared" si="5"/>
        <v>#DIV/0!</v>
      </c>
      <c r="CA31" s="161" t="e">
        <f t="shared" si="5"/>
        <v>#DIV/0!</v>
      </c>
      <c r="CB31" s="161">
        <f t="shared" si="5"/>
        <v>0</v>
      </c>
      <c r="CC31" s="161">
        <f t="shared" si="5"/>
        <v>0</v>
      </c>
      <c r="CD31" s="161" t="e">
        <f t="shared" si="5"/>
        <v>#DIV/0!</v>
      </c>
      <c r="CE31" s="161" t="e">
        <f t="shared" si="5"/>
        <v>#DIV/0!</v>
      </c>
      <c r="CF31" s="161" t="e">
        <f t="shared" si="5"/>
        <v>#DIV/0!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 t="e">
        <f t="shared" si="5"/>
        <v>#DIV/0!</v>
      </c>
      <c r="CN31" s="161" t="e">
        <f t="shared" si="5"/>
        <v>#DIV/0!</v>
      </c>
      <c r="CO31" s="161" t="e">
        <f t="shared" si="5"/>
        <v>#DIV/0!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78">
        <v>2101</v>
      </c>
      <c r="BJ33" s="378">
        <f t="shared" ref="BJ33:DF33" si="10">BI33+1</f>
        <v>2102</v>
      </c>
      <c r="BK33" s="378">
        <f t="shared" si="10"/>
        <v>2103</v>
      </c>
      <c r="BL33" s="378">
        <f t="shared" si="10"/>
        <v>2104</v>
      </c>
      <c r="BM33" s="378">
        <f t="shared" si="10"/>
        <v>2105</v>
      </c>
      <c r="BN33" s="378">
        <f t="shared" si="10"/>
        <v>2106</v>
      </c>
      <c r="BO33" s="378">
        <f t="shared" si="10"/>
        <v>2107</v>
      </c>
      <c r="BP33" s="378">
        <f t="shared" si="10"/>
        <v>2108</v>
      </c>
      <c r="BQ33" s="378">
        <f t="shared" si="10"/>
        <v>2109</v>
      </c>
      <c r="BR33" s="378">
        <f t="shared" si="10"/>
        <v>2110</v>
      </c>
      <c r="BS33" s="378">
        <f t="shared" si="10"/>
        <v>2111</v>
      </c>
      <c r="BT33" s="378">
        <f t="shared" si="10"/>
        <v>2112</v>
      </c>
      <c r="BU33" s="378">
        <f t="shared" si="10"/>
        <v>2113</v>
      </c>
      <c r="BV33" s="378">
        <f t="shared" si="10"/>
        <v>2114</v>
      </c>
      <c r="BW33" s="378">
        <f t="shared" si="10"/>
        <v>2115</v>
      </c>
      <c r="BX33" s="378">
        <f t="shared" si="10"/>
        <v>2116</v>
      </c>
      <c r="BY33" s="378">
        <f t="shared" si="10"/>
        <v>2117</v>
      </c>
      <c r="BZ33" s="378">
        <f t="shared" si="10"/>
        <v>2118</v>
      </c>
      <c r="CA33" s="378">
        <f t="shared" si="10"/>
        <v>2119</v>
      </c>
      <c r="CB33" s="378">
        <f t="shared" si="10"/>
        <v>2120</v>
      </c>
      <c r="CC33" s="378">
        <f t="shared" si="10"/>
        <v>2121</v>
      </c>
      <c r="CD33" s="378">
        <f t="shared" si="10"/>
        <v>2122</v>
      </c>
      <c r="CE33" s="378">
        <f t="shared" si="10"/>
        <v>2123</v>
      </c>
      <c r="CF33" s="378">
        <f t="shared" si="10"/>
        <v>2124</v>
      </c>
      <c r="CG33" s="378">
        <f t="shared" si="10"/>
        <v>2125</v>
      </c>
      <c r="CH33" s="378">
        <f t="shared" si="10"/>
        <v>2126</v>
      </c>
      <c r="CI33" s="378">
        <f t="shared" si="10"/>
        <v>2127</v>
      </c>
      <c r="CJ33" s="378">
        <f t="shared" si="10"/>
        <v>2128</v>
      </c>
      <c r="CK33" s="378">
        <f t="shared" si="10"/>
        <v>2129</v>
      </c>
      <c r="CL33" s="378">
        <f t="shared" si="10"/>
        <v>2130</v>
      </c>
      <c r="CM33" s="378">
        <f t="shared" si="10"/>
        <v>2131</v>
      </c>
      <c r="CN33" s="378">
        <f t="shared" si="10"/>
        <v>2132</v>
      </c>
      <c r="CO33" s="378">
        <f t="shared" si="10"/>
        <v>2133</v>
      </c>
      <c r="CP33" s="378">
        <f t="shared" si="10"/>
        <v>2134</v>
      </c>
      <c r="CQ33" s="378">
        <f t="shared" si="10"/>
        <v>2135</v>
      </c>
      <c r="CR33" s="378">
        <f t="shared" si="10"/>
        <v>2136</v>
      </c>
      <c r="CS33" s="378">
        <f t="shared" si="10"/>
        <v>2137</v>
      </c>
      <c r="CT33" s="378">
        <f t="shared" si="10"/>
        <v>2138</v>
      </c>
      <c r="CU33" s="378">
        <f t="shared" si="10"/>
        <v>2139</v>
      </c>
      <c r="CV33" s="378">
        <f t="shared" si="10"/>
        <v>2140</v>
      </c>
      <c r="CW33" s="378">
        <f t="shared" si="10"/>
        <v>2141</v>
      </c>
      <c r="CX33" s="378">
        <f t="shared" si="10"/>
        <v>2142</v>
      </c>
      <c r="CY33" s="378">
        <f t="shared" si="10"/>
        <v>2143</v>
      </c>
      <c r="CZ33" s="378">
        <f t="shared" si="10"/>
        <v>2144</v>
      </c>
      <c r="DA33" s="378">
        <f t="shared" si="10"/>
        <v>2145</v>
      </c>
      <c r="DB33" s="378">
        <f t="shared" si="10"/>
        <v>2146</v>
      </c>
      <c r="DC33" s="378">
        <f t="shared" si="10"/>
        <v>2147</v>
      </c>
      <c r="DD33" s="378">
        <f t="shared" si="10"/>
        <v>2148</v>
      </c>
      <c r="DE33" s="378">
        <f t="shared" si="10"/>
        <v>2149</v>
      </c>
      <c r="DF33" s="378">
        <f t="shared" si="10"/>
        <v>2150</v>
      </c>
      <c r="DG33" s="378">
        <f t="shared" ref="DG33" si="11">DF33+1</f>
        <v>2151</v>
      </c>
      <c r="DH33" s="378">
        <f t="shared" ref="DH33" si="12">DG33+1</f>
        <v>2152</v>
      </c>
      <c r="DI33" s="383" t="s">
        <v>286</v>
      </c>
    </row>
    <row r="34" spans="2:113" s="382" customFormat="1" ht="16.5" thickTop="1" thickBot="1">
      <c r="B34" s="413" t="s">
        <v>296</v>
      </c>
      <c r="C34" s="140" t="s">
        <v>470</v>
      </c>
      <c r="D34" s="379">
        <f>COUNTIFS('InProcess Conf'!$C$2:$C$10000,D$33,'InProcess Conf'!$T$2:$T$10000,$C34,'InProcess Conf'!$J$2:$J$10000,$C$28)</f>
        <v>0</v>
      </c>
      <c r="E34" s="379">
        <f>COUNTIFS('InProcess Conf'!$C$2:$C$10000,E$33,'InProcess Conf'!$T$2:$T$10000,$C34,'InProcess Conf'!$J$2:$J$10000,$C$28)</f>
        <v>0</v>
      </c>
      <c r="F34" s="379">
        <f>COUNTIFS('InProcess Conf'!$C$2:$C$10000,F$33,'InProcess Conf'!$T$2:$T$10000,$C34,'InProcess Conf'!$J$2:$J$10000,$C$28)</f>
        <v>0</v>
      </c>
      <c r="G34" s="379">
        <f>COUNTIFS('InProcess Conf'!$C$2:$C$10000,G$33,'InProcess Conf'!$T$2:$T$10000,$C34,'InProcess Conf'!$J$2:$J$10000,$C$28)</f>
        <v>0</v>
      </c>
      <c r="H34" s="379">
        <f>COUNTIFS('InProcess Conf'!$C$2:$C$10000,H$33,'InProcess Conf'!$T$2:$T$10000,$C34,'InProcess Conf'!$J$2:$J$10000,$C$28)</f>
        <v>0</v>
      </c>
      <c r="I34" s="379">
        <f>COUNTIFS('InProcess Conf'!$C$2:$C$10000,I$33,'InProcess Conf'!$T$2:$T$10000,$C34,'InProcess Conf'!$J$2:$J$10000,$C$28)</f>
        <v>0</v>
      </c>
      <c r="J34" s="379">
        <f>COUNTIFS('InProcess Conf'!$C$2:$C$10000,J$33,'InProcess Conf'!$T$2:$T$10000,$C34,'InProcess Conf'!$J$2:$J$10000,$C$28)</f>
        <v>0</v>
      </c>
      <c r="K34" s="379">
        <f>COUNTIFS('InProcess Conf'!$C$2:$C$10000,K$33,'InProcess Conf'!$T$2:$T$10000,$C34,'InProcess Conf'!$J$2:$J$10000,$C$28)</f>
        <v>0</v>
      </c>
      <c r="L34" s="379">
        <f>COUNTIFS('InProcess Conf'!$C$2:$C$10000,L$33,'InProcess Conf'!$T$2:$T$10000,$C34,'InProcess Conf'!$J$2:$J$10000,$C$28)</f>
        <v>0</v>
      </c>
      <c r="M34" s="379">
        <f>COUNTIFS('InProcess Conf'!$C$2:$C$10000,M$33,'InProcess Conf'!$T$2:$T$10000,$C34,'InProcess Conf'!$J$2:$J$10000,$C$28)</f>
        <v>0</v>
      </c>
      <c r="N34" s="379">
        <f>COUNTIFS('InProcess Conf'!$C$2:$C$10000,N$33,'InProcess Conf'!$T$2:$T$10000,$C34,'InProcess Conf'!$J$2:$J$10000,$C$28)</f>
        <v>0</v>
      </c>
      <c r="O34" s="379">
        <f>COUNTIFS('InProcess Conf'!$C$2:$C$10000,O$33,'InProcess Conf'!$T$2:$T$10000,$C34,'InProcess Conf'!$J$2:$J$10000,$C$28)</f>
        <v>0</v>
      </c>
      <c r="P34" s="379">
        <f>COUNTIFS('InProcess Conf'!$C$2:$C$10000,P$33,'InProcess Conf'!$T$2:$T$10000,$C34,'InProcess Conf'!$J$2:$J$10000,$C$28)</f>
        <v>0</v>
      </c>
      <c r="Q34" s="379">
        <f>COUNTIFS('InProcess Conf'!$C$2:$C$10000,Q$33,'InProcess Conf'!$T$2:$T$10000,$C34,'InProcess Conf'!$J$2:$J$10000,$C$28)</f>
        <v>0</v>
      </c>
      <c r="R34" s="379">
        <f>COUNTIFS('InProcess Conf'!$C$2:$C$10000,R$33,'InProcess Conf'!$T$2:$T$10000,$C34,'InProcess Conf'!$J$2:$J$10000,$C$28)</f>
        <v>0</v>
      </c>
      <c r="S34" s="379">
        <f>COUNTIFS('InProcess Conf'!$C$2:$C$10000,S$33,'InProcess Conf'!$T$2:$T$10000,$C34,'InProcess Conf'!$J$2:$J$10000,$C$28)</f>
        <v>0</v>
      </c>
      <c r="T34" s="379">
        <f>COUNTIFS('InProcess Conf'!$C$2:$C$10000,T$33,'InProcess Conf'!$T$2:$T$10000,$C34,'InProcess Conf'!$J$2:$J$10000,$C$28)</f>
        <v>0</v>
      </c>
      <c r="U34" s="379">
        <f>COUNTIFS('InProcess Conf'!$C$2:$C$10000,U$33,'InProcess Conf'!$T$2:$T$10000,$C34,'InProcess Conf'!$J$2:$J$10000,$C$28)</f>
        <v>0</v>
      </c>
      <c r="V34" s="379">
        <f>COUNTIFS('InProcess Conf'!$C$2:$C$10000,V$33,'InProcess Conf'!$T$2:$T$10000,$C34,'InProcess Conf'!$J$2:$J$10000,$C$28)</f>
        <v>0</v>
      </c>
      <c r="W34" s="379">
        <f>COUNTIFS('InProcess Conf'!$C$2:$C$10000,W$33,'InProcess Conf'!$T$2:$T$10000,$C34,'InProcess Conf'!$J$2:$J$10000,$C$28)</f>
        <v>0</v>
      </c>
      <c r="X34" s="379">
        <f>COUNTIFS('InProcess Conf'!$C$2:$C$10000,X$33,'InProcess Conf'!$T$2:$T$10000,$C34,'InProcess Conf'!$J$2:$J$10000,$C$28)</f>
        <v>0</v>
      </c>
      <c r="Y34" s="379">
        <f>COUNTIFS('InProcess Conf'!$C$2:$C$10000,Y$33,'InProcess Conf'!$T$2:$T$10000,$C34,'InProcess Conf'!$J$2:$J$10000,$C$28)</f>
        <v>0</v>
      </c>
      <c r="Z34" s="379">
        <f>COUNTIFS('InProcess Conf'!$C$2:$C$10000,Z$33,'InProcess Conf'!$T$2:$T$10000,$C34,'InProcess Conf'!$J$2:$J$10000,$C$28)</f>
        <v>0</v>
      </c>
      <c r="AA34" s="379">
        <f>COUNTIFS('InProcess Conf'!$C$2:$C$10000,AA$33,'InProcess Conf'!$T$2:$T$10000,$C34,'InProcess Conf'!$J$2:$J$10000,$C$28)</f>
        <v>0</v>
      </c>
      <c r="AB34" s="379">
        <f>COUNTIFS('InProcess Conf'!$C$2:$C$10000,AB$33,'InProcess Conf'!$T$2:$T$10000,$C34,'InProcess Conf'!$J$2:$J$10000,$C$28)</f>
        <v>0</v>
      </c>
      <c r="AC34" s="379">
        <f>COUNTIFS('InProcess Conf'!$C$2:$C$10000,AC$33,'InProcess Conf'!$T$2:$T$10000,$C34,'InProcess Conf'!$J$2:$J$10000,$C$28)</f>
        <v>0</v>
      </c>
      <c r="AD34" s="379">
        <f>COUNTIFS('InProcess Conf'!$C$2:$C$10000,AD$33,'InProcess Conf'!$T$2:$T$10000,$C34,'InProcess Conf'!$J$2:$J$10000,$C$28)</f>
        <v>0</v>
      </c>
      <c r="AE34" s="379">
        <f>COUNTIFS('InProcess Conf'!$C$2:$C$10000,AE$33,'InProcess Conf'!$T$2:$T$10000,$C34,'InProcess Conf'!$J$2:$J$10000,$C$28)</f>
        <v>0</v>
      </c>
      <c r="AF34" s="379">
        <f>COUNTIFS('InProcess Conf'!$C$2:$C$10000,AF$33,'InProcess Conf'!$T$2:$T$10000,$C34,'InProcess Conf'!$J$2:$J$10000,$C$28)</f>
        <v>0</v>
      </c>
      <c r="AG34" s="379">
        <f>COUNTIFS('InProcess Conf'!$C$2:$C$10000,AG$33,'InProcess Conf'!$T$2:$T$10000,$C34,'InProcess Conf'!$J$2:$J$10000,$C$28)</f>
        <v>0</v>
      </c>
      <c r="AH34" s="379">
        <f>COUNTIFS('InProcess Conf'!$C$2:$C$10000,AH$33,'InProcess Conf'!$T$2:$T$10000,$C34,'InProcess Conf'!$J$2:$J$10000,$C$28)</f>
        <v>0</v>
      </c>
      <c r="AI34" s="379">
        <f>COUNTIFS('InProcess Conf'!$C$2:$C$10000,AI$33,'InProcess Conf'!$T$2:$T$10000,$C34,'InProcess Conf'!$J$2:$J$10000,$C$28)</f>
        <v>0</v>
      </c>
      <c r="AJ34" s="379">
        <f>COUNTIFS('InProcess Conf'!$C$2:$C$10000,AJ$33,'InProcess Conf'!$T$2:$T$10000,$C34,'InProcess Conf'!$J$2:$J$10000,$C$28)</f>
        <v>0</v>
      </c>
      <c r="AK34" s="379">
        <f>COUNTIFS('InProcess Conf'!$C$2:$C$10000,AK$33,'InProcess Conf'!$T$2:$T$10000,$C34,'InProcess Conf'!$J$2:$J$10000,$C$28)</f>
        <v>0</v>
      </c>
      <c r="AL34" s="379">
        <f>COUNTIFS('InProcess Conf'!$C$2:$C$10000,AL$33,'InProcess Conf'!$T$2:$T$10000,$C34,'InProcess Conf'!$J$2:$J$10000,$C$28)</f>
        <v>0</v>
      </c>
      <c r="AM34" s="379">
        <f>COUNTIFS('InProcess Conf'!$C$2:$C$10000,AM$33,'InProcess Conf'!$T$2:$T$10000,$C34,'InProcess Conf'!$J$2:$J$10000,$C$28)</f>
        <v>0</v>
      </c>
      <c r="AN34" s="379">
        <f>COUNTIFS('InProcess Conf'!$C$2:$C$10000,AN$33,'InProcess Conf'!$T$2:$T$10000,$C34,'InProcess Conf'!$J$2:$J$10000,$C$28)</f>
        <v>0</v>
      </c>
      <c r="AO34" s="379">
        <f>COUNTIFS('InProcess Conf'!$C$2:$C$10000,AO$33,'InProcess Conf'!$T$2:$T$10000,$C34,'InProcess Conf'!$J$2:$J$10000,$C$28)</f>
        <v>0</v>
      </c>
      <c r="AP34" s="379">
        <f>COUNTIFS('InProcess Conf'!$C$2:$C$10000,AP$33,'InProcess Conf'!$T$2:$T$10000,$C34,'InProcess Conf'!$J$2:$J$10000,$C$28)</f>
        <v>0</v>
      </c>
      <c r="AQ34" s="379">
        <f>COUNTIFS('InProcess Conf'!$C$2:$C$10000,AQ$33,'InProcess Conf'!$T$2:$T$10000,$C34,'InProcess Conf'!$J$2:$J$10000,$C$28)</f>
        <v>0</v>
      </c>
      <c r="AR34" s="379">
        <f>COUNTIFS('InProcess Conf'!$C$2:$C$10000,AR$33,'InProcess Conf'!$T$2:$T$10000,$C34,'InProcess Conf'!$J$2:$J$10000,$C$28)</f>
        <v>0</v>
      </c>
      <c r="AS34" s="379">
        <f>COUNTIFS('InProcess Conf'!$C$2:$C$10000,AS$33,'InProcess Conf'!$T$2:$T$10000,$C34,'InProcess Conf'!$J$2:$J$10000,$C$28)</f>
        <v>0</v>
      </c>
      <c r="AT34" s="379">
        <f>COUNTIFS('InProcess Conf'!$C$2:$C$10000,AT$33,'InProcess Conf'!$T$2:$T$10000,$C34,'InProcess Conf'!$J$2:$J$10000,$C$28)</f>
        <v>0</v>
      </c>
      <c r="AU34" s="379">
        <f>COUNTIFS('InProcess Conf'!$C$2:$C$10000,AU$33,'InProcess Conf'!$T$2:$T$10000,$C34,'InProcess Conf'!$J$2:$J$10000,$C$28)</f>
        <v>0</v>
      </c>
      <c r="AV34" s="379">
        <f>COUNTIFS('InProcess Conf'!$C$2:$C$10000,AV$33,'InProcess Conf'!$T$2:$T$10000,$C34,'InProcess Conf'!$J$2:$J$10000,$C$28)</f>
        <v>0</v>
      </c>
      <c r="AW34" s="379">
        <f>COUNTIFS('InProcess Conf'!$C$2:$C$10000,AW$33,'InProcess Conf'!$T$2:$T$10000,$C34,'InProcess Conf'!$J$2:$J$10000,$C$28)</f>
        <v>0</v>
      </c>
      <c r="AX34" s="379">
        <f>COUNTIFS('InProcess Conf'!$C$2:$C$10000,AX$33,'InProcess Conf'!$T$2:$T$10000,$C34,'InProcess Conf'!$J$2:$J$10000,$C$28)</f>
        <v>0</v>
      </c>
      <c r="AY34" s="379">
        <f>COUNTIFS('InProcess Conf'!$C$2:$C$10000,AY$33,'InProcess Conf'!$T$2:$T$10000,$C34,'InProcess Conf'!$J$2:$J$10000,$C$28)</f>
        <v>0</v>
      </c>
      <c r="AZ34" s="379">
        <f>COUNTIFS('InProcess Conf'!$C$2:$C$10000,AZ$33,'InProcess Conf'!$T$2:$T$10000,$C34,'InProcess Conf'!$J$2:$J$10000,$C$28)</f>
        <v>0</v>
      </c>
      <c r="BA34" s="379">
        <f>COUNTIFS('InProcess Conf'!$C$2:$C$10000,BA$33,'InProcess Conf'!$T$2:$T$10000,$C34,'InProcess Conf'!$J$2:$J$10000,$C$28)</f>
        <v>0</v>
      </c>
      <c r="BB34" s="379">
        <f>COUNTIFS('InProcess Conf'!$C$2:$C$10000,BB$33,'InProcess Conf'!$T$2:$T$10000,$C34,'InProcess Conf'!$J$2:$J$10000,$C$28)</f>
        <v>0</v>
      </c>
      <c r="BC34" s="379">
        <f>COUNTIFS('InProcess Conf'!$C$2:$C$10000,BC$33,'InProcess Conf'!$T$2:$T$10000,$C34,'InProcess Conf'!$J$2:$J$10000,$C$28)</f>
        <v>0</v>
      </c>
      <c r="BD34" s="379">
        <f>COUNTIFS('InProcess Conf'!$C$2:$C$10000,BD$33,'InProcess Conf'!$T$2:$T$10000,$C34,'InProcess Conf'!$J$2:$J$10000,$C$28)</f>
        <v>0</v>
      </c>
      <c r="BE34" s="379">
        <f>COUNTIFS('InProcess Conf'!$C$2:$C$10000,BE$33,'InProcess Conf'!$T$2:$T$10000,$C34,'InProcess Conf'!$J$2:$J$10000,$C$28)</f>
        <v>0</v>
      </c>
      <c r="BF34" s="379">
        <f>COUNTIFS('InProcess Conf'!$C$2:$C$10000,BF$33,'InProcess Conf'!$T$2:$T$10000,$C34,'InProcess Conf'!$J$2:$J$10000,$C$28)</f>
        <v>0</v>
      </c>
      <c r="BG34" s="379">
        <f>COUNTIFS('InProcess Conf'!$C$2:$C$10000,BG$33,'InProcess Conf'!$T$2:$T$10000,$C34,'InProcess Conf'!$J$2:$J$10000,$C$28)</f>
        <v>0</v>
      </c>
      <c r="BH34" s="379">
        <f>COUNTIFS('InProcess Conf'!$C$2:$C$10000,BH$33,'InProcess Conf'!$T$2:$T$10000,$C34,'InProcess Conf'!$J$2:$J$10000,$C$28)</f>
        <v>0</v>
      </c>
      <c r="BI34" s="379">
        <f>COUNTIFS('InProcess Conf'!$C$2:$C$10000,BI$33,'InProcess Conf'!$T$2:$T$10000,$C34,'InProcess Conf'!$J$2:$J$10000,$C$28)</f>
        <v>0</v>
      </c>
      <c r="BJ34" s="379">
        <f>COUNTIFS('InProcess Conf'!$C$2:$C$10000,BJ$33,'InProcess Conf'!$T$2:$T$10000,$C34,'InProcess Conf'!$J$2:$J$10000,$C$28)</f>
        <v>0</v>
      </c>
      <c r="BK34" s="379">
        <f>COUNTIFS('InProcess Conf'!$C$2:$C$10000,BK$33,'InProcess Conf'!$T$2:$T$10000,$C34,'InProcess Conf'!$J$2:$J$10000,$C$28)</f>
        <v>0</v>
      </c>
      <c r="BL34" s="379">
        <f>COUNTIFS('InProcess Conf'!$C$2:$C$10000,BL$33,'InProcess Conf'!$T$2:$T$10000,$C34,'InProcess Conf'!$J$2:$J$10000,$C$28)</f>
        <v>0</v>
      </c>
      <c r="BM34" s="379">
        <f>COUNTIFS('InProcess Conf'!$C$2:$C$10000,BM$33,'InProcess Conf'!$T$2:$T$10000,$C34,'InProcess Conf'!$J$2:$J$10000,$C$28)</f>
        <v>0</v>
      </c>
      <c r="BN34" s="379">
        <f>COUNTIFS('InProcess Conf'!$C$2:$C$10000,BN$33,'InProcess Conf'!$T$2:$T$10000,$C34,'InProcess Conf'!$J$2:$J$10000,$C$28)</f>
        <v>0</v>
      </c>
      <c r="BO34" s="379">
        <f>COUNTIFS('InProcess Conf'!$C$2:$C$10000,BO$33,'InProcess Conf'!$T$2:$T$10000,$C34,'InProcess Conf'!$J$2:$J$10000,$C$28)</f>
        <v>0</v>
      </c>
      <c r="BP34" s="379">
        <f>COUNTIFS('InProcess Conf'!$C$2:$C$10000,BP$33,'InProcess Conf'!$T$2:$T$10000,$C34,'InProcess Conf'!$J$2:$J$10000,$C$28)</f>
        <v>0</v>
      </c>
      <c r="BQ34" s="379">
        <f>COUNTIFS('InProcess Conf'!$C$2:$C$10000,BQ$33,'InProcess Conf'!$T$2:$T$10000,$C34,'InProcess Conf'!$J$2:$J$10000,$C$28)</f>
        <v>0</v>
      </c>
      <c r="BR34" s="379">
        <f>COUNTIFS('InProcess Conf'!$C$2:$C$10000,BR$33,'InProcess Conf'!$T$2:$T$10000,$C34,'InProcess Conf'!$J$2:$J$10000,$C$28)</f>
        <v>0</v>
      </c>
      <c r="BS34" s="379">
        <f>COUNTIFS('InProcess Conf'!$C$2:$C$10000,BS$33,'InProcess Conf'!$T$2:$T$10000,$C34,'InProcess Conf'!$J$2:$J$10000,$C$28)</f>
        <v>0</v>
      </c>
      <c r="BT34" s="379">
        <f>COUNTIFS('InProcess Conf'!$C$2:$C$10000,BT$33,'InProcess Conf'!$T$2:$T$10000,$C34,'InProcess Conf'!$J$2:$J$10000,$C$28)</f>
        <v>0</v>
      </c>
      <c r="BU34" s="379">
        <f>COUNTIFS('InProcess Conf'!$C$2:$C$10000,BU$33,'InProcess Conf'!$T$2:$T$10000,$C34,'InProcess Conf'!$J$2:$J$10000,$C$28)</f>
        <v>0</v>
      </c>
      <c r="BV34" s="379">
        <f>COUNTIFS('InProcess Conf'!$C$2:$C$10000,BV$33,'InProcess Conf'!$T$2:$T$10000,$C34,'InProcess Conf'!$J$2:$J$10000,$C$28)</f>
        <v>0</v>
      </c>
      <c r="BW34" s="379">
        <f>COUNTIFS('InProcess Conf'!$C$2:$C$10000,BW$33,'InProcess Conf'!$T$2:$T$10000,$C34,'InProcess Conf'!$J$2:$J$10000,$C$28)</f>
        <v>0</v>
      </c>
      <c r="BX34" s="379">
        <f>COUNTIFS('InProcess Conf'!$C$2:$C$10000,BX$33,'InProcess Conf'!$T$2:$T$10000,$C34,'InProcess Conf'!$J$2:$J$10000,$C$28)</f>
        <v>0</v>
      </c>
      <c r="BY34" s="379">
        <f>COUNTIFS('InProcess Conf'!$C$2:$C$10000,BY$33,'InProcess Conf'!$T$2:$T$10000,$C34,'InProcess Conf'!$J$2:$J$10000,$C$28)</f>
        <v>0</v>
      </c>
      <c r="BZ34" s="379">
        <f>COUNTIFS('InProcess Conf'!$C$2:$C$10000,BZ$33,'InProcess Conf'!$T$2:$T$10000,$C34,'InProcess Conf'!$J$2:$J$10000,$C$28)</f>
        <v>0</v>
      </c>
      <c r="CA34" s="379">
        <f>COUNTIFS('InProcess Conf'!$C$2:$C$10000,CA$33,'InProcess Conf'!$T$2:$T$10000,$C34,'InProcess Conf'!$J$2:$J$10000,$C$28)</f>
        <v>0</v>
      </c>
      <c r="CB34" s="379">
        <f>COUNTIFS('InProcess Conf'!$C$2:$C$10000,CB$33,'InProcess Conf'!$T$2:$T$10000,$C34,'InProcess Conf'!$J$2:$J$10000,$C$28)</f>
        <v>0</v>
      </c>
      <c r="CC34" s="379">
        <f>COUNTIFS('InProcess Conf'!$C$2:$C$10000,CC$33,'InProcess Conf'!$T$2:$T$10000,$C34,'InProcess Conf'!$J$2:$J$10000,$C$28)</f>
        <v>0</v>
      </c>
      <c r="CD34" s="379">
        <f>COUNTIFS('InProcess Conf'!$C$2:$C$10000,CD$33,'InProcess Conf'!$T$2:$T$10000,$C34,'InProcess Conf'!$J$2:$J$10000,$C$28)</f>
        <v>0</v>
      </c>
      <c r="CE34" s="379">
        <f>COUNTIFS('InProcess Conf'!$C$2:$C$10000,CE$33,'InProcess Conf'!$T$2:$T$10000,$C34,'InProcess Conf'!$J$2:$J$10000,$C$28)</f>
        <v>0</v>
      </c>
      <c r="CF34" s="379">
        <f>COUNTIFS('InProcess Conf'!$C$2:$C$10000,CF$33,'InProcess Conf'!$T$2:$T$10000,$C34,'InProcess Conf'!$J$2:$J$10000,$C$28)</f>
        <v>0</v>
      </c>
      <c r="CG34" s="379">
        <f>COUNTIFS('InProcess Conf'!$C$2:$C$10000,CG$33,'InProcess Conf'!$T$2:$T$10000,$C34,'InProcess Conf'!$J$2:$J$10000,$C$28)</f>
        <v>0</v>
      </c>
      <c r="CH34" s="379">
        <f>COUNTIFS('InProcess Conf'!$C$2:$C$10000,CH$33,'InProcess Conf'!$T$2:$T$10000,$C34,'InProcess Conf'!$J$2:$J$10000,$C$28)</f>
        <v>0</v>
      </c>
      <c r="CI34" s="379">
        <f>COUNTIFS('InProcess Conf'!$C$2:$C$10000,CI$33,'InProcess Conf'!$T$2:$T$10000,$C34,'InProcess Conf'!$J$2:$J$10000,$C$28)</f>
        <v>0</v>
      </c>
      <c r="CJ34" s="379">
        <f>COUNTIFS('InProcess Conf'!$C$2:$C$10000,CJ$33,'InProcess Conf'!$T$2:$T$10000,$C34,'InProcess Conf'!$J$2:$J$10000,$C$28)</f>
        <v>0</v>
      </c>
      <c r="CK34" s="379">
        <f>COUNTIFS('InProcess Conf'!$C$2:$C$10000,CK$33,'InProcess Conf'!$T$2:$T$10000,$C34,'InProcess Conf'!$J$2:$J$10000,$C$28)</f>
        <v>0</v>
      </c>
      <c r="CL34" s="379">
        <f>COUNTIFS('InProcess Conf'!$C$2:$C$10000,CL$33,'InProcess Conf'!$T$2:$T$10000,$C34,'InProcess Conf'!$J$2:$J$10000,$C$28)</f>
        <v>0</v>
      </c>
      <c r="CM34" s="379">
        <f>COUNTIFS('InProcess Conf'!$C$2:$C$10000,CM$33,'InProcess Conf'!$T$2:$T$10000,$C34,'InProcess Conf'!$J$2:$J$10000,$C$28)</f>
        <v>0</v>
      </c>
      <c r="CN34" s="379">
        <f>COUNTIFS('InProcess Conf'!$C$2:$C$10000,CN$33,'InProcess Conf'!$T$2:$T$10000,$C34,'InProcess Conf'!$J$2:$J$10000,$C$28)</f>
        <v>0</v>
      </c>
      <c r="CO34" s="379">
        <f>COUNTIFS('InProcess Conf'!$C$2:$C$10000,CO$33,'InProcess Conf'!$T$2:$T$10000,$C34,'InProcess Conf'!$J$2:$J$10000,$C$28)</f>
        <v>0</v>
      </c>
      <c r="CP34" s="379">
        <f>COUNTIFS('InProcess Conf'!$C$2:$C$10000,CP$33,'InProcess Conf'!$T$2:$T$10000,$C34,'InProcess Conf'!$J$2:$J$10000,$C$28)</f>
        <v>0</v>
      </c>
      <c r="CQ34" s="379">
        <f>COUNTIFS('InProcess Conf'!$C$2:$C$10000,CQ$33,'InProcess Conf'!$T$2:$T$10000,$C34,'InProcess Conf'!$J$2:$J$10000,$C$28)</f>
        <v>0</v>
      </c>
      <c r="CR34" s="379">
        <f>COUNTIFS('InProcess Conf'!$C$2:$C$10000,CR$33,'InProcess Conf'!$T$2:$T$10000,$C34,'InProcess Conf'!$J$2:$J$10000,$C$28)</f>
        <v>0</v>
      </c>
      <c r="CS34" s="379">
        <f>COUNTIFS('InProcess Conf'!$C$2:$C$10000,CS$33,'InProcess Conf'!$T$2:$T$10000,$C34,'InProcess Conf'!$J$2:$J$10000,$C$28)</f>
        <v>0</v>
      </c>
      <c r="CT34" s="379">
        <f>COUNTIFS('InProcess Conf'!$C$2:$C$10000,CT$33,'InProcess Conf'!$T$2:$T$10000,$C34,'InProcess Conf'!$J$2:$J$10000,$C$28)</f>
        <v>0</v>
      </c>
      <c r="CU34" s="379">
        <f>COUNTIFS('InProcess Conf'!$C$2:$C$10000,CU$33,'InProcess Conf'!$T$2:$T$10000,$C34,'InProcess Conf'!$J$2:$J$10000,$C$28)</f>
        <v>0</v>
      </c>
      <c r="CV34" s="379">
        <f>COUNTIFS('InProcess Conf'!$C$2:$C$10000,CV$33,'InProcess Conf'!$T$2:$T$10000,$C34,'InProcess Conf'!$J$2:$J$10000,$C$28)</f>
        <v>0</v>
      </c>
      <c r="CW34" s="379">
        <f>COUNTIFS('InProcess Conf'!$C$2:$C$10000,CW$33,'InProcess Conf'!$T$2:$T$10000,$C34,'InProcess Conf'!$J$2:$J$10000,$C$28)</f>
        <v>0</v>
      </c>
      <c r="CX34" s="379">
        <f>COUNTIFS('InProcess Conf'!$C$2:$C$10000,CX$33,'InProcess Conf'!$T$2:$T$10000,$C34,'InProcess Conf'!$J$2:$J$10000,$C$28)</f>
        <v>0</v>
      </c>
      <c r="CY34" s="379">
        <f>COUNTIFS('InProcess Conf'!$C$2:$C$10000,CY$33,'InProcess Conf'!$T$2:$T$10000,$C34,'InProcess Conf'!$J$2:$J$10000,$C$28)</f>
        <v>0</v>
      </c>
      <c r="CZ34" s="379">
        <f>COUNTIFS('InProcess Conf'!$C$2:$C$10000,CZ$33,'InProcess Conf'!$T$2:$T$10000,$C34,'InProcess Conf'!$J$2:$J$10000,$C$28)</f>
        <v>0</v>
      </c>
      <c r="DA34" s="379">
        <f>COUNTIFS('InProcess Conf'!$C$2:$C$10000,DA$33,'InProcess Conf'!$T$2:$T$10000,$C34,'InProcess Conf'!$J$2:$J$10000,$C$28)</f>
        <v>0</v>
      </c>
      <c r="DB34" s="379">
        <f>COUNTIFS('InProcess Conf'!$C$2:$C$10000,DB$33,'InProcess Conf'!$T$2:$T$10000,$C34,'InProcess Conf'!$J$2:$J$10000,$C$28)</f>
        <v>0</v>
      </c>
      <c r="DC34" s="379">
        <f>COUNTIFS('InProcess Conf'!$C$2:$C$10000,DC$33,'InProcess Conf'!$T$2:$T$10000,$C34,'InProcess Conf'!$J$2:$J$10000,$C$28)</f>
        <v>0</v>
      </c>
      <c r="DD34" s="379">
        <f>COUNTIFS('InProcess Conf'!$C$2:$C$10000,DD$33,'InProcess Conf'!$T$2:$T$10000,$C34,'InProcess Conf'!$J$2:$J$10000,$C$28)</f>
        <v>0</v>
      </c>
      <c r="DE34" s="379">
        <f>COUNTIFS('InProcess Conf'!$C$2:$C$10000,DE$33,'InProcess Conf'!$T$2:$T$10000,$C34,'InProcess Conf'!$J$2:$J$10000,$C$28)</f>
        <v>0</v>
      </c>
      <c r="DF34" s="379">
        <f>COUNTIFS('InProcess Conf'!$C$2:$C$10000,DF$33,'InProcess Conf'!$T$2:$T$10000,$C34,'InProcess Conf'!$J$2:$J$10000,$C$28)</f>
        <v>0</v>
      </c>
      <c r="DG34" s="379">
        <f>COUNTIFS('InProcess Conf'!$C$2:$C$10000,DG$33,'InProcess Conf'!$T$2:$T$10000,$C34,'InProcess Conf'!$J$2:$J$10000,$C$28)</f>
        <v>0</v>
      </c>
      <c r="DH34" s="380">
        <f>COUNTIFS('InProcess Conf'!$C$2:$C$10000,DH$33,'InProcess Conf'!$T$2:$T$10000,$C34,'InProcess Conf'!$J$2:$J$10000,$C$28)</f>
        <v>0</v>
      </c>
      <c r="DI34" s="381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13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13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13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13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13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13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13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13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13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13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13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13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13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13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13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0</v>
      </c>
    </row>
    <row r="54" spans="2:113" ht="15.5">
      <c r="B54" s="414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0</v>
      </c>
    </row>
    <row r="55" spans="2:113" ht="15.5" hidden="1">
      <c r="B55" s="414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14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14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0</v>
      </c>
    </row>
    <row r="58" spans="2:113" ht="15.5">
      <c r="B58" s="414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0</v>
      </c>
    </row>
    <row r="59" spans="2:113" ht="15.5">
      <c r="B59" s="414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0</v>
      </c>
    </row>
    <row r="60" spans="2:113" ht="15.5">
      <c r="B60" s="414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0</v>
      </c>
    </row>
    <row r="61" spans="2:113" ht="15.5">
      <c r="B61" s="414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0</v>
      </c>
    </row>
    <row r="62" spans="2:113" ht="15.5">
      <c r="B62" s="414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14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0</v>
      </c>
    </row>
    <row r="64" spans="2:113" ht="15.5">
      <c r="B64" s="414"/>
      <c r="C64" s="149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14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0</v>
      </c>
    </row>
    <row r="66" spans="2:113" ht="15.5" hidden="1">
      <c r="B66" s="414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14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14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5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0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7C6A-4912-4F55-96C6-3C772074DE6D}">
  <sheetPr codeName="Sheet6">
    <tabColor rgb="FF00B0F0"/>
  </sheetPr>
  <dimension ref="B27:DI71"/>
  <sheetViews>
    <sheetView topLeftCell="A7" zoomScale="55" zoomScaleNormal="55" workbookViewId="0">
      <pane xSplit="3" ySplit="22" topLeftCell="CI29" activePane="bottomRight" state="frozen"/>
      <selection activeCell="A7" sqref="A7"/>
      <selection pane="topRight" activeCell="D7" sqref="D7"/>
      <selection pane="bottomLeft" activeCell="A29" sqref="A29"/>
      <selection pane="bottomRight" activeCell="CZ43" sqref="CZ43"/>
    </sheetView>
  </sheetViews>
  <sheetFormatPr defaultColWidth="9.1796875" defaultRowHeight="14.5"/>
  <cols>
    <col min="1" max="2" width="9.1796875" style="192"/>
    <col min="3" max="3" width="16.26953125" style="192" bestFit="1" customWidth="1"/>
    <col min="4" max="16384" width="9.1796875" style="192"/>
  </cols>
  <sheetData>
    <row r="27" spans="2:113" ht="15" thickBot="1"/>
    <row r="28" spans="2:113" ht="16" thickBot="1">
      <c r="B28" s="136"/>
      <c r="C28" s="186" t="s">
        <v>633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581</v>
      </c>
      <c r="BJ28" s="377" t="s">
        <v>582</v>
      </c>
      <c r="BK28" s="377" t="s">
        <v>583</v>
      </c>
      <c r="BL28" s="377" t="s">
        <v>584</v>
      </c>
      <c r="BM28" s="377" t="s">
        <v>585</v>
      </c>
      <c r="BN28" s="377" t="s">
        <v>586</v>
      </c>
      <c r="BO28" s="377" t="s">
        <v>587</v>
      </c>
      <c r="BP28" s="377" t="s">
        <v>588</v>
      </c>
      <c r="BQ28" s="377" t="s">
        <v>589</v>
      </c>
      <c r="BR28" s="377" t="s">
        <v>590</v>
      </c>
      <c r="BS28" s="377" t="s">
        <v>591</v>
      </c>
      <c r="BT28" s="377" t="s">
        <v>592</v>
      </c>
      <c r="BU28" s="377" t="s">
        <v>593</v>
      </c>
      <c r="BV28" s="377" t="s">
        <v>594</v>
      </c>
      <c r="BW28" s="377" t="s">
        <v>595</v>
      </c>
      <c r="BX28" s="377" t="s">
        <v>596</v>
      </c>
      <c r="BY28" s="377" t="s">
        <v>597</v>
      </c>
      <c r="BZ28" s="377" t="s">
        <v>598</v>
      </c>
      <c r="CA28" s="377" t="s">
        <v>599</v>
      </c>
      <c r="CB28" s="377" t="s">
        <v>600</v>
      </c>
      <c r="CC28" s="377" t="s">
        <v>601</v>
      </c>
      <c r="CD28" s="377" t="s">
        <v>602</v>
      </c>
      <c r="CE28" s="377" t="s">
        <v>603</v>
      </c>
      <c r="CF28" s="377" t="s">
        <v>604</v>
      </c>
      <c r="CG28" s="377" t="s">
        <v>605</v>
      </c>
      <c r="CH28" s="377" t="s">
        <v>606</v>
      </c>
      <c r="CI28" s="377" t="s">
        <v>607</v>
      </c>
      <c r="CJ28" s="377" t="s">
        <v>608</v>
      </c>
      <c r="CK28" s="377" t="s">
        <v>609</v>
      </c>
      <c r="CL28" s="377" t="s">
        <v>610</v>
      </c>
      <c r="CM28" s="377" t="s">
        <v>611</v>
      </c>
      <c r="CN28" s="377" t="s">
        <v>612</v>
      </c>
      <c r="CO28" s="377" t="s">
        <v>613</v>
      </c>
      <c r="CP28" s="377" t="s">
        <v>614</v>
      </c>
      <c r="CQ28" s="377" t="s">
        <v>615</v>
      </c>
      <c r="CR28" s="377" t="s">
        <v>616</v>
      </c>
      <c r="CS28" s="377" t="s">
        <v>617</v>
      </c>
      <c r="CT28" s="377" t="s">
        <v>618</v>
      </c>
      <c r="CU28" s="377" t="s">
        <v>619</v>
      </c>
      <c r="CV28" s="377" t="s">
        <v>620</v>
      </c>
      <c r="CW28" s="377" t="s">
        <v>621</v>
      </c>
      <c r="CX28" s="377" t="s">
        <v>622</v>
      </c>
      <c r="CY28" s="377" t="s">
        <v>623</v>
      </c>
      <c r="CZ28" s="377" t="s">
        <v>624</v>
      </c>
      <c r="DA28" s="377" t="s">
        <v>625</v>
      </c>
      <c r="DB28" s="377" t="s">
        <v>626</v>
      </c>
      <c r="DC28" s="377" t="s">
        <v>627</v>
      </c>
      <c r="DD28" s="377" t="s">
        <v>628</v>
      </c>
      <c r="DE28" s="377" t="s">
        <v>629</v>
      </c>
      <c r="DF28" s="377" t="s">
        <v>630</v>
      </c>
      <c r="DG28" s="377" t="s">
        <v>631</v>
      </c>
      <c r="DH28" s="377" t="s">
        <v>632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>
        <v>0</v>
      </c>
      <c r="CD29" s="166">
        <v>60</v>
      </c>
      <c r="CE29" s="166">
        <v>0</v>
      </c>
      <c r="CF29" s="166">
        <v>0</v>
      </c>
      <c r="CG29" s="166">
        <v>0</v>
      </c>
      <c r="CH29" s="166">
        <v>137</v>
      </c>
      <c r="CI29" s="166">
        <v>0</v>
      </c>
      <c r="CJ29" s="166">
        <v>0</v>
      </c>
      <c r="CK29" s="166">
        <v>16</v>
      </c>
      <c r="CL29" s="166">
        <v>0</v>
      </c>
      <c r="CM29" s="166">
        <v>135</v>
      </c>
      <c r="CN29" s="166">
        <v>0</v>
      </c>
      <c r="CO29" s="166">
        <v>155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503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>
        <f t="shared" si="3"/>
        <v>0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>
        <f t="shared" si="3"/>
        <v>0</v>
      </c>
      <c r="CI31" s="161" t="e">
        <f t="shared" si="3"/>
        <v>#DIV/0!</v>
      </c>
      <c r="CJ31" s="161" t="e">
        <f t="shared" si="3"/>
        <v>#DIV/0!</v>
      </c>
      <c r="CK31" s="161">
        <f t="shared" si="3"/>
        <v>0</v>
      </c>
      <c r="CL31" s="161" t="e">
        <f t="shared" si="3"/>
        <v>#DIV/0!</v>
      </c>
      <c r="CM31" s="161">
        <f t="shared" si="3"/>
        <v>0</v>
      </c>
      <c r="CN31" s="161" t="e">
        <f t="shared" si="3"/>
        <v>#DIV/0!</v>
      </c>
      <c r="CO31" s="161">
        <f t="shared" si="3"/>
        <v>0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>
        <f t="shared" si="3"/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78">
        <v>2101</v>
      </c>
      <c r="BJ33" s="378">
        <f t="shared" ref="BJ33:DH33" si="6">BI33+1</f>
        <v>2102</v>
      </c>
      <c r="BK33" s="378">
        <f t="shared" si="6"/>
        <v>2103</v>
      </c>
      <c r="BL33" s="378">
        <f t="shared" si="6"/>
        <v>2104</v>
      </c>
      <c r="BM33" s="378">
        <f t="shared" si="6"/>
        <v>2105</v>
      </c>
      <c r="BN33" s="378">
        <f t="shared" si="6"/>
        <v>2106</v>
      </c>
      <c r="BO33" s="378">
        <f t="shared" si="6"/>
        <v>2107</v>
      </c>
      <c r="BP33" s="378">
        <f t="shared" si="6"/>
        <v>2108</v>
      </c>
      <c r="BQ33" s="378">
        <f t="shared" si="6"/>
        <v>2109</v>
      </c>
      <c r="BR33" s="378">
        <f t="shared" si="6"/>
        <v>2110</v>
      </c>
      <c r="BS33" s="378">
        <f t="shared" si="6"/>
        <v>2111</v>
      </c>
      <c r="BT33" s="378">
        <f t="shared" si="6"/>
        <v>2112</v>
      </c>
      <c r="BU33" s="378">
        <f t="shared" si="6"/>
        <v>2113</v>
      </c>
      <c r="BV33" s="378">
        <f t="shared" si="6"/>
        <v>2114</v>
      </c>
      <c r="BW33" s="378">
        <f t="shared" si="6"/>
        <v>2115</v>
      </c>
      <c r="BX33" s="378">
        <f t="shared" si="6"/>
        <v>2116</v>
      </c>
      <c r="BY33" s="378">
        <f t="shared" si="6"/>
        <v>2117</v>
      </c>
      <c r="BZ33" s="378">
        <f t="shared" si="6"/>
        <v>2118</v>
      </c>
      <c r="CA33" s="378">
        <f t="shared" si="6"/>
        <v>2119</v>
      </c>
      <c r="CB33" s="378">
        <f t="shared" si="6"/>
        <v>2120</v>
      </c>
      <c r="CC33" s="378">
        <f t="shared" si="6"/>
        <v>2121</v>
      </c>
      <c r="CD33" s="378">
        <f t="shared" si="6"/>
        <v>2122</v>
      </c>
      <c r="CE33" s="378">
        <f t="shared" si="6"/>
        <v>2123</v>
      </c>
      <c r="CF33" s="378">
        <f t="shared" si="6"/>
        <v>2124</v>
      </c>
      <c r="CG33" s="378">
        <f t="shared" si="6"/>
        <v>2125</v>
      </c>
      <c r="CH33" s="378">
        <f t="shared" si="6"/>
        <v>2126</v>
      </c>
      <c r="CI33" s="378">
        <f t="shared" si="6"/>
        <v>2127</v>
      </c>
      <c r="CJ33" s="378">
        <f t="shared" si="6"/>
        <v>2128</v>
      </c>
      <c r="CK33" s="378">
        <f t="shared" si="6"/>
        <v>2129</v>
      </c>
      <c r="CL33" s="378">
        <f t="shared" si="6"/>
        <v>2130</v>
      </c>
      <c r="CM33" s="378">
        <f t="shared" si="6"/>
        <v>2131</v>
      </c>
      <c r="CN33" s="378">
        <f t="shared" si="6"/>
        <v>2132</v>
      </c>
      <c r="CO33" s="378">
        <f t="shared" si="6"/>
        <v>2133</v>
      </c>
      <c r="CP33" s="378">
        <f t="shared" si="6"/>
        <v>2134</v>
      </c>
      <c r="CQ33" s="378">
        <f t="shared" si="6"/>
        <v>2135</v>
      </c>
      <c r="CR33" s="378">
        <f t="shared" si="6"/>
        <v>2136</v>
      </c>
      <c r="CS33" s="378">
        <f t="shared" si="6"/>
        <v>2137</v>
      </c>
      <c r="CT33" s="378">
        <f t="shared" si="6"/>
        <v>2138</v>
      </c>
      <c r="CU33" s="378">
        <f t="shared" si="6"/>
        <v>2139</v>
      </c>
      <c r="CV33" s="378">
        <f t="shared" si="6"/>
        <v>2140</v>
      </c>
      <c r="CW33" s="378">
        <f t="shared" si="6"/>
        <v>2141</v>
      </c>
      <c r="CX33" s="378">
        <f t="shared" si="6"/>
        <v>2142</v>
      </c>
      <c r="CY33" s="378">
        <f t="shared" si="6"/>
        <v>2143</v>
      </c>
      <c r="CZ33" s="378">
        <f t="shared" si="6"/>
        <v>2144</v>
      </c>
      <c r="DA33" s="378">
        <f t="shared" si="6"/>
        <v>2145</v>
      </c>
      <c r="DB33" s="378">
        <f t="shared" si="6"/>
        <v>2146</v>
      </c>
      <c r="DC33" s="378">
        <f t="shared" si="6"/>
        <v>2147</v>
      </c>
      <c r="DD33" s="378">
        <f t="shared" si="6"/>
        <v>2148</v>
      </c>
      <c r="DE33" s="378">
        <f t="shared" si="6"/>
        <v>2149</v>
      </c>
      <c r="DF33" s="378">
        <f t="shared" si="6"/>
        <v>2150</v>
      </c>
      <c r="DG33" s="378">
        <f t="shared" si="6"/>
        <v>2151</v>
      </c>
      <c r="DH33" s="378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O56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ref="BP53:DI68" si="9">IF(BP$29=0,,BP34/BP$29*1000000)</f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si="9"/>
        <v>0</v>
      </c>
      <c r="DI53" s="137">
        <f t="shared" si="9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9"/>
        <v>0</v>
      </c>
      <c r="DI54" s="137">
        <f t="shared" si="9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9"/>
        <v>0</v>
      </c>
      <c r="DI55" s="137">
        <f t="shared" si="9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ref="BO56:DE59" si="10">IF(BO$29=0,,BO37/BO$29*1000000)</f>
        <v>0</v>
      </c>
      <c r="BP56" s="137">
        <f t="shared" si="10"/>
        <v>0</v>
      </c>
      <c r="BQ56" s="137">
        <f t="shared" si="10"/>
        <v>0</v>
      </c>
      <c r="BR56" s="137">
        <f t="shared" si="10"/>
        <v>0</v>
      </c>
      <c r="BS56" s="137">
        <f t="shared" si="10"/>
        <v>0</v>
      </c>
      <c r="BT56" s="137">
        <f t="shared" si="10"/>
        <v>0</v>
      </c>
      <c r="BU56" s="137">
        <f t="shared" si="10"/>
        <v>0</v>
      </c>
      <c r="BV56" s="137">
        <f t="shared" si="10"/>
        <v>0</v>
      </c>
      <c r="BW56" s="137">
        <f t="shared" si="10"/>
        <v>0</v>
      </c>
      <c r="BX56" s="137">
        <f t="shared" si="10"/>
        <v>0</v>
      </c>
      <c r="BY56" s="137">
        <f t="shared" si="10"/>
        <v>0</v>
      </c>
      <c r="BZ56" s="137">
        <f t="shared" si="10"/>
        <v>0</v>
      </c>
      <c r="CA56" s="137">
        <f t="shared" si="10"/>
        <v>0</v>
      </c>
      <c r="CB56" s="137">
        <f t="shared" si="10"/>
        <v>0</v>
      </c>
      <c r="CC56" s="137">
        <f t="shared" si="10"/>
        <v>0</v>
      </c>
      <c r="CD56" s="137">
        <f t="shared" si="10"/>
        <v>0</v>
      </c>
      <c r="CE56" s="137">
        <f t="shared" si="10"/>
        <v>0</v>
      </c>
      <c r="CF56" s="137">
        <f t="shared" si="10"/>
        <v>0</v>
      </c>
      <c r="CG56" s="137">
        <f t="shared" si="10"/>
        <v>0</v>
      </c>
      <c r="CH56" s="137">
        <f t="shared" si="10"/>
        <v>0</v>
      </c>
      <c r="CI56" s="137">
        <f t="shared" si="10"/>
        <v>0</v>
      </c>
      <c r="CJ56" s="137">
        <f t="shared" si="10"/>
        <v>0</v>
      </c>
      <c r="CK56" s="137">
        <f t="shared" si="10"/>
        <v>0</v>
      </c>
      <c r="CL56" s="137">
        <f t="shared" si="10"/>
        <v>0</v>
      </c>
      <c r="CM56" s="137">
        <f t="shared" si="10"/>
        <v>0</v>
      </c>
      <c r="CN56" s="137">
        <f t="shared" si="10"/>
        <v>0</v>
      </c>
      <c r="CO56" s="137">
        <f t="shared" si="10"/>
        <v>0</v>
      </c>
      <c r="CP56" s="137">
        <f t="shared" si="10"/>
        <v>0</v>
      </c>
      <c r="CQ56" s="137">
        <f t="shared" si="10"/>
        <v>0</v>
      </c>
      <c r="CR56" s="137">
        <f t="shared" si="10"/>
        <v>0</v>
      </c>
      <c r="CS56" s="137">
        <f t="shared" si="10"/>
        <v>0</v>
      </c>
      <c r="CT56" s="137">
        <f t="shared" si="10"/>
        <v>0</v>
      </c>
      <c r="CU56" s="137">
        <f t="shared" si="10"/>
        <v>0</v>
      </c>
      <c r="CV56" s="137">
        <f t="shared" si="10"/>
        <v>0</v>
      </c>
      <c r="CW56" s="137">
        <f t="shared" si="10"/>
        <v>0</v>
      </c>
      <c r="CX56" s="137">
        <f t="shared" si="10"/>
        <v>0</v>
      </c>
      <c r="CY56" s="137">
        <f t="shared" si="10"/>
        <v>0</v>
      </c>
      <c r="CZ56" s="137">
        <f t="shared" si="10"/>
        <v>0</v>
      </c>
      <c r="DA56" s="137">
        <f t="shared" si="10"/>
        <v>0</v>
      </c>
      <c r="DB56" s="137">
        <f t="shared" si="10"/>
        <v>0</v>
      </c>
      <c r="DC56" s="137">
        <f t="shared" si="10"/>
        <v>0</v>
      </c>
      <c r="DD56" s="137">
        <f t="shared" si="10"/>
        <v>0</v>
      </c>
      <c r="DE56" s="137">
        <f t="shared" si="10"/>
        <v>0</v>
      </c>
      <c r="DF56" s="137">
        <f t="shared" si="9"/>
        <v>0</v>
      </c>
      <c r="DG56" s="137">
        <f t="shared" si="9"/>
        <v>0</v>
      </c>
      <c r="DH56" s="137">
        <f t="shared" si="9"/>
        <v>0</v>
      </c>
      <c r="DI56" s="137">
        <f t="shared" si="9"/>
        <v>0</v>
      </c>
    </row>
    <row r="57" spans="2:113" ht="15.5">
      <c r="B57" s="414"/>
      <c r="C57" s="139" t="s">
        <v>292</v>
      </c>
      <c r="D57" s="137">
        <f t="shared" ref="D57:BO60" si="11">IF(D$29=0,,D38/D$29*1000000)</f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11"/>
        <v>0</v>
      </c>
      <c r="I57" s="137">
        <f t="shared" si="11"/>
        <v>0</v>
      </c>
      <c r="J57" s="137">
        <f t="shared" si="11"/>
        <v>0</v>
      </c>
      <c r="K57" s="137">
        <f t="shared" si="11"/>
        <v>0</v>
      </c>
      <c r="L57" s="137">
        <f t="shared" si="11"/>
        <v>0</v>
      </c>
      <c r="M57" s="137">
        <f t="shared" si="11"/>
        <v>0</v>
      </c>
      <c r="N57" s="137">
        <f t="shared" si="11"/>
        <v>0</v>
      </c>
      <c r="O57" s="137">
        <f t="shared" si="11"/>
        <v>0</v>
      </c>
      <c r="P57" s="137">
        <f t="shared" si="11"/>
        <v>0</v>
      </c>
      <c r="Q57" s="137">
        <f t="shared" si="11"/>
        <v>0</v>
      </c>
      <c r="R57" s="137">
        <f t="shared" si="11"/>
        <v>0</v>
      </c>
      <c r="S57" s="137">
        <f t="shared" si="1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>
        <f t="shared" si="11"/>
        <v>0</v>
      </c>
      <c r="AD57" s="137">
        <f t="shared" si="11"/>
        <v>0</v>
      </c>
      <c r="AE57" s="137">
        <f t="shared" si="11"/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11"/>
        <v>0</v>
      </c>
      <c r="BJ57" s="137">
        <f t="shared" si="11"/>
        <v>0</v>
      </c>
      <c r="BK57" s="137">
        <f t="shared" si="11"/>
        <v>0</v>
      </c>
      <c r="BL57" s="137">
        <f t="shared" si="11"/>
        <v>0</v>
      </c>
      <c r="BM57" s="137">
        <f t="shared" si="11"/>
        <v>0</v>
      </c>
      <c r="BN57" s="137">
        <f t="shared" si="11"/>
        <v>0</v>
      </c>
      <c r="BO57" s="137">
        <f t="shared" si="11"/>
        <v>0</v>
      </c>
      <c r="BP57" s="137">
        <f t="shared" si="10"/>
        <v>0</v>
      </c>
      <c r="BQ57" s="137">
        <f t="shared" si="10"/>
        <v>0</v>
      </c>
      <c r="BR57" s="137">
        <f t="shared" si="10"/>
        <v>0</v>
      </c>
      <c r="BS57" s="137">
        <f t="shared" si="10"/>
        <v>0</v>
      </c>
      <c r="BT57" s="137">
        <f t="shared" si="10"/>
        <v>0</v>
      </c>
      <c r="BU57" s="137">
        <f t="shared" si="10"/>
        <v>0</v>
      </c>
      <c r="BV57" s="137">
        <f t="shared" si="10"/>
        <v>0</v>
      </c>
      <c r="BW57" s="137">
        <f t="shared" si="10"/>
        <v>0</v>
      </c>
      <c r="BX57" s="137">
        <f t="shared" si="10"/>
        <v>0</v>
      </c>
      <c r="BY57" s="137">
        <f t="shared" si="10"/>
        <v>0</v>
      </c>
      <c r="BZ57" s="137">
        <f t="shared" si="10"/>
        <v>0</v>
      </c>
      <c r="CA57" s="137">
        <f t="shared" si="10"/>
        <v>0</v>
      </c>
      <c r="CB57" s="137">
        <f t="shared" si="10"/>
        <v>0</v>
      </c>
      <c r="CC57" s="137">
        <f t="shared" si="10"/>
        <v>0</v>
      </c>
      <c r="CD57" s="137">
        <f t="shared" si="10"/>
        <v>0</v>
      </c>
      <c r="CE57" s="137">
        <f t="shared" si="10"/>
        <v>0</v>
      </c>
      <c r="CF57" s="137">
        <f t="shared" si="10"/>
        <v>0</v>
      </c>
      <c r="CG57" s="137">
        <f t="shared" si="10"/>
        <v>0</v>
      </c>
      <c r="CH57" s="137">
        <f t="shared" si="10"/>
        <v>0</v>
      </c>
      <c r="CI57" s="137">
        <f t="shared" si="10"/>
        <v>0</v>
      </c>
      <c r="CJ57" s="137">
        <f t="shared" si="10"/>
        <v>0</v>
      </c>
      <c r="CK57" s="137">
        <f t="shared" si="10"/>
        <v>0</v>
      </c>
      <c r="CL57" s="137">
        <f t="shared" si="10"/>
        <v>0</v>
      </c>
      <c r="CM57" s="137">
        <f t="shared" si="10"/>
        <v>0</v>
      </c>
      <c r="CN57" s="137">
        <f t="shared" si="10"/>
        <v>0</v>
      </c>
      <c r="CO57" s="137">
        <f t="shared" si="10"/>
        <v>0</v>
      </c>
      <c r="CP57" s="137">
        <f t="shared" si="10"/>
        <v>0</v>
      </c>
      <c r="CQ57" s="137">
        <f t="shared" si="10"/>
        <v>0</v>
      </c>
      <c r="CR57" s="137">
        <f t="shared" si="10"/>
        <v>0</v>
      </c>
      <c r="CS57" s="137">
        <f t="shared" si="10"/>
        <v>0</v>
      </c>
      <c r="CT57" s="137">
        <f t="shared" si="10"/>
        <v>0</v>
      </c>
      <c r="CU57" s="137">
        <f t="shared" si="10"/>
        <v>0</v>
      </c>
      <c r="CV57" s="137">
        <f t="shared" si="10"/>
        <v>0</v>
      </c>
      <c r="CW57" s="137">
        <f t="shared" si="10"/>
        <v>0</v>
      </c>
      <c r="CX57" s="137">
        <f t="shared" si="10"/>
        <v>0</v>
      </c>
      <c r="CY57" s="137">
        <f t="shared" si="10"/>
        <v>0</v>
      </c>
      <c r="CZ57" s="137">
        <f t="shared" si="10"/>
        <v>0</v>
      </c>
      <c r="DA57" s="137">
        <f t="shared" si="10"/>
        <v>0</v>
      </c>
      <c r="DB57" s="137">
        <f t="shared" si="10"/>
        <v>0</v>
      </c>
      <c r="DC57" s="137">
        <f t="shared" si="10"/>
        <v>0</v>
      </c>
      <c r="DD57" s="137">
        <f t="shared" si="10"/>
        <v>0</v>
      </c>
      <c r="DE57" s="137">
        <f t="shared" si="10"/>
        <v>0</v>
      </c>
      <c r="DF57" s="137">
        <f t="shared" si="9"/>
        <v>0</v>
      </c>
      <c r="DG57" s="137">
        <f t="shared" si="9"/>
        <v>0</v>
      </c>
      <c r="DH57" s="137">
        <f t="shared" si="9"/>
        <v>0</v>
      </c>
      <c r="DI57" s="137">
        <f t="shared" si="9"/>
        <v>0</v>
      </c>
    </row>
    <row r="58" spans="2:113" ht="15.5">
      <c r="B58" s="414"/>
      <c r="C58" s="138" t="s">
        <v>291</v>
      </c>
      <c r="D58" s="137">
        <f t="shared" si="1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0"/>
        <v>0</v>
      </c>
      <c r="BQ58" s="137">
        <f t="shared" si="10"/>
        <v>0</v>
      </c>
      <c r="BR58" s="137">
        <f t="shared" si="10"/>
        <v>0</v>
      </c>
      <c r="BS58" s="137">
        <f t="shared" si="10"/>
        <v>0</v>
      </c>
      <c r="BT58" s="137">
        <f t="shared" si="10"/>
        <v>0</v>
      </c>
      <c r="BU58" s="137">
        <f t="shared" si="10"/>
        <v>0</v>
      </c>
      <c r="BV58" s="137">
        <f t="shared" si="10"/>
        <v>0</v>
      </c>
      <c r="BW58" s="137">
        <f t="shared" si="10"/>
        <v>0</v>
      </c>
      <c r="BX58" s="137">
        <f t="shared" si="10"/>
        <v>0</v>
      </c>
      <c r="BY58" s="137">
        <f t="shared" si="10"/>
        <v>0</v>
      </c>
      <c r="BZ58" s="137">
        <f t="shared" si="10"/>
        <v>0</v>
      </c>
      <c r="CA58" s="137">
        <f t="shared" si="10"/>
        <v>0</v>
      </c>
      <c r="CB58" s="137">
        <f t="shared" si="10"/>
        <v>0</v>
      </c>
      <c r="CC58" s="137">
        <f t="shared" si="10"/>
        <v>0</v>
      </c>
      <c r="CD58" s="137">
        <f t="shared" si="10"/>
        <v>0</v>
      </c>
      <c r="CE58" s="137">
        <f t="shared" si="10"/>
        <v>0</v>
      </c>
      <c r="CF58" s="137">
        <f t="shared" si="10"/>
        <v>0</v>
      </c>
      <c r="CG58" s="137">
        <f t="shared" si="10"/>
        <v>0</v>
      </c>
      <c r="CH58" s="137">
        <f t="shared" si="10"/>
        <v>0</v>
      </c>
      <c r="CI58" s="137">
        <f t="shared" si="10"/>
        <v>0</v>
      </c>
      <c r="CJ58" s="137">
        <f t="shared" si="10"/>
        <v>0</v>
      </c>
      <c r="CK58" s="137">
        <f t="shared" si="10"/>
        <v>0</v>
      </c>
      <c r="CL58" s="137">
        <f t="shared" si="10"/>
        <v>0</v>
      </c>
      <c r="CM58" s="137">
        <f t="shared" si="10"/>
        <v>0</v>
      </c>
      <c r="CN58" s="137">
        <f t="shared" si="10"/>
        <v>0</v>
      </c>
      <c r="CO58" s="137">
        <f t="shared" si="10"/>
        <v>0</v>
      </c>
      <c r="CP58" s="137">
        <f t="shared" si="10"/>
        <v>0</v>
      </c>
      <c r="CQ58" s="137">
        <f t="shared" si="10"/>
        <v>0</v>
      </c>
      <c r="CR58" s="137">
        <f t="shared" si="10"/>
        <v>0</v>
      </c>
      <c r="CS58" s="137">
        <f t="shared" si="10"/>
        <v>0</v>
      </c>
      <c r="CT58" s="137">
        <f t="shared" si="10"/>
        <v>0</v>
      </c>
      <c r="CU58" s="137">
        <f t="shared" si="10"/>
        <v>0</v>
      </c>
      <c r="CV58" s="137">
        <f t="shared" si="10"/>
        <v>0</v>
      </c>
      <c r="CW58" s="137">
        <f t="shared" si="10"/>
        <v>0</v>
      </c>
      <c r="CX58" s="137">
        <f t="shared" si="10"/>
        <v>0</v>
      </c>
      <c r="CY58" s="137">
        <f t="shared" si="10"/>
        <v>0</v>
      </c>
      <c r="CZ58" s="137">
        <f t="shared" si="10"/>
        <v>0</v>
      </c>
      <c r="DA58" s="137">
        <f t="shared" si="10"/>
        <v>0</v>
      </c>
      <c r="DB58" s="137">
        <f t="shared" si="10"/>
        <v>0</v>
      </c>
      <c r="DC58" s="137">
        <f t="shared" si="10"/>
        <v>0</v>
      </c>
      <c r="DD58" s="137">
        <f t="shared" si="10"/>
        <v>0</v>
      </c>
      <c r="DE58" s="137">
        <f t="shared" si="10"/>
        <v>0</v>
      </c>
      <c r="DF58" s="137">
        <f t="shared" si="9"/>
        <v>0</v>
      </c>
      <c r="DG58" s="137">
        <f t="shared" si="9"/>
        <v>0</v>
      </c>
      <c r="DH58" s="137">
        <f t="shared" si="9"/>
        <v>0</v>
      </c>
      <c r="DI58" s="137">
        <f t="shared" si="9"/>
        <v>0</v>
      </c>
    </row>
    <row r="59" spans="2:113" ht="15.5">
      <c r="B59" s="414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0"/>
        <v>0</v>
      </c>
      <c r="BQ59" s="137">
        <f t="shared" si="10"/>
        <v>0</v>
      </c>
      <c r="BR59" s="137">
        <f t="shared" si="10"/>
        <v>0</v>
      </c>
      <c r="BS59" s="137">
        <f t="shared" si="10"/>
        <v>0</v>
      </c>
      <c r="BT59" s="137">
        <f t="shared" si="10"/>
        <v>0</v>
      </c>
      <c r="BU59" s="137">
        <f t="shared" si="10"/>
        <v>0</v>
      </c>
      <c r="BV59" s="137">
        <f t="shared" si="10"/>
        <v>0</v>
      </c>
      <c r="BW59" s="137">
        <f t="shared" si="10"/>
        <v>0</v>
      </c>
      <c r="BX59" s="137">
        <f t="shared" si="10"/>
        <v>0</v>
      </c>
      <c r="BY59" s="137">
        <f t="shared" si="10"/>
        <v>0</v>
      </c>
      <c r="BZ59" s="137">
        <f t="shared" si="10"/>
        <v>0</v>
      </c>
      <c r="CA59" s="137">
        <f t="shared" si="10"/>
        <v>0</v>
      </c>
      <c r="CB59" s="137">
        <f t="shared" si="10"/>
        <v>0</v>
      </c>
      <c r="CC59" s="137">
        <f t="shared" si="10"/>
        <v>0</v>
      </c>
      <c r="CD59" s="137">
        <f t="shared" si="10"/>
        <v>0</v>
      </c>
      <c r="CE59" s="137">
        <f t="shared" si="10"/>
        <v>0</v>
      </c>
      <c r="CF59" s="137">
        <f t="shared" si="10"/>
        <v>0</v>
      </c>
      <c r="CG59" s="137">
        <f t="shared" si="10"/>
        <v>0</v>
      </c>
      <c r="CH59" s="137">
        <f t="shared" si="10"/>
        <v>0</v>
      </c>
      <c r="CI59" s="137">
        <f t="shared" si="10"/>
        <v>0</v>
      </c>
      <c r="CJ59" s="137">
        <f t="shared" si="10"/>
        <v>0</v>
      </c>
      <c r="CK59" s="137">
        <f t="shared" si="10"/>
        <v>0</v>
      </c>
      <c r="CL59" s="137">
        <f t="shared" si="10"/>
        <v>0</v>
      </c>
      <c r="CM59" s="137">
        <f t="shared" si="10"/>
        <v>0</v>
      </c>
      <c r="CN59" s="137">
        <f t="shared" si="10"/>
        <v>0</v>
      </c>
      <c r="CO59" s="137">
        <f t="shared" si="10"/>
        <v>0</v>
      </c>
      <c r="CP59" s="137">
        <f t="shared" si="10"/>
        <v>0</v>
      </c>
      <c r="CQ59" s="137">
        <f t="shared" si="10"/>
        <v>0</v>
      </c>
      <c r="CR59" s="137">
        <f t="shared" si="10"/>
        <v>0</v>
      </c>
      <c r="CS59" s="137">
        <f t="shared" si="10"/>
        <v>0</v>
      </c>
      <c r="CT59" s="137">
        <f t="shared" si="10"/>
        <v>0</v>
      </c>
      <c r="CU59" s="137">
        <f t="shared" si="10"/>
        <v>0</v>
      </c>
      <c r="CV59" s="137">
        <f t="shared" si="10"/>
        <v>0</v>
      </c>
      <c r="CW59" s="137">
        <f t="shared" si="10"/>
        <v>0</v>
      </c>
      <c r="CX59" s="137">
        <f t="shared" si="10"/>
        <v>0</v>
      </c>
      <c r="CY59" s="137">
        <f t="shared" si="10"/>
        <v>0</v>
      </c>
      <c r="CZ59" s="137">
        <f t="shared" si="10"/>
        <v>0</v>
      </c>
      <c r="DA59" s="137">
        <f t="shared" si="10"/>
        <v>0</v>
      </c>
      <c r="DB59" s="137">
        <f t="shared" si="10"/>
        <v>0</v>
      </c>
      <c r="DC59" s="137">
        <f t="shared" si="10"/>
        <v>0</v>
      </c>
      <c r="DD59" s="137">
        <f t="shared" si="10"/>
        <v>0</v>
      </c>
      <c r="DE59" s="137">
        <f t="shared" si="10"/>
        <v>0</v>
      </c>
      <c r="DF59" s="137">
        <f t="shared" si="9"/>
        <v>0</v>
      </c>
      <c r="DG59" s="137">
        <f t="shared" si="9"/>
        <v>0</v>
      </c>
      <c r="DH59" s="137">
        <f t="shared" si="9"/>
        <v>0</v>
      </c>
      <c r="DI59" s="137">
        <f t="shared" si="9"/>
        <v>0</v>
      </c>
    </row>
    <row r="60" spans="2:113" ht="15.5">
      <c r="B60" s="414"/>
      <c r="C60" s="138" t="s">
        <v>290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ref="BO60:DE63" si="12">IF(BO$29=0,,BO41/BO$29*1000000)</f>
        <v>0</v>
      </c>
      <c r="BP60" s="137">
        <f t="shared" si="12"/>
        <v>0</v>
      </c>
      <c r="BQ60" s="137">
        <f t="shared" si="12"/>
        <v>0</v>
      </c>
      <c r="BR60" s="137">
        <f t="shared" si="12"/>
        <v>0</v>
      </c>
      <c r="BS60" s="137">
        <f t="shared" si="12"/>
        <v>0</v>
      </c>
      <c r="BT60" s="137">
        <f t="shared" si="12"/>
        <v>0</v>
      </c>
      <c r="BU60" s="137">
        <f t="shared" si="12"/>
        <v>0</v>
      </c>
      <c r="BV60" s="137">
        <f t="shared" si="12"/>
        <v>0</v>
      </c>
      <c r="BW60" s="137">
        <f t="shared" si="12"/>
        <v>0</v>
      </c>
      <c r="BX60" s="137">
        <f t="shared" si="12"/>
        <v>0</v>
      </c>
      <c r="BY60" s="137">
        <f t="shared" si="12"/>
        <v>0</v>
      </c>
      <c r="BZ60" s="137">
        <f t="shared" si="12"/>
        <v>0</v>
      </c>
      <c r="CA60" s="137">
        <f t="shared" si="12"/>
        <v>0</v>
      </c>
      <c r="CB60" s="137">
        <f t="shared" si="12"/>
        <v>0</v>
      </c>
      <c r="CC60" s="137">
        <f t="shared" si="12"/>
        <v>0</v>
      </c>
      <c r="CD60" s="137">
        <f t="shared" si="12"/>
        <v>0</v>
      </c>
      <c r="CE60" s="137">
        <f t="shared" si="12"/>
        <v>0</v>
      </c>
      <c r="CF60" s="137">
        <f t="shared" si="12"/>
        <v>0</v>
      </c>
      <c r="CG60" s="137">
        <f t="shared" si="12"/>
        <v>0</v>
      </c>
      <c r="CH60" s="137">
        <f t="shared" si="12"/>
        <v>0</v>
      </c>
      <c r="CI60" s="137">
        <f t="shared" si="12"/>
        <v>0</v>
      </c>
      <c r="CJ60" s="137">
        <f t="shared" si="12"/>
        <v>0</v>
      </c>
      <c r="CK60" s="137">
        <f t="shared" si="12"/>
        <v>0</v>
      </c>
      <c r="CL60" s="137">
        <f t="shared" si="12"/>
        <v>0</v>
      </c>
      <c r="CM60" s="137">
        <f t="shared" si="12"/>
        <v>0</v>
      </c>
      <c r="CN60" s="137">
        <f t="shared" si="12"/>
        <v>0</v>
      </c>
      <c r="CO60" s="137">
        <f t="shared" si="12"/>
        <v>0</v>
      </c>
      <c r="CP60" s="137">
        <f t="shared" si="12"/>
        <v>0</v>
      </c>
      <c r="CQ60" s="137">
        <f t="shared" si="12"/>
        <v>0</v>
      </c>
      <c r="CR60" s="137">
        <f t="shared" si="12"/>
        <v>0</v>
      </c>
      <c r="CS60" s="137">
        <f t="shared" si="12"/>
        <v>0</v>
      </c>
      <c r="CT60" s="137">
        <f t="shared" si="12"/>
        <v>0</v>
      </c>
      <c r="CU60" s="137">
        <f t="shared" si="12"/>
        <v>0</v>
      </c>
      <c r="CV60" s="137">
        <f t="shared" si="12"/>
        <v>0</v>
      </c>
      <c r="CW60" s="137">
        <f t="shared" si="12"/>
        <v>0</v>
      </c>
      <c r="CX60" s="137">
        <f t="shared" si="12"/>
        <v>0</v>
      </c>
      <c r="CY60" s="137">
        <f t="shared" si="12"/>
        <v>0</v>
      </c>
      <c r="CZ60" s="137">
        <f t="shared" si="12"/>
        <v>0</v>
      </c>
      <c r="DA60" s="137">
        <f t="shared" si="12"/>
        <v>0</v>
      </c>
      <c r="DB60" s="137">
        <f t="shared" si="12"/>
        <v>0</v>
      </c>
      <c r="DC60" s="137">
        <f t="shared" si="12"/>
        <v>0</v>
      </c>
      <c r="DD60" s="137">
        <f t="shared" si="12"/>
        <v>0</v>
      </c>
      <c r="DE60" s="137">
        <f t="shared" si="12"/>
        <v>0</v>
      </c>
      <c r="DF60" s="137">
        <f t="shared" si="9"/>
        <v>0</v>
      </c>
      <c r="DG60" s="137">
        <f t="shared" si="9"/>
        <v>0</v>
      </c>
      <c r="DH60" s="137">
        <f t="shared" si="9"/>
        <v>0</v>
      </c>
      <c r="DI60" s="137">
        <f t="shared" si="9"/>
        <v>0</v>
      </c>
    </row>
    <row r="61" spans="2:113" ht="15.5">
      <c r="B61" s="414"/>
      <c r="C61" s="138" t="s">
        <v>168</v>
      </c>
      <c r="D61" s="137">
        <f t="shared" ref="D61:BO64" si="13">IF(D$29=0,,D42/D$29*1000000)</f>
        <v>0</v>
      </c>
      <c r="E61" s="137">
        <f t="shared" si="13"/>
        <v>0</v>
      </c>
      <c r="F61" s="137">
        <f t="shared" si="13"/>
        <v>0</v>
      </c>
      <c r="G61" s="137">
        <f t="shared" si="13"/>
        <v>0</v>
      </c>
      <c r="H61" s="137">
        <f t="shared" si="13"/>
        <v>0</v>
      </c>
      <c r="I61" s="137">
        <f t="shared" si="13"/>
        <v>0</v>
      </c>
      <c r="J61" s="137">
        <f t="shared" si="13"/>
        <v>0</v>
      </c>
      <c r="K61" s="137">
        <f t="shared" si="13"/>
        <v>0</v>
      </c>
      <c r="L61" s="137">
        <f t="shared" si="13"/>
        <v>0</v>
      </c>
      <c r="M61" s="137">
        <f t="shared" si="13"/>
        <v>0</v>
      </c>
      <c r="N61" s="137">
        <f t="shared" si="13"/>
        <v>0</v>
      </c>
      <c r="O61" s="137">
        <f t="shared" si="13"/>
        <v>0</v>
      </c>
      <c r="P61" s="137">
        <f t="shared" si="13"/>
        <v>0</v>
      </c>
      <c r="Q61" s="137">
        <f t="shared" si="13"/>
        <v>0</v>
      </c>
      <c r="R61" s="137">
        <f t="shared" si="13"/>
        <v>0</v>
      </c>
      <c r="S61" s="137">
        <f t="shared" si="13"/>
        <v>0</v>
      </c>
      <c r="T61" s="137">
        <f t="shared" si="13"/>
        <v>0</v>
      </c>
      <c r="U61" s="137">
        <f t="shared" si="13"/>
        <v>0</v>
      </c>
      <c r="V61" s="137">
        <f t="shared" si="13"/>
        <v>0</v>
      </c>
      <c r="W61" s="137">
        <f t="shared" si="13"/>
        <v>0</v>
      </c>
      <c r="X61" s="137">
        <f t="shared" si="13"/>
        <v>0</v>
      </c>
      <c r="Y61" s="137">
        <f t="shared" si="13"/>
        <v>0</v>
      </c>
      <c r="Z61" s="137">
        <f t="shared" si="13"/>
        <v>0</v>
      </c>
      <c r="AA61" s="137">
        <f t="shared" si="13"/>
        <v>0</v>
      </c>
      <c r="AB61" s="137">
        <f t="shared" si="13"/>
        <v>0</v>
      </c>
      <c r="AC61" s="137">
        <f t="shared" si="13"/>
        <v>0</v>
      </c>
      <c r="AD61" s="137">
        <f t="shared" si="13"/>
        <v>0</v>
      </c>
      <c r="AE61" s="137">
        <f t="shared" si="13"/>
        <v>0</v>
      </c>
      <c r="AF61" s="137">
        <f t="shared" si="13"/>
        <v>0</v>
      </c>
      <c r="AG61" s="137">
        <f t="shared" si="13"/>
        <v>0</v>
      </c>
      <c r="AH61" s="137">
        <f t="shared" si="13"/>
        <v>0</v>
      </c>
      <c r="AI61" s="137">
        <f t="shared" si="13"/>
        <v>0</v>
      </c>
      <c r="AJ61" s="137">
        <f t="shared" si="13"/>
        <v>0</v>
      </c>
      <c r="AK61" s="137">
        <f t="shared" si="13"/>
        <v>0</v>
      </c>
      <c r="AL61" s="137">
        <f t="shared" si="13"/>
        <v>0</v>
      </c>
      <c r="AM61" s="137">
        <f t="shared" si="13"/>
        <v>0</v>
      </c>
      <c r="AN61" s="137">
        <f t="shared" si="13"/>
        <v>0</v>
      </c>
      <c r="AO61" s="137">
        <f t="shared" si="13"/>
        <v>0</v>
      </c>
      <c r="AP61" s="137">
        <f t="shared" si="13"/>
        <v>0</v>
      </c>
      <c r="AQ61" s="137">
        <f t="shared" si="13"/>
        <v>0</v>
      </c>
      <c r="AR61" s="137">
        <f t="shared" si="13"/>
        <v>0</v>
      </c>
      <c r="AS61" s="137">
        <f t="shared" si="13"/>
        <v>0</v>
      </c>
      <c r="AT61" s="137">
        <f t="shared" si="13"/>
        <v>0</v>
      </c>
      <c r="AU61" s="137">
        <f t="shared" si="13"/>
        <v>0</v>
      </c>
      <c r="AV61" s="137">
        <f t="shared" si="13"/>
        <v>0</v>
      </c>
      <c r="AW61" s="137">
        <f t="shared" si="13"/>
        <v>0</v>
      </c>
      <c r="AX61" s="137">
        <f t="shared" si="13"/>
        <v>0</v>
      </c>
      <c r="AY61" s="137">
        <f t="shared" si="13"/>
        <v>0</v>
      </c>
      <c r="AZ61" s="137">
        <f t="shared" si="13"/>
        <v>0</v>
      </c>
      <c r="BA61" s="137">
        <f t="shared" si="13"/>
        <v>0</v>
      </c>
      <c r="BB61" s="137">
        <f t="shared" si="13"/>
        <v>0</v>
      </c>
      <c r="BC61" s="137">
        <f t="shared" si="13"/>
        <v>0</v>
      </c>
      <c r="BD61" s="137">
        <f t="shared" si="13"/>
        <v>0</v>
      </c>
      <c r="BE61" s="137">
        <f t="shared" si="13"/>
        <v>0</v>
      </c>
      <c r="BF61" s="137">
        <f t="shared" si="13"/>
        <v>0</v>
      </c>
      <c r="BG61" s="137">
        <f t="shared" si="13"/>
        <v>0</v>
      </c>
      <c r="BH61" s="137">
        <f t="shared" si="13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2"/>
        <v>0</v>
      </c>
      <c r="BQ61" s="137">
        <f t="shared" si="12"/>
        <v>0</v>
      </c>
      <c r="BR61" s="137">
        <f t="shared" si="12"/>
        <v>0</v>
      </c>
      <c r="BS61" s="137">
        <f t="shared" si="12"/>
        <v>0</v>
      </c>
      <c r="BT61" s="137">
        <f t="shared" si="12"/>
        <v>0</v>
      </c>
      <c r="BU61" s="137">
        <f t="shared" si="12"/>
        <v>0</v>
      </c>
      <c r="BV61" s="137">
        <f t="shared" si="12"/>
        <v>0</v>
      </c>
      <c r="BW61" s="137">
        <f t="shared" si="12"/>
        <v>0</v>
      </c>
      <c r="BX61" s="137">
        <f t="shared" si="12"/>
        <v>0</v>
      </c>
      <c r="BY61" s="137">
        <f t="shared" si="12"/>
        <v>0</v>
      </c>
      <c r="BZ61" s="137">
        <f t="shared" si="12"/>
        <v>0</v>
      </c>
      <c r="CA61" s="137">
        <f t="shared" si="12"/>
        <v>0</v>
      </c>
      <c r="CB61" s="137">
        <f t="shared" si="12"/>
        <v>0</v>
      </c>
      <c r="CC61" s="137">
        <f t="shared" si="12"/>
        <v>0</v>
      </c>
      <c r="CD61" s="137">
        <f t="shared" si="12"/>
        <v>0</v>
      </c>
      <c r="CE61" s="137">
        <f t="shared" si="12"/>
        <v>0</v>
      </c>
      <c r="CF61" s="137">
        <f t="shared" si="12"/>
        <v>0</v>
      </c>
      <c r="CG61" s="137">
        <f t="shared" si="12"/>
        <v>0</v>
      </c>
      <c r="CH61" s="137">
        <f t="shared" si="12"/>
        <v>0</v>
      </c>
      <c r="CI61" s="137">
        <f t="shared" si="12"/>
        <v>0</v>
      </c>
      <c r="CJ61" s="137">
        <f t="shared" si="12"/>
        <v>0</v>
      </c>
      <c r="CK61" s="137">
        <f t="shared" si="12"/>
        <v>0</v>
      </c>
      <c r="CL61" s="137">
        <f t="shared" si="12"/>
        <v>0</v>
      </c>
      <c r="CM61" s="137">
        <f t="shared" si="12"/>
        <v>0</v>
      </c>
      <c r="CN61" s="137">
        <f t="shared" si="12"/>
        <v>0</v>
      </c>
      <c r="CO61" s="137">
        <f t="shared" si="12"/>
        <v>0</v>
      </c>
      <c r="CP61" s="137">
        <f t="shared" si="12"/>
        <v>0</v>
      </c>
      <c r="CQ61" s="137">
        <f t="shared" si="12"/>
        <v>0</v>
      </c>
      <c r="CR61" s="137">
        <f t="shared" si="12"/>
        <v>0</v>
      </c>
      <c r="CS61" s="137">
        <f t="shared" si="12"/>
        <v>0</v>
      </c>
      <c r="CT61" s="137">
        <f t="shared" si="12"/>
        <v>0</v>
      </c>
      <c r="CU61" s="137">
        <f t="shared" si="12"/>
        <v>0</v>
      </c>
      <c r="CV61" s="137">
        <f t="shared" si="12"/>
        <v>0</v>
      </c>
      <c r="CW61" s="137">
        <f t="shared" si="12"/>
        <v>0</v>
      </c>
      <c r="CX61" s="137">
        <f t="shared" si="12"/>
        <v>0</v>
      </c>
      <c r="CY61" s="137">
        <f t="shared" si="12"/>
        <v>0</v>
      </c>
      <c r="CZ61" s="137">
        <f t="shared" si="12"/>
        <v>0</v>
      </c>
      <c r="DA61" s="137">
        <f t="shared" si="12"/>
        <v>0</v>
      </c>
      <c r="DB61" s="137">
        <f t="shared" si="12"/>
        <v>0</v>
      </c>
      <c r="DC61" s="137">
        <f t="shared" si="12"/>
        <v>0</v>
      </c>
      <c r="DD61" s="137">
        <f t="shared" si="12"/>
        <v>0</v>
      </c>
      <c r="DE61" s="137">
        <f t="shared" si="12"/>
        <v>0</v>
      </c>
      <c r="DF61" s="137">
        <f t="shared" si="9"/>
        <v>0</v>
      </c>
      <c r="DG61" s="137">
        <f t="shared" si="9"/>
        <v>0</v>
      </c>
      <c r="DH61" s="137">
        <f t="shared" si="9"/>
        <v>0</v>
      </c>
      <c r="DI61" s="137">
        <f t="shared" si="9"/>
        <v>0</v>
      </c>
    </row>
    <row r="62" spans="2:113" ht="15.5">
      <c r="B62" s="414"/>
      <c r="C62" s="138" t="s">
        <v>289</v>
      </c>
      <c r="D62" s="137">
        <f t="shared" si="13"/>
        <v>0</v>
      </c>
      <c r="E62" s="137">
        <f t="shared" si="13"/>
        <v>0</v>
      </c>
      <c r="F62" s="137">
        <f t="shared" si="13"/>
        <v>0</v>
      </c>
      <c r="G62" s="137">
        <f t="shared" si="13"/>
        <v>0</v>
      </c>
      <c r="H62" s="137">
        <f t="shared" si="13"/>
        <v>0</v>
      </c>
      <c r="I62" s="137">
        <f t="shared" si="13"/>
        <v>0</v>
      </c>
      <c r="J62" s="137">
        <f t="shared" si="13"/>
        <v>0</v>
      </c>
      <c r="K62" s="137">
        <f t="shared" si="13"/>
        <v>0</v>
      </c>
      <c r="L62" s="137">
        <f t="shared" si="13"/>
        <v>0</v>
      </c>
      <c r="M62" s="137">
        <f t="shared" si="13"/>
        <v>0</v>
      </c>
      <c r="N62" s="137">
        <f t="shared" si="13"/>
        <v>0</v>
      </c>
      <c r="O62" s="137">
        <f t="shared" si="13"/>
        <v>0</v>
      </c>
      <c r="P62" s="137">
        <f t="shared" si="13"/>
        <v>0</v>
      </c>
      <c r="Q62" s="137">
        <f t="shared" si="13"/>
        <v>0</v>
      </c>
      <c r="R62" s="137">
        <f t="shared" si="13"/>
        <v>0</v>
      </c>
      <c r="S62" s="137">
        <f t="shared" si="13"/>
        <v>0</v>
      </c>
      <c r="T62" s="137">
        <f t="shared" si="13"/>
        <v>0</v>
      </c>
      <c r="U62" s="137">
        <f t="shared" si="13"/>
        <v>0</v>
      </c>
      <c r="V62" s="137">
        <f t="shared" si="13"/>
        <v>0</v>
      </c>
      <c r="W62" s="137">
        <f t="shared" si="13"/>
        <v>0</v>
      </c>
      <c r="X62" s="137">
        <f t="shared" si="13"/>
        <v>0</v>
      </c>
      <c r="Y62" s="137">
        <f t="shared" si="13"/>
        <v>0</v>
      </c>
      <c r="Z62" s="137">
        <f t="shared" si="13"/>
        <v>0</v>
      </c>
      <c r="AA62" s="137">
        <f t="shared" si="13"/>
        <v>0</v>
      </c>
      <c r="AB62" s="137">
        <f t="shared" si="13"/>
        <v>0</v>
      </c>
      <c r="AC62" s="137">
        <f t="shared" si="13"/>
        <v>0</v>
      </c>
      <c r="AD62" s="137">
        <f t="shared" si="13"/>
        <v>0</v>
      </c>
      <c r="AE62" s="137">
        <f t="shared" si="13"/>
        <v>0</v>
      </c>
      <c r="AF62" s="137">
        <f t="shared" si="13"/>
        <v>0</v>
      </c>
      <c r="AG62" s="137">
        <f t="shared" si="13"/>
        <v>0</v>
      </c>
      <c r="AH62" s="137">
        <f t="shared" si="13"/>
        <v>0</v>
      </c>
      <c r="AI62" s="137">
        <f t="shared" si="13"/>
        <v>0</v>
      </c>
      <c r="AJ62" s="137">
        <f t="shared" si="13"/>
        <v>0</v>
      </c>
      <c r="AK62" s="137">
        <f t="shared" si="13"/>
        <v>0</v>
      </c>
      <c r="AL62" s="137">
        <f t="shared" si="13"/>
        <v>0</v>
      </c>
      <c r="AM62" s="137">
        <f t="shared" si="13"/>
        <v>0</v>
      </c>
      <c r="AN62" s="137">
        <f t="shared" si="13"/>
        <v>0</v>
      </c>
      <c r="AO62" s="137">
        <f t="shared" si="13"/>
        <v>0</v>
      </c>
      <c r="AP62" s="137">
        <f t="shared" si="13"/>
        <v>0</v>
      </c>
      <c r="AQ62" s="137">
        <f t="shared" si="13"/>
        <v>0</v>
      </c>
      <c r="AR62" s="137">
        <f t="shared" si="13"/>
        <v>0</v>
      </c>
      <c r="AS62" s="137">
        <f t="shared" si="13"/>
        <v>0</v>
      </c>
      <c r="AT62" s="137">
        <f t="shared" si="13"/>
        <v>0</v>
      </c>
      <c r="AU62" s="137">
        <f t="shared" si="13"/>
        <v>0</v>
      </c>
      <c r="AV62" s="137">
        <f t="shared" si="13"/>
        <v>0</v>
      </c>
      <c r="AW62" s="137">
        <f t="shared" si="13"/>
        <v>0</v>
      </c>
      <c r="AX62" s="137">
        <f t="shared" si="13"/>
        <v>0</v>
      </c>
      <c r="AY62" s="137">
        <f t="shared" si="13"/>
        <v>0</v>
      </c>
      <c r="AZ62" s="137">
        <f t="shared" si="13"/>
        <v>0</v>
      </c>
      <c r="BA62" s="137">
        <f t="shared" si="13"/>
        <v>0</v>
      </c>
      <c r="BB62" s="137">
        <f t="shared" si="13"/>
        <v>0</v>
      </c>
      <c r="BC62" s="137">
        <f t="shared" si="13"/>
        <v>0</v>
      </c>
      <c r="BD62" s="137">
        <f t="shared" si="13"/>
        <v>0</v>
      </c>
      <c r="BE62" s="137">
        <f t="shared" si="13"/>
        <v>0</v>
      </c>
      <c r="BF62" s="137">
        <f t="shared" si="13"/>
        <v>0</v>
      </c>
      <c r="BG62" s="137">
        <f t="shared" si="13"/>
        <v>0</v>
      </c>
      <c r="BH62" s="137">
        <f t="shared" si="13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2"/>
        <v>0</v>
      </c>
      <c r="BQ62" s="137">
        <f t="shared" si="12"/>
        <v>0</v>
      </c>
      <c r="BR62" s="137">
        <f t="shared" si="12"/>
        <v>0</v>
      </c>
      <c r="BS62" s="137">
        <f t="shared" si="12"/>
        <v>0</v>
      </c>
      <c r="BT62" s="137">
        <f t="shared" si="12"/>
        <v>0</v>
      </c>
      <c r="BU62" s="137">
        <f t="shared" si="12"/>
        <v>0</v>
      </c>
      <c r="BV62" s="137">
        <f t="shared" si="12"/>
        <v>0</v>
      </c>
      <c r="BW62" s="137">
        <f t="shared" si="12"/>
        <v>0</v>
      </c>
      <c r="BX62" s="137">
        <f t="shared" si="12"/>
        <v>0</v>
      </c>
      <c r="BY62" s="137">
        <f t="shared" si="12"/>
        <v>0</v>
      </c>
      <c r="BZ62" s="137">
        <f t="shared" si="12"/>
        <v>0</v>
      </c>
      <c r="CA62" s="137">
        <f t="shared" si="12"/>
        <v>0</v>
      </c>
      <c r="CB62" s="137">
        <f t="shared" si="12"/>
        <v>0</v>
      </c>
      <c r="CC62" s="137">
        <f t="shared" si="12"/>
        <v>0</v>
      </c>
      <c r="CD62" s="137">
        <f t="shared" si="12"/>
        <v>0</v>
      </c>
      <c r="CE62" s="137">
        <f t="shared" si="12"/>
        <v>0</v>
      </c>
      <c r="CF62" s="137">
        <f t="shared" si="12"/>
        <v>0</v>
      </c>
      <c r="CG62" s="137">
        <f t="shared" si="12"/>
        <v>0</v>
      </c>
      <c r="CH62" s="137">
        <f t="shared" si="12"/>
        <v>0</v>
      </c>
      <c r="CI62" s="137">
        <f t="shared" si="12"/>
        <v>0</v>
      </c>
      <c r="CJ62" s="137">
        <f t="shared" si="12"/>
        <v>0</v>
      </c>
      <c r="CK62" s="137">
        <f t="shared" si="12"/>
        <v>0</v>
      </c>
      <c r="CL62" s="137">
        <f t="shared" si="12"/>
        <v>0</v>
      </c>
      <c r="CM62" s="137">
        <f t="shared" si="12"/>
        <v>0</v>
      </c>
      <c r="CN62" s="137">
        <f t="shared" si="12"/>
        <v>0</v>
      </c>
      <c r="CO62" s="137">
        <f t="shared" si="12"/>
        <v>0</v>
      </c>
      <c r="CP62" s="137">
        <f t="shared" si="12"/>
        <v>0</v>
      </c>
      <c r="CQ62" s="137">
        <f t="shared" si="12"/>
        <v>0</v>
      </c>
      <c r="CR62" s="137">
        <f t="shared" si="12"/>
        <v>0</v>
      </c>
      <c r="CS62" s="137">
        <f t="shared" si="12"/>
        <v>0</v>
      </c>
      <c r="CT62" s="137">
        <f t="shared" si="12"/>
        <v>0</v>
      </c>
      <c r="CU62" s="137">
        <f t="shared" si="12"/>
        <v>0</v>
      </c>
      <c r="CV62" s="137">
        <f t="shared" si="12"/>
        <v>0</v>
      </c>
      <c r="CW62" s="137">
        <f t="shared" si="12"/>
        <v>0</v>
      </c>
      <c r="CX62" s="137">
        <f t="shared" si="12"/>
        <v>0</v>
      </c>
      <c r="CY62" s="137">
        <f t="shared" si="12"/>
        <v>0</v>
      </c>
      <c r="CZ62" s="137">
        <f t="shared" si="12"/>
        <v>0</v>
      </c>
      <c r="DA62" s="137">
        <f t="shared" si="12"/>
        <v>0</v>
      </c>
      <c r="DB62" s="137">
        <f t="shared" si="12"/>
        <v>0</v>
      </c>
      <c r="DC62" s="137">
        <f t="shared" si="12"/>
        <v>0</v>
      </c>
      <c r="DD62" s="137">
        <f t="shared" si="12"/>
        <v>0</v>
      </c>
      <c r="DE62" s="137">
        <f t="shared" si="12"/>
        <v>0</v>
      </c>
      <c r="DF62" s="137">
        <f t="shared" si="9"/>
        <v>0</v>
      </c>
      <c r="DG62" s="137">
        <f t="shared" si="9"/>
        <v>0</v>
      </c>
      <c r="DH62" s="137">
        <f t="shared" si="9"/>
        <v>0</v>
      </c>
      <c r="DI62" s="137">
        <f t="shared" si="9"/>
        <v>0</v>
      </c>
    </row>
    <row r="63" spans="2:113" ht="15.5">
      <c r="B63" s="414"/>
      <c r="C63" s="149" t="s">
        <v>159</v>
      </c>
      <c r="D63" s="137">
        <f t="shared" si="13"/>
        <v>0</v>
      </c>
      <c r="E63" s="137">
        <f t="shared" si="13"/>
        <v>0</v>
      </c>
      <c r="F63" s="137">
        <f t="shared" si="13"/>
        <v>0</v>
      </c>
      <c r="G63" s="137">
        <f t="shared" si="13"/>
        <v>0</v>
      </c>
      <c r="H63" s="137">
        <f t="shared" si="13"/>
        <v>0</v>
      </c>
      <c r="I63" s="137">
        <f t="shared" si="13"/>
        <v>0</v>
      </c>
      <c r="J63" s="137">
        <f t="shared" si="13"/>
        <v>0</v>
      </c>
      <c r="K63" s="137">
        <f t="shared" si="13"/>
        <v>0</v>
      </c>
      <c r="L63" s="137">
        <f t="shared" si="13"/>
        <v>0</v>
      </c>
      <c r="M63" s="137">
        <f t="shared" si="13"/>
        <v>0</v>
      </c>
      <c r="N63" s="137">
        <f t="shared" si="13"/>
        <v>0</v>
      </c>
      <c r="O63" s="137">
        <f t="shared" si="13"/>
        <v>0</v>
      </c>
      <c r="P63" s="137">
        <f t="shared" si="13"/>
        <v>0</v>
      </c>
      <c r="Q63" s="137">
        <f t="shared" si="13"/>
        <v>0</v>
      </c>
      <c r="R63" s="137">
        <f t="shared" si="13"/>
        <v>0</v>
      </c>
      <c r="S63" s="137">
        <f t="shared" si="13"/>
        <v>0</v>
      </c>
      <c r="T63" s="137">
        <f t="shared" si="13"/>
        <v>0</v>
      </c>
      <c r="U63" s="137">
        <f t="shared" si="13"/>
        <v>0</v>
      </c>
      <c r="V63" s="137">
        <f t="shared" si="13"/>
        <v>0</v>
      </c>
      <c r="W63" s="137">
        <f t="shared" si="13"/>
        <v>0</v>
      </c>
      <c r="X63" s="137">
        <f t="shared" si="13"/>
        <v>0</v>
      </c>
      <c r="Y63" s="137">
        <f t="shared" si="13"/>
        <v>0</v>
      </c>
      <c r="Z63" s="137">
        <f t="shared" si="13"/>
        <v>0</v>
      </c>
      <c r="AA63" s="137">
        <f t="shared" si="13"/>
        <v>0</v>
      </c>
      <c r="AB63" s="137">
        <f t="shared" si="13"/>
        <v>0</v>
      </c>
      <c r="AC63" s="137">
        <f t="shared" si="13"/>
        <v>0</v>
      </c>
      <c r="AD63" s="137">
        <f t="shared" si="13"/>
        <v>0</v>
      </c>
      <c r="AE63" s="137">
        <f t="shared" si="13"/>
        <v>0</v>
      </c>
      <c r="AF63" s="137">
        <f t="shared" si="13"/>
        <v>0</v>
      </c>
      <c r="AG63" s="137">
        <f t="shared" si="13"/>
        <v>0</v>
      </c>
      <c r="AH63" s="137">
        <f t="shared" si="13"/>
        <v>0</v>
      </c>
      <c r="AI63" s="137">
        <f t="shared" si="13"/>
        <v>0</v>
      </c>
      <c r="AJ63" s="137">
        <f t="shared" si="13"/>
        <v>0</v>
      </c>
      <c r="AK63" s="137">
        <f t="shared" si="13"/>
        <v>0</v>
      </c>
      <c r="AL63" s="137">
        <f t="shared" si="13"/>
        <v>0</v>
      </c>
      <c r="AM63" s="137">
        <f t="shared" si="13"/>
        <v>0</v>
      </c>
      <c r="AN63" s="137">
        <f t="shared" si="13"/>
        <v>0</v>
      </c>
      <c r="AO63" s="137">
        <f t="shared" si="13"/>
        <v>0</v>
      </c>
      <c r="AP63" s="137">
        <f t="shared" si="13"/>
        <v>0</v>
      </c>
      <c r="AQ63" s="137">
        <f t="shared" si="13"/>
        <v>0</v>
      </c>
      <c r="AR63" s="137">
        <f t="shared" si="13"/>
        <v>0</v>
      </c>
      <c r="AS63" s="137">
        <f t="shared" si="13"/>
        <v>0</v>
      </c>
      <c r="AT63" s="137">
        <f t="shared" si="13"/>
        <v>0</v>
      </c>
      <c r="AU63" s="137">
        <f t="shared" si="13"/>
        <v>0</v>
      </c>
      <c r="AV63" s="137">
        <f t="shared" si="13"/>
        <v>0</v>
      </c>
      <c r="AW63" s="137">
        <f t="shared" si="13"/>
        <v>0</v>
      </c>
      <c r="AX63" s="137">
        <f t="shared" si="13"/>
        <v>0</v>
      </c>
      <c r="AY63" s="137">
        <f t="shared" si="13"/>
        <v>0</v>
      </c>
      <c r="AZ63" s="137">
        <f t="shared" si="13"/>
        <v>0</v>
      </c>
      <c r="BA63" s="137">
        <f t="shared" si="13"/>
        <v>0</v>
      </c>
      <c r="BB63" s="137">
        <f t="shared" si="13"/>
        <v>0</v>
      </c>
      <c r="BC63" s="137">
        <f t="shared" si="13"/>
        <v>0</v>
      </c>
      <c r="BD63" s="137">
        <f t="shared" si="13"/>
        <v>0</v>
      </c>
      <c r="BE63" s="137">
        <f t="shared" si="13"/>
        <v>0</v>
      </c>
      <c r="BF63" s="137">
        <f t="shared" si="13"/>
        <v>0</v>
      </c>
      <c r="BG63" s="137">
        <f t="shared" si="13"/>
        <v>0</v>
      </c>
      <c r="BH63" s="137">
        <f t="shared" si="13"/>
        <v>0</v>
      </c>
      <c r="BI63" s="137">
        <f t="shared" si="13"/>
        <v>0</v>
      </c>
      <c r="BJ63" s="137">
        <f t="shared" si="13"/>
        <v>0</v>
      </c>
      <c r="BK63" s="137">
        <f t="shared" si="13"/>
        <v>0</v>
      </c>
      <c r="BL63" s="137">
        <f t="shared" si="13"/>
        <v>0</v>
      </c>
      <c r="BM63" s="137">
        <f t="shared" si="13"/>
        <v>0</v>
      </c>
      <c r="BN63" s="137">
        <f t="shared" si="13"/>
        <v>0</v>
      </c>
      <c r="BO63" s="137">
        <f t="shared" si="13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9"/>
        <v>0</v>
      </c>
      <c r="DG63" s="137">
        <f t="shared" si="9"/>
        <v>0</v>
      </c>
      <c r="DH63" s="137">
        <f t="shared" si="9"/>
        <v>0</v>
      </c>
      <c r="DI63" s="137">
        <f t="shared" si="9"/>
        <v>0</v>
      </c>
    </row>
    <row r="64" spans="2:113" ht="15.5">
      <c r="B64" s="414"/>
      <c r="C64" s="149" t="s">
        <v>536</v>
      </c>
      <c r="D64" s="137">
        <f t="shared" si="13"/>
        <v>0</v>
      </c>
      <c r="E64" s="137">
        <f t="shared" si="13"/>
        <v>0</v>
      </c>
      <c r="F64" s="137">
        <f t="shared" si="13"/>
        <v>0</v>
      </c>
      <c r="G64" s="137">
        <f t="shared" si="13"/>
        <v>0</v>
      </c>
      <c r="H64" s="137">
        <f t="shared" si="13"/>
        <v>0</v>
      </c>
      <c r="I64" s="137">
        <f t="shared" si="13"/>
        <v>0</v>
      </c>
      <c r="J64" s="137">
        <f t="shared" si="13"/>
        <v>0</v>
      </c>
      <c r="K64" s="137">
        <f t="shared" si="13"/>
        <v>0</v>
      </c>
      <c r="L64" s="137">
        <f t="shared" si="13"/>
        <v>0</v>
      </c>
      <c r="M64" s="137">
        <f t="shared" si="13"/>
        <v>0</v>
      </c>
      <c r="N64" s="137">
        <f t="shared" si="13"/>
        <v>0</v>
      </c>
      <c r="O64" s="137">
        <f t="shared" si="13"/>
        <v>0</v>
      </c>
      <c r="P64" s="137">
        <f t="shared" si="13"/>
        <v>0</v>
      </c>
      <c r="Q64" s="137">
        <f t="shared" si="13"/>
        <v>0</v>
      </c>
      <c r="R64" s="137">
        <f t="shared" si="13"/>
        <v>0</v>
      </c>
      <c r="S64" s="137">
        <f t="shared" si="13"/>
        <v>0</v>
      </c>
      <c r="T64" s="137">
        <f t="shared" si="13"/>
        <v>0</v>
      </c>
      <c r="U64" s="137">
        <f t="shared" si="13"/>
        <v>0</v>
      </c>
      <c r="V64" s="137">
        <f t="shared" si="13"/>
        <v>0</v>
      </c>
      <c r="W64" s="137">
        <f t="shared" si="13"/>
        <v>0</v>
      </c>
      <c r="X64" s="137">
        <f t="shared" si="13"/>
        <v>0</v>
      </c>
      <c r="Y64" s="137">
        <f t="shared" si="13"/>
        <v>0</v>
      </c>
      <c r="Z64" s="137">
        <f t="shared" si="13"/>
        <v>0</v>
      </c>
      <c r="AA64" s="137">
        <f t="shared" si="13"/>
        <v>0</v>
      </c>
      <c r="AB64" s="137">
        <f t="shared" si="13"/>
        <v>0</v>
      </c>
      <c r="AC64" s="137">
        <f t="shared" si="13"/>
        <v>0</v>
      </c>
      <c r="AD64" s="137">
        <f t="shared" si="13"/>
        <v>0</v>
      </c>
      <c r="AE64" s="137">
        <f t="shared" si="13"/>
        <v>0</v>
      </c>
      <c r="AF64" s="137">
        <f t="shared" si="13"/>
        <v>0</v>
      </c>
      <c r="AG64" s="137">
        <f t="shared" si="13"/>
        <v>0</v>
      </c>
      <c r="AH64" s="137">
        <f t="shared" si="13"/>
        <v>0</v>
      </c>
      <c r="AI64" s="137">
        <f t="shared" si="13"/>
        <v>0</v>
      </c>
      <c r="AJ64" s="137">
        <f t="shared" si="13"/>
        <v>0</v>
      </c>
      <c r="AK64" s="137">
        <f t="shared" si="13"/>
        <v>0</v>
      </c>
      <c r="AL64" s="137">
        <f t="shared" si="13"/>
        <v>0</v>
      </c>
      <c r="AM64" s="137">
        <f t="shared" si="13"/>
        <v>0</v>
      </c>
      <c r="AN64" s="137">
        <f t="shared" si="13"/>
        <v>0</v>
      </c>
      <c r="AO64" s="137">
        <f t="shared" si="13"/>
        <v>0</v>
      </c>
      <c r="AP64" s="137">
        <f t="shared" si="13"/>
        <v>0</v>
      </c>
      <c r="AQ64" s="137">
        <f t="shared" si="13"/>
        <v>0</v>
      </c>
      <c r="AR64" s="137">
        <f t="shared" si="13"/>
        <v>0</v>
      </c>
      <c r="AS64" s="137">
        <f t="shared" si="13"/>
        <v>0</v>
      </c>
      <c r="AT64" s="137">
        <f t="shared" si="13"/>
        <v>0</v>
      </c>
      <c r="AU64" s="137">
        <f t="shared" si="13"/>
        <v>0</v>
      </c>
      <c r="AV64" s="137">
        <f t="shared" si="13"/>
        <v>0</v>
      </c>
      <c r="AW64" s="137">
        <f t="shared" si="13"/>
        <v>0</v>
      </c>
      <c r="AX64" s="137">
        <f t="shared" si="13"/>
        <v>0</v>
      </c>
      <c r="AY64" s="137">
        <f t="shared" si="13"/>
        <v>0</v>
      </c>
      <c r="AZ64" s="137">
        <f t="shared" si="13"/>
        <v>0</v>
      </c>
      <c r="BA64" s="137">
        <f t="shared" si="13"/>
        <v>0</v>
      </c>
      <c r="BB64" s="137">
        <f t="shared" si="13"/>
        <v>0</v>
      </c>
      <c r="BC64" s="137">
        <f t="shared" si="13"/>
        <v>0</v>
      </c>
      <c r="BD64" s="137">
        <f t="shared" si="13"/>
        <v>0</v>
      </c>
      <c r="BE64" s="137">
        <f t="shared" si="13"/>
        <v>0</v>
      </c>
      <c r="BF64" s="137">
        <f t="shared" si="13"/>
        <v>0</v>
      </c>
      <c r="BG64" s="137">
        <f t="shared" si="13"/>
        <v>0</v>
      </c>
      <c r="BH64" s="137">
        <f t="shared" si="13"/>
        <v>0</v>
      </c>
      <c r="BI64" s="137">
        <f t="shared" si="13"/>
        <v>0</v>
      </c>
      <c r="BJ64" s="137">
        <f t="shared" si="13"/>
        <v>0</v>
      </c>
      <c r="BK64" s="137">
        <f t="shared" si="13"/>
        <v>0</v>
      </c>
      <c r="BL64" s="137">
        <f t="shared" si="13"/>
        <v>0</v>
      </c>
      <c r="BM64" s="137">
        <f t="shared" si="13"/>
        <v>0</v>
      </c>
      <c r="BN64" s="137">
        <f t="shared" si="13"/>
        <v>0</v>
      </c>
      <c r="BO64" s="137">
        <f t="shared" ref="BO64:DE67" si="14">IF(BO$29=0,,BO45/BO$29*1000000)</f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9"/>
        <v>0</v>
      </c>
      <c r="DG64" s="137">
        <f t="shared" si="9"/>
        <v>0</v>
      </c>
      <c r="DH64" s="137">
        <f t="shared" si="9"/>
        <v>0</v>
      </c>
      <c r="DI64" s="137">
        <f t="shared" si="9"/>
        <v>0</v>
      </c>
    </row>
    <row r="65" spans="2:113" ht="15.5">
      <c r="B65" s="414"/>
      <c r="C65" s="149" t="s">
        <v>288</v>
      </c>
      <c r="D65" s="137">
        <f t="shared" ref="D65:BO68" si="15">IF(D$29=0,,D46/D$29*1000000)</f>
        <v>0</v>
      </c>
      <c r="E65" s="137">
        <f t="shared" si="15"/>
        <v>0</v>
      </c>
      <c r="F65" s="137">
        <f t="shared" si="15"/>
        <v>0</v>
      </c>
      <c r="G65" s="137">
        <f t="shared" si="15"/>
        <v>0</v>
      </c>
      <c r="H65" s="137">
        <f t="shared" si="15"/>
        <v>0</v>
      </c>
      <c r="I65" s="137">
        <f t="shared" si="15"/>
        <v>0</v>
      </c>
      <c r="J65" s="137">
        <f t="shared" si="15"/>
        <v>0</v>
      </c>
      <c r="K65" s="137">
        <f t="shared" si="15"/>
        <v>0</v>
      </c>
      <c r="L65" s="137">
        <f t="shared" si="15"/>
        <v>0</v>
      </c>
      <c r="M65" s="137">
        <f t="shared" si="15"/>
        <v>0</v>
      </c>
      <c r="N65" s="137">
        <f t="shared" si="15"/>
        <v>0</v>
      </c>
      <c r="O65" s="137">
        <f t="shared" si="15"/>
        <v>0</v>
      </c>
      <c r="P65" s="137">
        <f t="shared" si="15"/>
        <v>0</v>
      </c>
      <c r="Q65" s="137">
        <f t="shared" si="15"/>
        <v>0</v>
      </c>
      <c r="R65" s="137">
        <f t="shared" si="15"/>
        <v>0</v>
      </c>
      <c r="S65" s="137">
        <f t="shared" si="15"/>
        <v>0</v>
      </c>
      <c r="T65" s="137">
        <f t="shared" si="15"/>
        <v>0</v>
      </c>
      <c r="U65" s="137">
        <f t="shared" si="15"/>
        <v>0</v>
      </c>
      <c r="V65" s="137">
        <f t="shared" si="15"/>
        <v>0</v>
      </c>
      <c r="W65" s="137">
        <f t="shared" si="15"/>
        <v>0</v>
      </c>
      <c r="X65" s="137">
        <f t="shared" si="15"/>
        <v>0</v>
      </c>
      <c r="Y65" s="137">
        <f t="shared" si="15"/>
        <v>0</v>
      </c>
      <c r="Z65" s="137">
        <f t="shared" si="15"/>
        <v>0</v>
      </c>
      <c r="AA65" s="137">
        <f t="shared" si="15"/>
        <v>0</v>
      </c>
      <c r="AB65" s="137">
        <f t="shared" si="15"/>
        <v>0</v>
      </c>
      <c r="AC65" s="137">
        <f t="shared" si="15"/>
        <v>0</v>
      </c>
      <c r="AD65" s="137">
        <f t="shared" si="15"/>
        <v>0</v>
      </c>
      <c r="AE65" s="137">
        <f t="shared" si="15"/>
        <v>0</v>
      </c>
      <c r="AF65" s="137">
        <f t="shared" si="15"/>
        <v>0</v>
      </c>
      <c r="AG65" s="137">
        <f t="shared" si="15"/>
        <v>0</v>
      </c>
      <c r="AH65" s="137">
        <f t="shared" si="15"/>
        <v>0</v>
      </c>
      <c r="AI65" s="137">
        <f t="shared" si="15"/>
        <v>0</v>
      </c>
      <c r="AJ65" s="137">
        <f t="shared" si="15"/>
        <v>0</v>
      </c>
      <c r="AK65" s="137">
        <f t="shared" si="15"/>
        <v>0</v>
      </c>
      <c r="AL65" s="137">
        <f t="shared" si="15"/>
        <v>0</v>
      </c>
      <c r="AM65" s="137">
        <f t="shared" si="15"/>
        <v>0</v>
      </c>
      <c r="AN65" s="137">
        <f t="shared" si="15"/>
        <v>0</v>
      </c>
      <c r="AO65" s="137">
        <f t="shared" si="15"/>
        <v>0</v>
      </c>
      <c r="AP65" s="137">
        <f t="shared" si="15"/>
        <v>0</v>
      </c>
      <c r="AQ65" s="137">
        <f t="shared" si="15"/>
        <v>0</v>
      </c>
      <c r="AR65" s="137">
        <f t="shared" si="15"/>
        <v>0</v>
      </c>
      <c r="AS65" s="137">
        <f t="shared" si="15"/>
        <v>0</v>
      </c>
      <c r="AT65" s="137">
        <f t="shared" si="15"/>
        <v>0</v>
      </c>
      <c r="AU65" s="137">
        <f t="shared" si="15"/>
        <v>0</v>
      </c>
      <c r="AV65" s="137">
        <f t="shared" si="15"/>
        <v>0</v>
      </c>
      <c r="AW65" s="137">
        <f t="shared" si="15"/>
        <v>0</v>
      </c>
      <c r="AX65" s="137">
        <f t="shared" si="15"/>
        <v>0</v>
      </c>
      <c r="AY65" s="137">
        <f t="shared" si="15"/>
        <v>0</v>
      </c>
      <c r="AZ65" s="137">
        <f t="shared" si="15"/>
        <v>0</v>
      </c>
      <c r="BA65" s="137">
        <f t="shared" si="15"/>
        <v>0</v>
      </c>
      <c r="BB65" s="137">
        <f t="shared" si="15"/>
        <v>0</v>
      </c>
      <c r="BC65" s="137">
        <f t="shared" si="15"/>
        <v>0</v>
      </c>
      <c r="BD65" s="137">
        <f t="shared" si="15"/>
        <v>0</v>
      </c>
      <c r="BE65" s="137">
        <f t="shared" si="15"/>
        <v>0</v>
      </c>
      <c r="BF65" s="137">
        <f t="shared" si="15"/>
        <v>0</v>
      </c>
      <c r="BG65" s="137">
        <f t="shared" si="15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9"/>
        <v>0</v>
      </c>
      <c r="DG65" s="137">
        <f t="shared" si="9"/>
        <v>0</v>
      </c>
      <c r="DH65" s="137">
        <f t="shared" si="9"/>
        <v>0</v>
      </c>
      <c r="DI65" s="137">
        <f t="shared" si="9"/>
        <v>0</v>
      </c>
    </row>
    <row r="66" spans="2:113" ht="15.5" hidden="1">
      <c r="B66" s="414"/>
      <c r="C66" s="149" t="s">
        <v>193</v>
      </c>
      <c r="D66" s="137">
        <f t="shared" si="15"/>
        <v>0</v>
      </c>
      <c r="E66" s="137">
        <f t="shared" si="15"/>
        <v>0</v>
      </c>
      <c r="F66" s="137">
        <f t="shared" si="15"/>
        <v>0</v>
      </c>
      <c r="G66" s="137">
        <f t="shared" si="15"/>
        <v>0</v>
      </c>
      <c r="H66" s="137">
        <f t="shared" si="15"/>
        <v>0</v>
      </c>
      <c r="I66" s="137">
        <f t="shared" si="15"/>
        <v>0</v>
      </c>
      <c r="J66" s="137">
        <f t="shared" si="15"/>
        <v>0</v>
      </c>
      <c r="K66" s="137">
        <f t="shared" si="15"/>
        <v>0</v>
      </c>
      <c r="L66" s="137">
        <f t="shared" si="15"/>
        <v>0</v>
      </c>
      <c r="M66" s="137">
        <f t="shared" si="15"/>
        <v>0</v>
      </c>
      <c r="N66" s="137">
        <f t="shared" si="15"/>
        <v>0</v>
      </c>
      <c r="O66" s="137">
        <f t="shared" si="15"/>
        <v>0</v>
      </c>
      <c r="P66" s="137">
        <f t="shared" si="15"/>
        <v>0</v>
      </c>
      <c r="Q66" s="137">
        <f t="shared" si="15"/>
        <v>0</v>
      </c>
      <c r="R66" s="137">
        <f t="shared" si="15"/>
        <v>0</v>
      </c>
      <c r="S66" s="137">
        <f t="shared" si="15"/>
        <v>0</v>
      </c>
      <c r="T66" s="137">
        <f t="shared" si="15"/>
        <v>0</v>
      </c>
      <c r="U66" s="137">
        <f t="shared" si="15"/>
        <v>0</v>
      </c>
      <c r="V66" s="137">
        <f t="shared" si="15"/>
        <v>0</v>
      </c>
      <c r="W66" s="137">
        <f t="shared" si="15"/>
        <v>0</v>
      </c>
      <c r="X66" s="137">
        <f t="shared" si="15"/>
        <v>0</v>
      </c>
      <c r="Y66" s="137">
        <f t="shared" si="15"/>
        <v>0</v>
      </c>
      <c r="Z66" s="137">
        <f t="shared" si="15"/>
        <v>0</v>
      </c>
      <c r="AA66" s="137">
        <f t="shared" si="15"/>
        <v>0</v>
      </c>
      <c r="AB66" s="137">
        <f t="shared" si="15"/>
        <v>0</v>
      </c>
      <c r="AC66" s="137">
        <f t="shared" si="15"/>
        <v>0</v>
      </c>
      <c r="AD66" s="137">
        <f t="shared" si="15"/>
        <v>0</v>
      </c>
      <c r="AE66" s="137">
        <f t="shared" si="15"/>
        <v>0</v>
      </c>
      <c r="AF66" s="137">
        <f t="shared" si="15"/>
        <v>0</v>
      </c>
      <c r="AG66" s="137">
        <f t="shared" si="15"/>
        <v>0</v>
      </c>
      <c r="AH66" s="137">
        <f t="shared" si="15"/>
        <v>0</v>
      </c>
      <c r="AI66" s="137">
        <f t="shared" si="15"/>
        <v>0</v>
      </c>
      <c r="AJ66" s="137">
        <f t="shared" si="15"/>
        <v>0</v>
      </c>
      <c r="AK66" s="137">
        <f t="shared" si="15"/>
        <v>0</v>
      </c>
      <c r="AL66" s="137">
        <f t="shared" si="15"/>
        <v>0</v>
      </c>
      <c r="AM66" s="137">
        <f t="shared" si="15"/>
        <v>0</v>
      </c>
      <c r="AN66" s="137">
        <f t="shared" si="15"/>
        <v>0</v>
      </c>
      <c r="AO66" s="137">
        <f t="shared" si="15"/>
        <v>0</v>
      </c>
      <c r="AP66" s="137">
        <f t="shared" si="15"/>
        <v>0</v>
      </c>
      <c r="AQ66" s="137">
        <f t="shared" si="15"/>
        <v>0</v>
      </c>
      <c r="AR66" s="137">
        <f t="shared" si="15"/>
        <v>0</v>
      </c>
      <c r="AS66" s="137">
        <f t="shared" si="15"/>
        <v>0</v>
      </c>
      <c r="AT66" s="137">
        <f t="shared" si="15"/>
        <v>0</v>
      </c>
      <c r="AU66" s="137">
        <f t="shared" si="15"/>
        <v>0</v>
      </c>
      <c r="AV66" s="137">
        <f t="shared" si="15"/>
        <v>0</v>
      </c>
      <c r="AW66" s="137">
        <f t="shared" si="15"/>
        <v>0</v>
      </c>
      <c r="AX66" s="137">
        <f t="shared" si="15"/>
        <v>0</v>
      </c>
      <c r="AY66" s="137">
        <f t="shared" si="15"/>
        <v>0</v>
      </c>
      <c r="AZ66" s="137">
        <f t="shared" si="15"/>
        <v>0</v>
      </c>
      <c r="BA66" s="137">
        <f t="shared" si="15"/>
        <v>0</v>
      </c>
      <c r="BB66" s="137">
        <f t="shared" si="15"/>
        <v>0</v>
      </c>
      <c r="BC66" s="137">
        <f t="shared" si="15"/>
        <v>0</v>
      </c>
      <c r="BD66" s="137">
        <f t="shared" si="15"/>
        <v>0</v>
      </c>
      <c r="BE66" s="137">
        <f t="shared" si="15"/>
        <v>0</v>
      </c>
      <c r="BF66" s="137">
        <f t="shared" si="15"/>
        <v>0</v>
      </c>
      <c r="BG66" s="137">
        <f t="shared" si="15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9"/>
        <v>0</v>
      </c>
      <c r="DG66" s="137">
        <f t="shared" si="9"/>
        <v>0</v>
      </c>
      <c r="DH66" s="137">
        <f t="shared" si="9"/>
        <v>0</v>
      </c>
      <c r="DI66" s="137">
        <f t="shared" si="9"/>
        <v>0</v>
      </c>
    </row>
    <row r="67" spans="2:113" ht="15.5">
      <c r="B67" s="414"/>
      <c r="C67" s="149" t="s">
        <v>186</v>
      </c>
      <c r="D67" s="137">
        <f t="shared" si="15"/>
        <v>0</v>
      </c>
      <c r="E67" s="137">
        <f t="shared" si="15"/>
        <v>0</v>
      </c>
      <c r="F67" s="137">
        <f t="shared" si="15"/>
        <v>0</v>
      </c>
      <c r="G67" s="137">
        <f t="shared" si="15"/>
        <v>0</v>
      </c>
      <c r="H67" s="137">
        <f t="shared" si="15"/>
        <v>0</v>
      </c>
      <c r="I67" s="137">
        <f t="shared" si="15"/>
        <v>0</v>
      </c>
      <c r="J67" s="137">
        <f t="shared" si="15"/>
        <v>0</v>
      </c>
      <c r="K67" s="137">
        <f t="shared" si="15"/>
        <v>0</v>
      </c>
      <c r="L67" s="137">
        <f t="shared" si="15"/>
        <v>0</v>
      </c>
      <c r="M67" s="137">
        <f t="shared" si="15"/>
        <v>0</v>
      </c>
      <c r="N67" s="137">
        <f t="shared" si="15"/>
        <v>0</v>
      </c>
      <c r="O67" s="137">
        <f t="shared" si="15"/>
        <v>0</v>
      </c>
      <c r="P67" s="137">
        <f t="shared" si="15"/>
        <v>0</v>
      </c>
      <c r="Q67" s="137">
        <f t="shared" si="15"/>
        <v>0</v>
      </c>
      <c r="R67" s="137">
        <f t="shared" si="15"/>
        <v>0</v>
      </c>
      <c r="S67" s="137">
        <f t="shared" si="15"/>
        <v>0</v>
      </c>
      <c r="T67" s="137">
        <f t="shared" si="15"/>
        <v>0</v>
      </c>
      <c r="U67" s="137">
        <f t="shared" si="15"/>
        <v>0</v>
      </c>
      <c r="V67" s="137">
        <f t="shared" si="15"/>
        <v>0</v>
      </c>
      <c r="W67" s="137">
        <f t="shared" si="15"/>
        <v>0</v>
      </c>
      <c r="X67" s="137">
        <f t="shared" si="15"/>
        <v>0</v>
      </c>
      <c r="Y67" s="137">
        <f t="shared" si="15"/>
        <v>0</v>
      </c>
      <c r="Z67" s="137">
        <f t="shared" si="15"/>
        <v>0</v>
      </c>
      <c r="AA67" s="137">
        <f t="shared" si="15"/>
        <v>0</v>
      </c>
      <c r="AB67" s="137">
        <f t="shared" si="15"/>
        <v>0</v>
      </c>
      <c r="AC67" s="137">
        <f t="shared" si="15"/>
        <v>0</v>
      </c>
      <c r="AD67" s="137">
        <f t="shared" si="15"/>
        <v>0</v>
      </c>
      <c r="AE67" s="137">
        <f t="shared" si="15"/>
        <v>0</v>
      </c>
      <c r="AF67" s="137">
        <f t="shared" si="15"/>
        <v>0</v>
      </c>
      <c r="AG67" s="137">
        <f t="shared" si="15"/>
        <v>0</v>
      </c>
      <c r="AH67" s="137">
        <f t="shared" si="15"/>
        <v>0</v>
      </c>
      <c r="AI67" s="137">
        <f t="shared" si="15"/>
        <v>0</v>
      </c>
      <c r="AJ67" s="137">
        <f t="shared" si="15"/>
        <v>0</v>
      </c>
      <c r="AK67" s="137">
        <f t="shared" si="15"/>
        <v>0</v>
      </c>
      <c r="AL67" s="137">
        <f t="shared" si="15"/>
        <v>0</v>
      </c>
      <c r="AM67" s="137">
        <f t="shared" si="15"/>
        <v>0</v>
      </c>
      <c r="AN67" s="137">
        <f t="shared" si="15"/>
        <v>0</v>
      </c>
      <c r="AO67" s="137">
        <f t="shared" si="15"/>
        <v>0</v>
      </c>
      <c r="AP67" s="137">
        <f t="shared" si="15"/>
        <v>0</v>
      </c>
      <c r="AQ67" s="137">
        <f t="shared" si="15"/>
        <v>0</v>
      </c>
      <c r="AR67" s="137">
        <f t="shared" si="15"/>
        <v>0</v>
      </c>
      <c r="AS67" s="137">
        <f t="shared" si="15"/>
        <v>0</v>
      </c>
      <c r="AT67" s="137">
        <f t="shared" si="15"/>
        <v>0</v>
      </c>
      <c r="AU67" s="137">
        <f t="shared" si="15"/>
        <v>0</v>
      </c>
      <c r="AV67" s="137">
        <f t="shared" si="15"/>
        <v>0</v>
      </c>
      <c r="AW67" s="137">
        <f t="shared" si="15"/>
        <v>0</v>
      </c>
      <c r="AX67" s="137">
        <f t="shared" si="15"/>
        <v>0</v>
      </c>
      <c r="AY67" s="137">
        <f t="shared" si="15"/>
        <v>0</v>
      </c>
      <c r="AZ67" s="137">
        <f t="shared" si="15"/>
        <v>0</v>
      </c>
      <c r="BA67" s="137">
        <f t="shared" si="15"/>
        <v>0</v>
      </c>
      <c r="BB67" s="137">
        <f t="shared" si="15"/>
        <v>0</v>
      </c>
      <c r="BC67" s="137">
        <f t="shared" si="15"/>
        <v>0</v>
      </c>
      <c r="BD67" s="137">
        <f t="shared" si="15"/>
        <v>0</v>
      </c>
      <c r="BE67" s="137">
        <f t="shared" si="15"/>
        <v>0</v>
      </c>
      <c r="BF67" s="137">
        <f t="shared" si="15"/>
        <v>0</v>
      </c>
      <c r="BG67" s="137">
        <f t="shared" si="15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si="15"/>
        <v>0</v>
      </c>
      <c r="BM67" s="137">
        <f t="shared" si="15"/>
        <v>0</v>
      </c>
      <c r="BN67" s="137">
        <f t="shared" si="15"/>
        <v>0</v>
      </c>
      <c r="BO67" s="137">
        <f t="shared" si="15"/>
        <v>0</v>
      </c>
      <c r="BP67" s="137">
        <f t="shared" si="14"/>
        <v>0</v>
      </c>
      <c r="BQ67" s="137">
        <f t="shared" si="14"/>
        <v>0</v>
      </c>
      <c r="BR67" s="137">
        <f t="shared" si="14"/>
        <v>0</v>
      </c>
      <c r="BS67" s="137">
        <f t="shared" si="14"/>
        <v>0</v>
      </c>
      <c r="BT67" s="137">
        <f t="shared" si="14"/>
        <v>0</v>
      </c>
      <c r="BU67" s="137">
        <f t="shared" si="14"/>
        <v>0</v>
      </c>
      <c r="BV67" s="137">
        <f t="shared" si="14"/>
        <v>0</v>
      </c>
      <c r="BW67" s="137">
        <f t="shared" si="14"/>
        <v>0</v>
      </c>
      <c r="BX67" s="137">
        <f t="shared" si="14"/>
        <v>0</v>
      </c>
      <c r="BY67" s="137">
        <f t="shared" si="14"/>
        <v>0</v>
      </c>
      <c r="BZ67" s="137">
        <f t="shared" si="14"/>
        <v>0</v>
      </c>
      <c r="CA67" s="137">
        <f t="shared" si="14"/>
        <v>0</v>
      </c>
      <c r="CB67" s="137">
        <f t="shared" si="14"/>
        <v>0</v>
      </c>
      <c r="CC67" s="137">
        <f t="shared" si="14"/>
        <v>0</v>
      </c>
      <c r="CD67" s="137">
        <f t="shared" si="14"/>
        <v>0</v>
      </c>
      <c r="CE67" s="137">
        <f t="shared" si="14"/>
        <v>0</v>
      </c>
      <c r="CF67" s="137">
        <f t="shared" si="14"/>
        <v>0</v>
      </c>
      <c r="CG67" s="137">
        <f t="shared" si="14"/>
        <v>0</v>
      </c>
      <c r="CH67" s="137">
        <f t="shared" si="14"/>
        <v>0</v>
      </c>
      <c r="CI67" s="137">
        <f t="shared" si="14"/>
        <v>0</v>
      </c>
      <c r="CJ67" s="137">
        <f t="shared" si="14"/>
        <v>0</v>
      </c>
      <c r="CK67" s="137">
        <f t="shared" si="14"/>
        <v>0</v>
      </c>
      <c r="CL67" s="137">
        <f t="shared" si="14"/>
        <v>0</v>
      </c>
      <c r="CM67" s="137">
        <f t="shared" si="14"/>
        <v>0</v>
      </c>
      <c r="CN67" s="137">
        <f t="shared" si="14"/>
        <v>0</v>
      </c>
      <c r="CO67" s="137">
        <f t="shared" si="14"/>
        <v>0</v>
      </c>
      <c r="CP67" s="137">
        <f t="shared" si="14"/>
        <v>0</v>
      </c>
      <c r="CQ67" s="137">
        <f t="shared" si="14"/>
        <v>0</v>
      </c>
      <c r="CR67" s="137">
        <f t="shared" si="14"/>
        <v>0</v>
      </c>
      <c r="CS67" s="137">
        <f t="shared" si="14"/>
        <v>0</v>
      </c>
      <c r="CT67" s="137">
        <f t="shared" si="14"/>
        <v>0</v>
      </c>
      <c r="CU67" s="137">
        <f t="shared" si="14"/>
        <v>0</v>
      </c>
      <c r="CV67" s="137">
        <f t="shared" si="14"/>
        <v>0</v>
      </c>
      <c r="CW67" s="137">
        <f t="shared" si="14"/>
        <v>0</v>
      </c>
      <c r="CX67" s="137">
        <f t="shared" si="14"/>
        <v>0</v>
      </c>
      <c r="CY67" s="137">
        <f t="shared" si="14"/>
        <v>0</v>
      </c>
      <c r="CZ67" s="137">
        <f t="shared" si="14"/>
        <v>0</v>
      </c>
      <c r="DA67" s="137">
        <f t="shared" si="14"/>
        <v>0</v>
      </c>
      <c r="DB67" s="137">
        <f t="shared" si="14"/>
        <v>0</v>
      </c>
      <c r="DC67" s="137">
        <f t="shared" si="14"/>
        <v>0</v>
      </c>
      <c r="DD67" s="137">
        <f t="shared" si="14"/>
        <v>0</v>
      </c>
      <c r="DE67" s="137">
        <f t="shared" si="14"/>
        <v>0</v>
      </c>
      <c r="DF67" s="137">
        <f t="shared" si="9"/>
        <v>0</v>
      </c>
      <c r="DG67" s="137">
        <f t="shared" si="9"/>
        <v>0</v>
      </c>
      <c r="DH67" s="137">
        <f t="shared" si="9"/>
        <v>0</v>
      </c>
      <c r="DI67" s="137">
        <f t="shared" si="9"/>
        <v>0</v>
      </c>
    </row>
    <row r="68" spans="2:113" ht="15.5">
      <c r="B68" s="414"/>
      <c r="C68" s="149" t="s">
        <v>165</v>
      </c>
      <c r="D68" s="137">
        <f t="shared" si="15"/>
        <v>0</v>
      </c>
      <c r="E68" s="137">
        <f t="shared" si="15"/>
        <v>0</v>
      </c>
      <c r="F68" s="137">
        <f t="shared" si="15"/>
        <v>0</v>
      </c>
      <c r="G68" s="137">
        <f t="shared" si="15"/>
        <v>0</v>
      </c>
      <c r="H68" s="137">
        <f t="shared" si="15"/>
        <v>0</v>
      </c>
      <c r="I68" s="137">
        <f t="shared" si="15"/>
        <v>0</v>
      </c>
      <c r="J68" s="137">
        <f t="shared" si="15"/>
        <v>0</v>
      </c>
      <c r="K68" s="137">
        <f t="shared" si="15"/>
        <v>0</v>
      </c>
      <c r="L68" s="137">
        <f t="shared" si="15"/>
        <v>0</v>
      </c>
      <c r="M68" s="137">
        <f t="shared" si="15"/>
        <v>0</v>
      </c>
      <c r="N68" s="137">
        <f t="shared" si="15"/>
        <v>0</v>
      </c>
      <c r="O68" s="137">
        <f t="shared" si="15"/>
        <v>0</v>
      </c>
      <c r="P68" s="137">
        <f t="shared" si="15"/>
        <v>0</v>
      </c>
      <c r="Q68" s="137">
        <f t="shared" si="15"/>
        <v>0</v>
      </c>
      <c r="R68" s="137">
        <f t="shared" si="15"/>
        <v>0</v>
      </c>
      <c r="S68" s="137">
        <f t="shared" si="15"/>
        <v>0</v>
      </c>
      <c r="T68" s="137">
        <f t="shared" si="15"/>
        <v>0</v>
      </c>
      <c r="U68" s="137">
        <f t="shared" si="15"/>
        <v>0</v>
      </c>
      <c r="V68" s="137">
        <f t="shared" si="15"/>
        <v>0</v>
      </c>
      <c r="W68" s="137">
        <f t="shared" si="15"/>
        <v>0</v>
      </c>
      <c r="X68" s="137">
        <f t="shared" si="15"/>
        <v>0</v>
      </c>
      <c r="Y68" s="137">
        <f t="shared" si="15"/>
        <v>0</v>
      </c>
      <c r="Z68" s="137">
        <f t="shared" si="15"/>
        <v>0</v>
      </c>
      <c r="AA68" s="137">
        <f t="shared" si="15"/>
        <v>0</v>
      </c>
      <c r="AB68" s="137">
        <f t="shared" si="15"/>
        <v>0</v>
      </c>
      <c r="AC68" s="137">
        <f t="shared" si="15"/>
        <v>0</v>
      </c>
      <c r="AD68" s="137">
        <f t="shared" si="15"/>
        <v>0</v>
      </c>
      <c r="AE68" s="137">
        <f t="shared" si="15"/>
        <v>0</v>
      </c>
      <c r="AF68" s="137">
        <f t="shared" si="15"/>
        <v>0</v>
      </c>
      <c r="AG68" s="137">
        <f t="shared" si="15"/>
        <v>0</v>
      </c>
      <c r="AH68" s="137">
        <f t="shared" si="15"/>
        <v>0</v>
      </c>
      <c r="AI68" s="137">
        <f t="shared" si="15"/>
        <v>0</v>
      </c>
      <c r="AJ68" s="137">
        <f t="shared" si="15"/>
        <v>0</v>
      </c>
      <c r="AK68" s="137">
        <f t="shared" si="15"/>
        <v>0</v>
      </c>
      <c r="AL68" s="137">
        <f t="shared" si="15"/>
        <v>0</v>
      </c>
      <c r="AM68" s="137">
        <f t="shared" si="15"/>
        <v>0</v>
      </c>
      <c r="AN68" s="137">
        <f t="shared" si="15"/>
        <v>0</v>
      </c>
      <c r="AO68" s="137">
        <f t="shared" si="15"/>
        <v>0</v>
      </c>
      <c r="AP68" s="137">
        <f t="shared" si="15"/>
        <v>0</v>
      </c>
      <c r="AQ68" s="137">
        <f t="shared" si="15"/>
        <v>0</v>
      </c>
      <c r="AR68" s="137">
        <f t="shared" si="15"/>
        <v>0</v>
      </c>
      <c r="AS68" s="137">
        <f t="shared" si="15"/>
        <v>0</v>
      </c>
      <c r="AT68" s="137">
        <f t="shared" si="15"/>
        <v>0</v>
      </c>
      <c r="AU68" s="137">
        <f t="shared" si="15"/>
        <v>0</v>
      </c>
      <c r="AV68" s="137">
        <f t="shared" si="15"/>
        <v>0</v>
      </c>
      <c r="AW68" s="137">
        <f t="shared" si="15"/>
        <v>0</v>
      </c>
      <c r="AX68" s="137">
        <f t="shared" si="15"/>
        <v>0</v>
      </c>
      <c r="AY68" s="137">
        <f t="shared" si="15"/>
        <v>0</v>
      </c>
      <c r="AZ68" s="137">
        <f t="shared" si="15"/>
        <v>0</v>
      </c>
      <c r="BA68" s="137">
        <f t="shared" si="15"/>
        <v>0</v>
      </c>
      <c r="BB68" s="137">
        <f t="shared" si="15"/>
        <v>0</v>
      </c>
      <c r="BC68" s="137">
        <f t="shared" si="15"/>
        <v>0</v>
      </c>
      <c r="BD68" s="137">
        <f t="shared" si="15"/>
        <v>0</v>
      </c>
      <c r="BE68" s="137">
        <f t="shared" si="15"/>
        <v>0</v>
      </c>
      <c r="BF68" s="137">
        <f t="shared" si="15"/>
        <v>0</v>
      </c>
      <c r="BG68" s="137">
        <f t="shared" si="15"/>
        <v>0</v>
      </c>
      <c r="BH68" s="137">
        <f t="shared" si="15"/>
        <v>0</v>
      </c>
      <c r="BI68" s="137">
        <f t="shared" si="15"/>
        <v>0</v>
      </c>
      <c r="BJ68" s="137">
        <f t="shared" si="15"/>
        <v>0</v>
      </c>
      <c r="BK68" s="137">
        <f t="shared" si="15"/>
        <v>0</v>
      </c>
      <c r="BL68" s="137">
        <f t="shared" si="15"/>
        <v>0</v>
      </c>
      <c r="BM68" s="137">
        <f t="shared" si="15"/>
        <v>0</v>
      </c>
      <c r="BN68" s="137">
        <f t="shared" si="15"/>
        <v>0</v>
      </c>
      <c r="BO68" s="137">
        <f t="shared" ref="BO68:DI70" si="16">IF(BO$29=0,,BO49/BO$29*1000000)</f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si="16"/>
        <v>0</v>
      </c>
      <c r="CL68" s="137">
        <f t="shared" si="16"/>
        <v>0</v>
      </c>
      <c r="CM68" s="137">
        <f t="shared" si="16"/>
        <v>0</v>
      </c>
      <c r="CN68" s="137">
        <f t="shared" si="16"/>
        <v>0</v>
      </c>
      <c r="CO68" s="137">
        <f t="shared" si="16"/>
        <v>0</v>
      </c>
      <c r="CP68" s="137">
        <f t="shared" si="16"/>
        <v>0</v>
      </c>
      <c r="CQ68" s="137">
        <f t="shared" si="16"/>
        <v>0</v>
      </c>
      <c r="CR68" s="137">
        <f t="shared" si="16"/>
        <v>0</v>
      </c>
      <c r="CS68" s="137">
        <f t="shared" si="16"/>
        <v>0</v>
      </c>
      <c r="CT68" s="137">
        <f t="shared" si="16"/>
        <v>0</v>
      </c>
      <c r="CU68" s="137">
        <f t="shared" si="16"/>
        <v>0</v>
      </c>
      <c r="CV68" s="137">
        <f t="shared" si="16"/>
        <v>0</v>
      </c>
      <c r="CW68" s="137">
        <f t="shared" si="16"/>
        <v>0</v>
      </c>
      <c r="CX68" s="137">
        <f t="shared" si="16"/>
        <v>0</v>
      </c>
      <c r="CY68" s="137">
        <f t="shared" si="16"/>
        <v>0</v>
      </c>
      <c r="CZ68" s="137">
        <f t="shared" si="16"/>
        <v>0</v>
      </c>
      <c r="DA68" s="137">
        <f t="shared" si="16"/>
        <v>0</v>
      </c>
      <c r="DB68" s="137">
        <f t="shared" si="16"/>
        <v>0</v>
      </c>
      <c r="DC68" s="137">
        <f t="shared" si="16"/>
        <v>0</v>
      </c>
      <c r="DD68" s="137">
        <f t="shared" si="16"/>
        <v>0</v>
      </c>
      <c r="DE68" s="137">
        <f t="shared" si="16"/>
        <v>0</v>
      </c>
      <c r="DF68" s="137">
        <f t="shared" si="9"/>
        <v>0</v>
      </c>
      <c r="DG68" s="137">
        <f t="shared" si="9"/>
        <v>0</v>
      </c>
      <c r="DH68" s="137">
        <f t="shared" si="9"/>
        <v>0</v>
      </c>
      <c r="DI68" s="137">
        <f t="shared" si="9"/>
        <v>0</v>
      </c>
    </row>
    <row r="69" spans="2:113" ht="16" thickBot="1">
      <c r="B69" s="415"/>
      <c r="C69" s="148" t="s">
        <v>287</v>
      </c>
      <c r="D69" s="137">
        <f t="shared" ref="D69:BO70" si="17">IF(D$29=0,,D50/D$29*1000000)</f>
        <v>0</v>
      </c>
      <c r="E69" s="137">
        <f t="shared" si="17"/>
        <v>0</v>
      </c>
      <c r="F69" s="137">
        <f t="shared" si="17"/>
        <v>0</v>
      </c>
      <c r="G69" s="137">
        <f t="shared" si="17"/>
        <v>0</v>
      </c>
      <c r="H69" s="137">
        <f t="shared" si="17"/>
        <v>0</v>
      </c>
      <c r="I69" s="137">
        <f t="shared" si="17"/>
        <v>0</v>
      </c>
      <c r="J69" s="137">
        <f t="shared" si="17"/>
        <v>0</v>
      </c>
      <c r="K69" s="137">
        <f t="shared" si="17"/>
        <v>0</v>
      </c>
      <c r="L69" s="137">
        <f t="shared" si="17"/>
        <v>0</v>
      </c>
      <c r="M69" s="137">
        <f t="shared" si="17"/>
        <v>0</v>
      </c>
      <c r="N69" s="137">
        <f t="shared" si="17"/>
        <v>0</v>
      </c>
      <c r="O69" s="137">
        <f t="shared" si="17"/>
        <v>0</v>
      </c>
      <c r="P69" s="137">
        <f t="shared" si="17"/>
        <v>0</v>
      </c>
      <c r="Q69" s="137">
        <f t="shared" si="17"/>
        <v>0</v>
      </c>
      <c r="R69" s="137">
        <f t="shared" si="17"/>
        <v>0</v>
      </c>
      <c r="S69" s="137">
        <f t="shared" si="17"/>
        <v>0</v>
      </c>
      <c r="T69" s="137">
        <f t="shared" si="17"/>
        <v>0</v>
      </c>
      <c r="U69" s="137">
        <f t="shared" si="17"/>
        <v>0</v>
      </c>
      <c r="V69" s="137">
        <f t="shared" si="17"/>
        <v>0</v>
      </c>
      <c r="W69" s="137">
        <f t="shared" si="17"/>
        <v>0</v>
      </c>
      <c r="X69" s="137">
        <f t="shared" si="17"/>
        <v>0</v>
      </c>
      <c r="Y69" s="137">
        <f t="shared" si="17"/>
        <v>0</v>
      </c>
      <c r="Z69" s="137">
        <f t="shared" si="17"/>
        <v>0</v>
      </c>
      <c r="AA69" s="137">
        <f t="shared" si="17"/>
        <v>0</v>
      </c>
      <c r="AB69" s="137">
        <f t="shared" si="17"/>
        <v>0</v>
      </c>
      <c r="AC69" s="137">
        <f t="shared" si="17"/>
        <v>0</v>
      </c>
      <c r="AD69" s="137">
        <f t="shared" si="17"/>
        <v>0</v>
      </c>
      <c r="AE69" s="137">
        <f t="shared" si="17"/>
        <v>0</v>
      </c>
      <c r="AF69" s="137">
        <f t="shared" si="17"/>
        <v>0</v>
      </c>
      <c r="AG69" s="137">
        <f t="shared" si="17"/>
        <v>0</v>
      </c>
      <c r="AH69" s="137">
        <f t="shared" si="17"/>
        <v>0</v>
      </c>
      <c r="AI69" s="137">
        <f t="shared" si="17"/>
        <v>0</v>
      </c>
      <c r="AJ69" s="137">
        <f t="shared" si="17"/>
        <v>0</v>
      </c>
      <c r="AK69" s="137">
        <f t="shared" si="17"/>
        <v>0</v>
      </c>
      <c r="AL69" s="137">
        <f t="shared" si="17"/>
        <v>0</v>
      </c>
      <c r="AM69" s="137">
        <f t="shared" si="17"/>
        <v>0</v>
      </c>
      <c r="AN69" s="137">
        <f t="shared" si="17"/>
        <v>0</v>
      </c>
      <c r="AO69" s="137">
        <f t="shared" si="17"/>
        <v>0</v>
      </c>
      <c r="AP69" s="137">
        <f t="shared" si="17"/>
        <v>0</v>
      </c>
      <c r="AQ69" s="137">
        <f t="shared" si="17"/>
        <v>0</v>
      </c>
      <c r="AR69" s="137">
        <f t="shared" si="17"/>
        <v>0</v>
      </c>
      <c r="AS69" s="137">
        <f t="shared" si="17"/>
        <v>0</v>
      </c>
      <c r="AT69" s="137">
        <f t="shared" si="17"/>
        <v>0</v>
      </c>
      <c r="AU69" s="137">
        <f t="shared" si="17"/>
        <v>0</v>
      </c>
      <c r="AV69" s="137">
        <f t="shared" si="17"/>
        <v>0</v>
      </c>
      <c r="AW69" s="137">
        <f t="shared" si="17"/>
        <v>0</v>
      </c>
      <c r="AX69" s="137">
        <f t="shared" si="17"/>
        <v>0</v>
      </c>
      <c r="AY69" s="137">
        <f t="shared" si="17"/>
        <v>0</v>
      </c>
      <c r="AZ69" s="137">
        <f t="shared" si="17"/>
        <v>0</v>
      </c>
      <c r="BA69" s="137">
        <f t="shared" si="17"/>
        <v>0</v>
      </c>
      <c r="BB69" s="137">
        <f t="shared" si="17"/>
        <v>0</v>
      </c>
      <c r="BC69" s="137">
        <f t="shared" si="17"/>
        <v>0</v>
      </c>
      <c r="BD69" s="137">
        <f t="shared" si="17"/>
        <v>0</v>
      </c>
      <c r="BE69" s="137">
        <f t="shared" si="17"/>
        <v>0</v>
      </c>
      <c r="BF69" s="137">
        <f t="shared" si="17"/>
        <v>0</v>
      </c>
      <c r="BG69" s="137">
        <f t="shared" si="17"/>
        <v>0</v>
      </c>
      <c r="BH69" s="137">
        <f t="shared" si="17"/>
        <v>0</v>
      </c>
      <c r="BI69" s="137">
        <f t="shared" si="17"/>
        <v>0</v>
      </c>
      <c r="BJ69" s="137">
        <f t="shared" si="17"/>
        <v>0</v>
      </c>
      <c r="BK69" s="137">
        <f t="shared" si="17"/>
        <v>0</v>
      </c>
      <c r="BL69" s="137">
        <f t="shared" si="17"/>
        <v>0</v>
      </c>
      <c r="BM69" s="137">
        <f t="shared" si="17"/>
        <v>0</v>
      </c>
      <c r="BN69" s="137">
        <f t="shared" si="17"/>
        <v>0</v>
      </c>
      <c r="BO69" s="137">
        <f t="shared" si="17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si="16"/>
        <v>0</v>
      </c>
      <c r="CL69" s="137">
        <f t="shared" si="16"/>
        <v>0</v>
      </c>
      <c r="CM69" s="137">
        <f t="shared" si="16"/>
        <v>0</v>
      </c>
      <c r="CN69" s="137">
        <f t="shared" si="16"/>
        <v>0</v>
      </c>
      <c r="CO69" s="137">
        <f t="shared" si="16"/>
        <v>0</v>
      </c>
      <c r="CP69" s="137">
        <f t="shared" si="16"/>
        <v>0</v>
      </c>
      <c r="CQ69" s="137">
        <f t="shared" si="16"/>
        <v>0</v>
      </c>
      <c r="CR69" s="137">
        <f t="shared" si="16"/>
        <v>0</v>
      </c>
      <c r="CS69" s="137">
        <f t="shared" si="16"/>
        <v>0</v>
      </c>
      <c r="CT69" s="137">
        <f t="shared" si="16"/>
        <v>0</v>
      </c>
      <c r="CU69" s="137">
        <f t="shared" si="16"/>
        <v>0</v>
      </c>
      <c r="CV69" s="137">
        <f t="shared" si="16"/>
        <v>0</v>
      </c>
      <c r="CW69" s="137">
        <f t="shared" si="16"/>
        <v>0</v>
      </c>
      <c r="CX69" s="137">
        <f t="shared" si="16"/>
        <v>0</v>
      </c>
      <c r="CY69" s="137">
        <f t="shared" si="16"/>
        <v>0</v>
      </c>
      <c r="CZ69" s="137">
        <f t="shared" si="16"/>
        <v>0</v>
      </c>
      <c r="DA69" s="137">
        <f t="shared" si="16"/>
        <v>0</v>
      </c>
      <c r="DB69" s="137">
        <f t="shared" si="16"/>
        <v>0</v>
      </c>
      <c r="DC69" s="137">
        <f t="shared" si="16"/>
        <v>0</v>
      </c>
      <c r="DD69" s="137">
        <f t="shared" si="16"/>
        <v>0</v>
      </c>
      <c r="DE69" s="137">
        <f t="shared" si="16"/>
        <v>0</v>
      </c>
      <c r="DF69" s="137">
        <f t="shared" si="16"/>
        <v>0</v>
      </c>
      <c r="DG69" s="137">
        <f t="shared" si="16"/>
        <v>0</v>
      </c>
      <c r="DH69" s="137">
        <f t="shared" si="16"/>
        <v>0</v>
      </c>
      <c r="DI69" s="137">
        <f t="shared" si="16"/>
        <v>0</v>
      </c>
    </row>
    <row r="70" spans="2:113" ht="16" thickBot="1">
      <c r="B70" s="189"/>
      <c r="C70" s="147"/>
      <c r="D70" s="137">
        <f t="shared" si="17"/>
        <v>0</v>
      </c>
      <c r="E70" s="137">
        <f t="shared" si="17"/>
        <v>0</v>
      </c>
      <c r="F70" s="137">
        <f t="shared" si="17"/>
        <v>0</v>
      </c>
      <c r="G70" s="137">
        <f t="shared" si="17"/>
        <v>0</v>
      </c>
      <c r="H70" s="137">
        <f t="shared" si="17"/>
        <v>0</v>
      </c>
      <c r="I70" s="137">
        <f t="shared" si="17"/>
        <v>0</v>
      </c>
      <c r="J70" s="137">
        <f t="shared" si="17"/>
        <v>0</v>
      </c>
      <c r="K70" s="137">
        <f t="shared" si="17"/>
        <v>0</v>
      </c>
      <c r="L70" s="137">
        <f t="shared" si="17"/>
        <v>0</v>
      </c>
      <c r="M70" s="137">
        <f t="shared" si="17"/>
        <v>0</v>
      </c>
      <c r="N70" s="137">
        <f t="shared" si="17"/>
        <v>0</v>
      </c>
      <c r="O70" s="137">
        <f t="shared" si="17"/>
        <v>0</v>
      </c>
      <c r="P70" s="137">
        <f t="shared" si="17"/>
        <v>0</v>
      </c>
      <c r="Q70" s="137">
        <f t="shared" si="17"/>
        <v>0</v>
      </c>
      <c r="R70" s="137">
        <f t="shared" si="17"/>
        <v>0</v>
      </c>
      <c r="S70" s="137">
        <f t="shared" si="17"/>
        <v>0</v>
      </c>
      <c r="T70" s="137">
        <f t="shared" si="17"/>
        <v>0</v>
      </c>
      <c r="U70" s="137">
        <f t="shared" si="17"/>
        <v>0</v>
      </c>
      <c r="V70" s="137">
        <f t="shared" si="17"/>
        <v>0</v>
      </c>
      <c r="W70" s="137">
        <f t="shared" si="17"/>
        <v>0</v>
      </c>
      <c r="X70" s="137">
        <f t="shared" si="17"/>
        <v>0</v>
      </c>
      <c r="Y70" s="137">
        <f t="shared" si="17"/>
        <v>0</v>
      </c>
      <c r="Z70" s="137">
        <f t="shared" si="17"/>
        <v>0</v>
      </c>
      <c r="AA70" s="137">
        <f t="shared" si="17"/>
        <v>0</v>
      </c>
      <c r="AB70" s="137">
        <f t="shared" si="17"/>
        <v>0</v>
      </c>
      <c r="AC70" s="137">
        <f t="shared" si="17"/>
        <v>0</v>
      </c>
      <c r="AD70" s="137">
        <f t="shared" si="17"/>
        <v>0</v>
      </c>
      <c r="AE70" s="137">
        <f t="shared" si="17"/>
        <v>0</v>
      </c>
      <c r="AF70" s="137">
        <f t="shared" si="17"/>
        <v>0</v>
      </c>
      <c r="AG70" s="137">
        <f t="shared" si="17"/>
        <v>0</v>
      </c>
      <c r="AH70" s="137">
        <f t="shared" si="17"/>
        <v>0</v>
      </c>
      <c r="AI70" s="137">
        <f t="shared" si="17"/>
        <v>0</v>
      </c>
      <c r="AJ70" s="137">
        <f t="shared" si="17"/>
        <v>0</v>
      </c>
      <c r="AK70" s="137">
        <f t="shared" si="17"/>
        <v>0</v>
      </c>
      <c r="AL70" s="137">
        <f t="shared" si="17"/>
        <v>0</v>
      </c>
      <c r="AM70" s="137">
        <f t="shared" si="17"/>
        <v>0</v>
      </c>
      <c r="AN70" s="137">
        <f t="shared" si="17"/>
        <v>0</v>
      </c>
      <c r="AO70" s="137">
        <f t="shared" si="17"/>
        <v>0</v>
      </c>
      <c r="AP70" s="137">
        <f t="shared" si="17"/>
        <v>0</v>
      </c>
      <c r="AQ70" s="137">
        <f t="shared" si="17"/>
        <v>0</v>
      </c>
      <c r="AR70" s="137">
        <f t="shared" si="17"/>
        <v>0</v>
      </c>
      <c r="AS70" s="137">
        <f t="shared" si="17"/>
        <v>0</v>
      </c>
      <c r="AT70" s="137">
        <f t="shared" si="17"/>
        <v>0</v>
      </c>
      <c r="AU70" s="137">
        <f t="shared" si="17"/>
        <v>0</v>
      </c>
      <c r="AV70" s="137">
        <f t="shared" si="17"/>
        <v>0</v>
      </c>
      <c r="AW70" s="137">
        <f t="shared" si="17"/>
        <v>0</v>
      </c>
      <c r="AX70" s="137">
        <f t="shared" si="17"/>
        <v>0</v>
      </c>
      <c r="AY70" s="137">
        <f t="shared" si="17"/>
        <v>0</v>
      </c>
      <c r="AZ70" s="137">
        <f t="shared" si="17"/>
        <v>0</v>
      </c>
      <c r="BA70" s="137">
        <f t="shared" si="17"/>
        <v>0</v>
      </c>
      <c r="BB70" s="137">
        <f t="shared" si="17"/>
        <v>0</v>
      </c>
      <c r="BC70" s="137">
        <f t="shared" si="17"/>
        <v>0</v>
      </c>
      <c r="BD70" s="137">
        <f t="shared" si="17"/>
        <v>0</v>
      </c>
      <c r="BE70" s="137">
        <f t="shared" si="17"/>
        <v>0</v>
      </c>
      <c r="BF70" s="137">
        <f t="shared" si="17"/>
        <v>0</v>
      </c>
      <c r="BG70" s="137">
        <f t="shared" si="17"/>
        <v>0</v>
      </c>
      <c r="BH70" s="137">
        <f t="shared" si="17"/>
        <v>0</v>
      </c>
      <c r="BI70" s="137">
        <f t="shared" si="17"/>
        <v>0</v>
      </c>
      <c r="BJ70" s="137">
        <f t="shared" si="17"/>
        <v>0</v>
      </c>
      <c r="BK70" s="137">
        <f t="shared" si="17"/>
        <v>0</v>
      </c>
      <c r="BL70" s="137">
        <f t="shared" si="17"/>
        <v>0</v>
      </c>
      <c r="BM70" s="137">
        <f t="shared" si="17"/>
        <v>0</v>
      </c>
      <c r="BN70" s="137">
        <f t="shared" si="17"/>
        <v>0</v>
      </c>
      <c r="BO70" s="137">
        <f t="shared" si="17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si="16"/>
        <v>0</v>
      </c>
      <c r="CL70" s="137">
        <f t="shared" si="16"/>
        <v>0</v>
      </c>
      <c r="CM70" s="137">
        <f t="shared" si="16"/>
        <v>0</v>
      </c>
      <c r="CN70" s="137">
        <f t="shared" si="16"/>
        <v>0</v>
      </c>
      <c r="CO70" s="137">
        <f t="shared" si="16"/>
        <v>0</v>
      </c>
      <c r="CP70" s="137">
        <f t="shared" si="16"/>
        <v>0</v>
      </c>
      <c r="CQ70" s="137">
        <f t="shared" si="16"/>
        <v>0</v>
      </c>
      <c r="CR70" s="137">
        <f t="shared" si="16"/>
        <v>0</v>
      </c>
      <c r="CS70" s="137">
        <f t="shared" si="16"/>
        <v>0</v>
      </c>
      <c r="CT70" s="137">
        <f t="shared" si="16"/>
        <v>0</v>
      </c>
      <c r="CU70" s="137">
        <f t="shared" si="16"/>
        <v>0</v>
      </c>
      <c r="CV70" s="137">
        <f t="shared" si="16"/>
        <v>0</v>
      </c>
      <c r="CW70" s="137">
        <f t="shared" si="16"/>
        <v>0</v>
      </c>
      <c r="CX70" s="137">
        <f t="shared" si="16"/>
        <v>0</v>
      </c>
      <c r="CY70" s="137">
        <f t="shared" si="16"/>
        <v>0</v>
      </c>
      <c r="CZ70" s="137">
        <f t="shared" si="16"/>
        <v>0</v>
      </c>
      <c r="DA70" s="137">
        <f t="shared" si="16"/>
        <v>0</v>
      </c>
      <c r="DB70" s="137">
        <f t="shared" si="16"/>
        <v>0</v>
      </c>
      <c r="DC70" s="137">
        <f t="shared" si="16"/>
        <v>0</v>
      </c>
      <c r="DD70" s="137">
        <f t="shared" si="16"/>
        <v>0</v>
      </c>
      <c r="DE70" s="137">
        <f t="shared" si="16"/>
        <v>0</v>
      </c>
      <c r="DF70" s="137">
        <f t="shared" si="16"/>
        <v>0</v>
      </c>
      <c r="DG70" s="137">
        <f t="shared" si="16"/>
        <v>0</v>
      </c>
      <c r="DH70" s="137">
        <f t="shared" si="16"/>
        <v>0</v>
      </c>
      <c r="DI70" s="137">
        <f t="shared" si="16"/>
        <v>0</v>
      </c>
    </row>
    <row r="71" spans="2:113" ht="16.5" thickTop="1" thickBot="1">
      <c r="B71" s="136"/>
      <c r="C71" s="135" t="s">
        <v>286</v>
      </c>
      <c r="D71" s="134">
        <f t="shared" ref="D71:AI71" si="18">IF(D$29=0,,(SUM(D34:D50))/D$29*1000000)</f>
        <v>0</v>
      </c>
      <c r="E71" s="134">
        <f t="shared" si="18"/>
        <v>0</v>
      </c>
      <c r="F71" s="134">
        <f t="shared" si="18"/>
        <v>0</v>
      </c>
      <c r="G71" s="134">
        <f t="shared" si="18"/>
        <v>0</v>
      </c>
      <c r="H71" s="134">
        <f t="shared" si="18"/>
        <v>0</v>
      </c>
      <c r="I71" s="134">
        <f t="shared" si="18"/>
        <v>0</v>
      </c>
      <c r="J71" s="134">
        <f t="shared" si="18"/>
        <v>0</v>
      </c>
      <c r="K71" s="134">
        <f t="shared" si="18"/>
        <v>0</v>
      </c>
      <c r="L71" s="134">
        <f t="shared" si="18"/>
        <v>0</v>
      </c>
      <c r="M71" s="134">
        <f t="shared" si="18"/>
        <v>0</v>
      </c>
      <c r="N71" s="134">
        <f t="shared" si="18"/>
        <v>0</v>
      </c>
      <c r="O71" s="134">
        <f t="shared" si="18"/>
        <v>0</v>
      </c>
      <c r="P71" s="134">
        <f t="shared" si="18"/>
        <v>0</v>
      </c>
      <c r="Q71" s="134">
        <f t="shared" si="18"/>
        <v>0</v>
      </c>
      <c r="R71" s="134">
        <f t="shared" si="18"/>
        <v>0</v>
      </c>
      <c r="S71" s="134">
        <f t="shared" si="18"/>
        <v>0</v>
      </c>
      <c r="T71" s="134">
        <f t="shared" si="18"/>
        <v>0</v>
      </c>
      <c r="U71" s="134">
        <f t="shared" si="18"/>
        <v>0</v>
      </c>
      <c r="V71" s="134">
        <f t="shared" si="18"/>
        <v>0</v>
      </c>
      <c r="W71" s="134">
        <f t="shared" si="18"/>
        <v>0</v>
      </c>
      <c r="X71" s="134">
        <f t="shared" si="18"/>
        <v>0</v>
      </c>
      <c r="Y71" s="134">
        <f t="shared" si="18"/>
        <v>0</v>
      </c>
      <c r="Z71" s="134">
        <f t="shared" si="18"/>
        <v>0</v>
      </c>
      <c r="AA71" s="134">
        <f t="shared" si="18"/>
        <v>0</v>
      </c>
      <c r="AB71" s="134">
        <f t="shared" si="18"/>
        <v>0</v>
      </c>
      <c r="AC71" s="134">
        <f t="shared" si="18"/>
        <v>0</v>
      </c>
      <c r="AD71" s="134">
        <f t="shared" si="18"/>
        <v>0</v>
      </c>
      <c r="AE71" s="134">
        <f t="shared" si="18"/>
        <v>0</v>
      </c>
      <c r="AF71" s="134">
        <f t="shared" si="18"/>
        <v>0</v>
      </c>
      <c r="AG71" s="134">
        <f t="shared" si="18"/>
        <v>0</v>
      </c>
      <c r="AH71" s="134">
        <f t="shared" si="18"/>
        <v>0</v>
      </c>
      <c r="AI71" s="134">
        <f t="shared" si="18"/>
        <v>0</v>
      </c>
      <c r="AJ71" s="134">
        <f t="shared" ref="AJ71:DI71" si="19">IF(AJ$29=0,,(SUM(AJ34:AJ50))/AJ$29*1000000)</f>
        <v>0</v>
      </c>
      <c r="AK71" s="134">
        <f t="shared" si="19"/>
        <v>0</v>
      </c>
      <c r="AL71" s="134">
        <f t="shared" si="19"/>
        <v>0</v>
      </c>
      <c r="AM71" s="134">
        <f t="shared" si="19"/>
        <v>0</v>
      </c>
      <c r="AN71" s="134">
        <f t="shared" si="19"/>
        <v>0</v>
      </c>
      <c r="AO71" s="134">
        <f t="shared" si="19"/>
        <v>0</v>
      </c>
      <c r="AP71" s="134">
        <f t="shared" si="19"/>
        <v>0</v>
      </c>
      <c r="AQ71" s="134">
        <f t="shared" si="19"/>
        <v>0</v>
      </c>
      <c r="AR71" s="134">
        <f t="shared" si="19"/>
        <v>0</v>
      </c>
      <c r="AS71" s="134">
        <f t="shared" si="19"/>
        <v>0</v>
      </c>
      <c r="AT71" s="134">
        <f t="shared" si="19"/>
        <v>0</v>
      </c>
      <c r="AU71" s="134">
        <f t="shared" si="19"/>
        <v>0</v>
      </c>
      <c r="AV71" s="134">
        <f t="shared" si="19"/>
        <v>0</v>
      </c>
      <c r="AW71" s="134">
        <f t="shared" si="19"/>
        <v>0</v>
      </c>
      <c r="AX71" s="134">
        <f t="shared" si="19"/>
        <v>0</v>
      </c>
      <c r="AY71" s="134">
        <f t="shared" si="19"/>
        <v>0</v>
      </c>
      <c r="AZ71" s="134">
        <f t="shared" si="19"/>
        <v>0</v>
      </c>
      <c r="BA71" s="134">
        <f t="shared" si="19"/>
        <v>0</v>
      </c>
      <c r="BB71" s="134">
        <f t="shared" si="19"/>
        <v>0</v>
      </c>
      <c r="BC71" s="134">
        <f t="shared" si="19"/>
        <v>0</v>
      </c>
      <c r="BD71" s="134">
        <f t="shared" si="19"/>
        <v>0</v>
      </c>
      <c r="BE71" s="134">
        <f t="shared" si="19"/>
        <v>0</v>
      </c>
      <c r="BF71" s="134">
        <f t="shared" si="19"/>
        <v>0</v>
      </c>
      <c r="BG71" s="134">
        <f t="shared" si="19"/>
        <v>0</v>
      </c>
      <c r="BH71" s="134">
        <f t="shared" si="19"/>
        <v>0</v>
      </c>
      <c r="BI71" s="134">
        <f t="shared" si="19"/>
        <v>0</v>
      </c>
      <c r="BJ71" s="134">
        <f t="shared" si="19"/>
        <v>0</v>
      </c>
      <c r="BK71" s="134">
        <f t="shared" si="19"/>
        <v>0</v>
      </c>
      <c r="BL71" s="134">
        <f t="shared" si="19"/>
        <v>0</v>
      </c>
      <c r="BM71" s="134">
        <f t="shared" si="19"/>
        <v>0</v>
      </c>
      <c r="BN71" s="134">
        <f t="shared" si="19"/>
        <v>0</v>
      </c>
      <c r="BO71" s="134">
        <f t="shared" si="19"/>
        <v>0</v>
      </c>
      <c r="BP71" s="134">
        <f t="shared" si="19"/>
        <v>0</v>
      </c>
      <c r="BQ71" s="134">
        <f t="shared" si="19"/>
        <v>0</v>
      </c>
      <c r="BR71" s="134">
        <f t="shared" si="19"/>
        <v>0</v>
      </c>
      <c r="BS71" s="134">
        <f t="shared" si="19"/>
        <v>0</v>
      </c>
      <c r="BT71" s="134">
        <f t="shared" si="19"/>
        <v>0</v>
      </c>
      <c r="BU71" s="134">
        <f t="shared" si="19"/>
        <v>0</v>
      </c>
      <c r="BV71" s="134">
        <f t="shared" si="19"/>
        <v>0</v>
      </c>
      <c r="BW71" s="134">
        <f t="shared" si="19"/>
        <v>0</v>
      </c>
      <c r="BX71" s="134">
        <f t="shared" si="19"/>
        <v>0</v>
      </c>
      <c r="BY71" s="134">
        <f t="shared" si="19"/>
        <v>0</v>
      </c>
      <c r="BZ71" s="134">
        <f t="shared" si="19"/>
        <v>0</v>
      </c>
      <c r="CA71" s="134">
        <f t="shared" si="19"/>
        <v>0</v>
      </c>
      <c r="CB71" s="134">
        <f t="shared" si="19"/>
        <v>0</v>
      </c>
      <c r="CC71" s="134">
        <f t="shared" si="19"/>
        <v>0</v>
      </c>
      <c r="CD71" s="134">
        <f t="shared" si="19"/>
        <v>0</v>
      </c>
      <c r="CE71" s="134">
        <f t="shared" si="19"/>
        <v>0</v>
      </c>
      <c r="CF71" s="134">
        <f t="shared" si="19"/>
        <v>0</v>
      </c>
      <c r="CG71" s="134">
        <f t="shared" si="19"/>
        <v>0</v>
      </c>
      <c r="CH71" s="134">
        <f t="shared" si="19"/>
        <v>0</v>
      </c>
      <c r="CI71" s="134">
        <f t="shared" si="19"/>
        <v>0</v>
      </c>
      <c r="CJ71" s="134">
        <f t="shared" si="19"/>
        <v>0</v>
      </c>
      <c r="CK71" s="134">
        <f t="shared" si="19"/>
        <v>0</v>
      </c>
      <c r="CL71" s="134">
        <f t="shared" si="19"/>
        <v>0</v>
      </c>
      <c r="CM71" s="134">
        <f t="shared" si="19"/>
        <v>0</v>
      </c>
      <c r="CN71" s="134">
        <f t="shared" si="19"/>
        <v>0</v>
      </c>
      <c r="CO71" s="134">
        <f t="shared" si="19"/>
        <v>0</v>
      </c>
      <c r="CP71" s="134">
        <f t="shared" si="19"/>
        <v>0</v>
      </c>
      <c r="CQ71" s="134">
        <f t="shared" si="19"/>
        <v>0</v>
      </c>
      <c r="CR71" s="134">
        <f t="shared" si="19"/>
        <v>0</v>
      </c>
      <c r="CS71" s="134">
        <f t="shared" si="19"/>
        <v>0</v>
      </c>
      <c r="CT71" s="134">
        <f t="shared" si="19"/>
        <v>0</v>
      </c>
      <c r="CU71" s="134">
        <f t="shared" si="19"/>
        <v>0</v>
      </c>
      <c r="CV71" s="134">
        <f t="shared" si="19"/>
        <v>0</v>
      </c>
      <c r="CW71" s="134">
        <f t="shared" si="19"/>
        <v>0</v>
      </c>
      <c r="CX71" s="134">
        <f t="shared" si="19"/>
        <v>0</v>
      </c>
      <c r="CY71" s="134">
        <f t="shared" si="19"/>
        <v>0</v>
      </c>
      <c r="CZ71" s="134">
        <f t="shared" si="19"/>
        <v>0</v>
      </c>
      <c r="DA71" s="134">
        <f t="shared" si="19"/>
        <v>0</v>
      </c>
      <c r="DB71" s="134">
        <f t="shared" si="19"/>
        <v>0</v>
      </c>
      <c r="DC71" s="134">
        <f t="shared" si="19"/>
        <v>0</v>
      </c>
      <c r="DD71" s="134">
        <f t="shared" si="19"/>
        <v>0</v>
      </c>
      <c r="DE71" s="134">
        <f t="shared" si="19"/>
        <v>0</v>
      </c>
      <c r="DF71" s="134">
        <f t="shared" si="19"/>
        <v>0</v>
      </c>
      <c r="DG71" s="134">
        <f t="shared" si="19"/>
        <v>0</v>
      </c>
      <c r="DH71" s="134">
        <f t="shared" si="19"/>
        <v>0</v>
      </c>
      <c r="DI71" s="133">
        <f t="shared" si="19"/>
        <v>0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4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4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4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4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4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4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4"/>
      <c r="C64" s="149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4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4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4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4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5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4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4"/>
      <c r="C64" s="149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4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4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4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4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5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4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4"/>
      <c r="C64" s="149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4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4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4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4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5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4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4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4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4"/>
      <c r="C64" s="149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4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4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4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4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5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1182-F2F8-4C6B-A05C-70C932B89B02}">
  <sheetPr codeName="Sheet11"/>
  <dimension ref="A1:D8"/>
  <sheetViews>
    <sheetView tabSelected="1" workbookViewId="0"/>
  </sheetViews>
  <sheetFormatPr defaultRowHeight="14.5"/>
  <sheetData>
    <row r="1" spans="1:4">
      <c r="A1" t="s">
        <v>635</v>
      </c>
      <c r="B1" t="s">
        <v>636</v>
      </c>
      <c r="C1" t="s">
        <v>637</v>
      </c>
      <c r="D1" t="s">
        <v>638</v>
      </c>
    </row>
    <row r="2" spans="1:4">
      <c r="A2" t="s">
        <v>639</v>
      </c>
      <c r="B2" t="s">
        <v>575</v>
      </c>
      <c r="C2">
        <v>2120</v>
      </c>
      <c r="D2">
        <v>347</v>
      </c>
    </row>
    <row r="3" spans="1:4">
      <c r="A3" t="s">
        <v>639</v>
      </c>
      <c r="B3" t="s">
        <v>575</v>
      </c>
      <c r="C3">
        <v>2121</v>
      </c>
      <c r="D3">
        <v>1</v>
      </c>
    </row>
    <row r="4" spans="1:4">
      <c r="A4" t="s">
        <v>639</v>
      </c>
      <c r="B4" t="s">
        <v>633</v>
      </c>
      <c r="C4">
        <v>2122</v>
      </c>
      <c r="D4">
        <v>60</v>
      </c>
    </row>
    <row r="5" spans="1:4">
      <c r="A5" t="s">
        <v>639</v>
      </c>
      <c r="B5" t="s">
        <v>633</v>
      </c>
      <c r="C5">
        <v>2126</v>
      </c>
      <c r="D5">
        <v>137</v>
      </c>
    </row>
    <row r="6" spans="1:4">
      <c r="A6" t="s">
        <v>639</v>
      </c>
      <c r="B6" t="s">
        <v>633</v>
      </c>
      <c r="C6">
        <v>2129</v>
      </c>
      <c r="D6">
        <v>16</v>
      </c>
    </row>
    <row r="7" spans="1:4">
      <c r="A7" t="s">
        <v>639</v>
      </c>
      <c r="B7" t="s">
        <v>633</v>
      </c>
      <c r="C7">
        <v>2131</v>
      </c>
      <c r="D7">
        <v>135</v>
      </c>
    </row>
    <row r="8" spans="1:4">
      <c r="A8" t="s">
        <v>639</v>
      </c>
      <c r="B8" t="s">
        <v>633</v>
      </c>
      <c r="C8">
        <v>2133</v>
      </c>
      <c r="D8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General Monthly(by Classify)</vt:lpstr>
      <vt:lpstr>General Weekly(by Classify)</vt:lpstr>
      <vt:lpstr>75NX CSOT</vt:lpstr>
      <vt:lpstr>75NXB CSOT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2021-08-28T06:15:47Z</dcterms:modified>
</cp:coreProperties>
</file>