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vicente/Desktop/La Salle Oaxaca/5º_Semestre/Métodos númericos/Parcial 3/"/>
    </mc:Choice>
  </mc:AlternateContent>
  <xr:revisionPtr revIDLastSave="0" documentId="13_ncr:1_{030FDAC1-AFC3-2B46-84EE-6E91B1E8D37E}" xr6:coauthVersionLast="47" xr6:coauthVersionMax="47" xr10:uidLastSave="{00000000-0000-0000-0000-000000000000}"/>
  <bookViews>
    <workbookView xWindow="2780" yWindow="1500" windowWidth="28040" windowHeight="17440" xr2:uid="{5A670117-636A-8E4B-B6B8-FF249E17BE72}"/>
  </bookViews>
  <sheets>
    <sheet name="Lagran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R5" i="1"/>
  <c r="U4" i="1"/>
  <c r="Q6" i="1"/>
  <c r="Q5" i="1"/>
  <c r="Q8" i="1"/>
  <c r="Q7" i="1"/>
  <c r="S4" i="1"/>
  <c r="S8" i="1"/>
  <c r="S7" i="1"/>
  <c r="S6" i="1"/>
  <c r="S5" i="1"/>
  <c r="R7" i="1"/>
  <c r="R6" i="1"/>
  <c r="R4" i="1"/>
  <c r="U8" i="1"/>
  <c r="J16" i="1" s="1"/>
  <c r="Q16" i="1" s="1"/>
  <c r="K5" i="1"/>
  <c r="K4" i="1"/>
  <c r="M4" i="1"/>
  <c r="M5" i="1"/>
  <c r="T4" i="1"/>
  <c r="T8" i="1"/>
  <c r="R8" i="1"/>
  <c r="T7" i="1"/>
  <c r="U7" i="1"/>
  <c r="T6" i="1"/>
  <c r="T5" i="1"/>
  <c r="U5" i="1"/>
  <c r="J12" i="1"/>
  <c r="Q12" i="1" s="1"/>
  <c r="K6" i="1"/>
  <c r="L6" i="1"/>
  <c r="M6" i="1"/>
  <c r="N6" i="1"/>
  <c r="K7" i="1"/>
  <c r="L7" i="1"/>
  <c r="L15" i="1" s="1"/>
  <c r="S15" i="1" s="1"/>
  <c r="M7" i="1"/>
  <c r="M15" i="1" s="1"/>
  <c r="T15" i="1" s="1"/>
  <c r="N7" i="1"/>
  <c r="K8" i="1"/>
  <c r="L8" i="1"/>
  <c r="M8" i="1"/>
  <c r="N8" i="1"/>
  <c r="L5" i="1"/>
  <c r="N5" i="1"/>
  <c r="N13" i="1" s="1"/>
  <c r="U13" i="1" s="1"/>
  <c r="N4" i="1"/>
  <c r="N12" i="1" s="1"/>
  <c r="U12" i="1" s="1"/>
  <c r="M12" i="1"/>
  <c r="T12" i="1" s="1"/>
  <c r="L4" i="1"/>
  <c r="U6" i="1" l="1"/>
  <c r="L14" i="1" s="1"/>
  <c r="S14" i="1" s="1"/>
  <c r="K14" i="1"/>
  <c r="R14" i="1" s="1"/>
  <c r="L12" i="1"/>
  <c r="S12" i="1" s="1"/>
  <c r="M16" i="1"/>
  <c r="T16" i="1" s="1"/>
  <c r="K16" i="1"/>
  <c r="R16" i="1" s="1"/>
  <c r="J13" i="1"/>
  <c r="Q13" i="1" s="1"/>
  <c r="L13" i="1"/>
  <c r="S13" i="1" s="1"/>
  <c r="M13" i="1"/>
  <c r="T13" i="1" s="1"/>
  <c r="K12" i="1"/>
  <c r="R12" i="1" s="1"/>
  <c r="K13" i="1"/>
  <c r="R13" i="1" s="1"/>
  <c r="L16" i="1"/>
  <c r="S16" i="1" s="1"/>
  <c r="N16" i="1"/>
  <c r="U16" i="1" s="1"/>
  <c r="J15" i="1"/>
  <c r="Q15" i="1" s="1"/>
  <c r="K15" i="1"/>
  <c r="R15" i="1" s="1"/>
  <c r="N15" i="1"/>
  <c r="U15" i="1" s="1"/>
  <c r="M14" i="1" l="1"/>
  <c r="T14" i="1" s="1"/>
  <c r="T20" i="1" s="1"/>
  <c r="N14" i="1"/>
  <c r="U14" i="1" s="1"/>
  <c r="J14" i="1"/>
  <c r="Q14" i="1" s="1"/>
  <c r="Q20" i="1"/>
  <c r="S20" i="1"/>
  <c r="R20" i="1"/>
  <c r="K20" i="1" l="1"/>
  <c r="K24" i="1"/>
  <c r="K22" i="1"/>
  <c r="K26" i="1"/>
  <c r="K25" i="1"/>
  <c r="K23" i="1"/>
  <c r="K19" i="1"/>
  <c r="K21" i="1"/>
  <c r="K27" i="1"/>
</calcChain>
</file>

<file path=xl/sharedStrings.xml><?xml version="1.0" encoding="utf-8"?>
<sst xmlns="http://schemas.openxmlformats.org/spreadsheetml/2006/main" count="46" uniqueCount="26">
  <si>
    <t>n</t>
  </si>
  <si>
    <t>xi</t>
  </si>
  <si>
    <t>f(x)</t>
  </si>
  <si>
    <t>a</t>
  </si>
  <si>
    <t>b</t>
  </si>
  <si>
    <t>c</t>
  </si>
  <si>
    <t>d</t>
  </si>
  <si>
    <t>X4</t>
  </si>
  <si>
    <t>X3</t>
  </si>
  <si>
    <t>X2</t>
  </si>
  <si>
    <t>X1</t>
  </si>
  <si>
    <t>C</t>
  </si>
  <si>
    <t>X</t>
  </si>
  <si>
    <t>Numerador</t>
  </si>
  <si>
    <t>Denominador</t>
  </si>
  <si>
    <t>Polinomio de Lagrange</t>
  </si>
  <si>
    <t>Final</t>
  </si>
  <si>
    <t>l0</t>
  </si>
  <si>
    <t>l1</t>
  </si>
  <si>
    <t>l2</t>
  </si>
  <si>
    <t>l3</t>
  </si>
  <si>
    <t>l4</t>
  </si>
  <si>
    <t>Operación Resultante</t>
  </si>
  <si>
    <t>Operación multiplicado con f(x)</t>
  </si>
  <si>
    <t>Sumatoria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</si>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</sst>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3" xfId="0" applyBorder="1"/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Polinomio</a:t>
            </a:r>
            <a:r>
              <a:rPr lang="es-MX" baseline="0"/>
              <a:t> de Lagrange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Lagrange!$J$19:$J$27</c:f>
              <c:numCache>
                <c:formatCode>General</c:formatCode>
                <c:ptCount val="9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-0.5</c:v>
                </c:pt>
                <c:pt idx="6">
                  <c:v>-1</c:v>
                </c:pt>
                <c:pt idx="7">
                  <c:v>-1.5</c:v>
                </c:pt>
                <c:pt idx="8">
                  <c:v>-2</c:v>
                </c:pt>
              </c:numCache>
            </c:numRef>
          </c:xVal>
          <c:yVal>
            <c:numRef>
              <c:f>Lagrange!$K$19:$K$27</c:f>
              <c:numCache>
                <c:formatCode>General</c:formatCode>
                <c:ptCount val="9"/>
                <c:pt idx="0">
                  <c:v>-35.724098765432096</c:v>
                </c:pt>
                <c:pt idx="1">
                  <c:v>-14.101399999999998</c:v>
                </c:pt>
                <c:pt idx="2">
                  <c:v>-3.3572790123456784</c:v>
                </c:pt>
                <c:pt idx="3">
                  <c:v>0.13445679012345679</c:v>
                </c:pt>
                <c:pt idx="4">
                  <c:v>0</c:v>
                </c:pt>
                <c:pt idx="5">
                  <c:v>-0.13445679012345679</c:v>
                </c:pt>
                <c:pt idx="6">
                  <c:v>3.3572790123456784</c:v>
                </c:pt>
                <c:pt idx="7">
                  <c:v>14.101399999999998</c:v>
                </c:pt>
                <c:pt idx="8">
                  <c:v>35.724098765432096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5-BE47-B6B0-C34C06ED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22832"/>
        <c:axId val="418824560"/>
      </c:scatterChart>
      <c:valAx>
        <c:axId val="41882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8824560"/>
        <c:crosses val="autoZero"/>
        <c:crossBetween val="midCat"/>
      </c:valAx>
      <c:valAx>
        <c:axId val="4188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882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16</xdr:row>
      <xdr:rowOff>19050</xdr:rowOff>
    </xdr:from>
    <xdr:to>
      <xdr:col>7</xdr:col>
      <xdr:colOff>812800</xdr:colOff>
      <xdr:row>27</xdr:row>
      <xdr:rowOff>177800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C1E700-1FB9-B2BB-4937-00BB6410A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729A-6C26-0042-86D0-0304E4636D0C}">
  <dimension ref="A1:U27"/>
  <sheetViews>
    <sheetView tabSelected="1" workbookViewId="0">
      <selection activeCell="Q5" sqref="Q5"/>
    </sheetView>
  </sheetViews>
  <sheetFormatPr baseColWidth="10" defaultRowHeight="16" x14ac:dyDescent="0.2"/>
  <sheetData>
    <row r="1" spans="1:21" x14ac:dyDescent="0.2">
      <c r="J1" s="15" t="s">
        <v>15</v>
      </c>
      <c r="K1" s="16"/>
      <c r="L1" s="16"/>
      <c r="M1" s="16"/>
      <c r="N1" s="16"/>
      <c r="O1" s="16"/>
      <c r="P1" s="16"/>
      <c r="Q1" s="16"/>
      <c r="R1" s="16"/>
      <c r="S1" s="16"/>
      <c r="T1" s="17"/>
    </row>
    <row r="2" spans="1:21" x14ac:dyDescent="0.2">
      <c r="J2" s="12" t="s">
        <v>13</v>
      </c>
      <c r="K2" s="13"/>
      <c r="L2" s="13"/>
      <c r="M2" s="13"/>
      <c r="N2" s="14"/>
      <c r="P2" s="12" t="s">
        <v>14</v>
      </c>
      <c r="Q2" s="13"/>
      <c r="R2" s="13"/>
      <c r="S2" s="13"/>
      <c r="T2" s="14"/>
    </row>
    <row r="3" spans="1:21" x14ac:dyDescent="0.2">
      <c r="A3" s="1" t="s">
        <v>0</v>
      </c>
      <c r="B3" s="1" t="s">
        <v>1</v>
      </c>
      <c r="C3" s="1" t="s">
        <v>2</v>
      </c>
      <c r="E3" s="8" t="s">
        <v>3</v>
      </c>
      <c r="F3" s="8" t="s">
        <v>4</v>
      </c>
      <c r="G3" s="8" t="s">
        <v>5</v>
      </c>
      <c r="H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P3" s="5" t="s">
        <v>7</v>
      </c>
      <c r="Q3" s="5" t="s">
        <v>8</v>
      </c>
      <c r="R3" s="5" t="s">
        <v>9</v>
      </c>
      <c r="S3" s="5" t="s">
        <v>10</v>
      </c>
      <c r="T3" s="5" t="s">
        <v>11</v>
      </c>
      <c r="U3" s="5" t="s">
        <v>16</v>
      </c>
    </row>
    <row r="4" spans="1:21" x14ac:dyDescent="0.2">
      <c r="A4">
        <v>1</v>
      </c>
      <c r="B4">
        <v>-1.5</v>
      </c>
      <c r="C4">
        <v>-14.1014</v>
      </c>
      <c r="E4" s="10">
        <v>-0.75</v>
      </c>
      <c r="F4" s="10">
        <v>0</v>
      </c>
      <c r="G4" s="10">
        <v>0.75</v>
      </c>
      <c r="H4" s="10">
        <v>1.5</v>
      </c>
      <c r="J4" s="2">
        <v>1</v>
      </c>
      <c r="K4" s="2">
        <f>(G4+(E4+F4)+H4)</f>
        <v>1.5</v>
      </c>
      <c r="L4" s="2">
        <f>G4*(E4+F4)+E4*F4+H4*(G4+(E4+F4))</f>
        <v>-0.5625</v>
      </c>
      <c r="M4" s="2">
        <f>E4*F4*G4+H4*(G4*(E4+F4)+E4*F4)</f>
        <v>-0.84375</v>
      </c>
      <c r="N4" s="2">
        <f>E4*F4*G4*H4</f>
        <v>0</v>
      </c>
      <c r="P4" s="2">
        <v>1</v>
      </c>
      <c r="Q4" s="2">
        <f>$B$4-B5</f>
        <v>-0.75</v>
      </c>
      <c r="R4" s="2">
        <f>$B$4-B6</f>
        <v>-1.5</v>
      </c>
      <c r="S4" s="2">
        <f>$B$4-B7</f>
        <v>-2.25</v>
      </c>
      <c r="T4" s="2">
        <f>$B$4-B8</f>
        <v>-3</v>
      </c>
      <c r="U4" s="4">
        <f>P4*Q4*R4*S4*T4</f>
        <v>7.59375</v>
      </c>
    </row>
    <row r="5" spans="1:21" x14ac:dyDescent="0.2">
      <c r="A5">
        <v>2</v>
      </c>
      <c r="B5">
        <v>-0.75</v>
      </c>
      <c r="C5">
        <v>-0.93149999999999999</v>
      </c>
      <c r="E5" s="10">
        <v>-1.5</v>
      </c>
      <c r="F5" s="10">
        <v>0</v>
      </c>
      <c r="G5" s="10">
        <v>0.75</v>
      </c>
      <c r="H5" s="10">
        <v>1.5</v>
      </c>
      <c r="J5" s="2">
        <v>1</v>
      </c>
      <c r="K5" s="2">
        <f>(G5+(E5+F5)+H5)</f>
        <v>0.75</v>
      </c>
      <c r="L5" s="2">
        <f>G5*(E5+F5)+E5*F5+H5*(G5+(E5+F5))</f>
        <v>-2.25</v>
      </c>
      <c r="M5" s="2">
        <f>E5*F5*G5+H5*(G5*(E5+F5)+E5*F5)</f>
        <v>-1.6875</v>
      </c>
      <c r="N5" s="2">
        <f>E5*F5*G5*H5</f>
        <v>0</v>
      </c>
      <c r="P5" s="2">
        <v>1</v>
      </c>
      <c r="Q5" s="2">
        <f>B5-$B$4</f>
        <v>0.75</v>
      </c>
      <c r="R5" s="2">
        <f>B5-B6</f>
        <v>-0.75</v>
      </c>
      <c r="S5" s="2">
        <f>B5-B7</f>
        <v>-1.5</v>
      </c>
      <c r="T5" s="2">
        <f>B5-B8</f>
        <v>-2.25</v>
      </c>
      <c r="U5" s="4">
        <f t="shared" ref="U5:U8" si="0">P5*Q5*R5*S5*T5</f>
        <v>-1.8984375</v>
      </c>
    </row>
    <row r="6" spans="1:21" x14ac:dyDescent="0.2">
      <c r="A6">
        <v>3</v>
      </c>
      <c r="B6">
        <v>0</v>
      </c>
      <c r="C6">
        <v>0</v>
      </c>
      <c r="E6" s="10">
        <v>-1.5</v>
      </c>
      <c r="F6" s="10">
        <v>-0.75</v>
      </c>
      <c r="G6" s="10">
        <v>0.75</v>
      </c>
      <c r="H6" s="10">
        <v>1.5</v>
      </c>
      <c r="J6" s="2">
        <v>1</v>
      </c>
      <c r="K6" s="2">
        <f t="shared" ref="K6:K8" si="1">(G6+(E6+F6)+H6)</f>
        <v>0</v>
      </c>
      <c r="L6" s="2">
        <f t="shared" ref="L6:L8" si="2">G6*(E6+F6)+E6*F6+H6*(G6+(E6+F6))</f>
        <v>-2.8125</v>
      </c>
      <c r="M6" s="2">
        <f t="shared" ref="M6:M8" si="3">E6*F6*G6+H6*(G6*(E6+F6)+E6*F6)</f>
        <v>0</v>
      </c>
      <c r="N6" s="2">
        <f t="shared" ref="N6:N8" si="4">E6*F6*G6*H6</f>
        <v>1.265625</v>
      </c>
      <c r="P6" s="2">
        <v>1</v>
      </c>
      <c r="Q6" s="2">
        <f>B6-$B$4</f>
        <v>1.5</v>
      </c>
      <c r="R6" s="2">
        <f>B6-B5</f>
        <v>0.75</v>
      </c>
      <c r="S6" s="2">
        <f>B6-B7</f>
        <v>-0.75</v>
      </c>
      <c r="T6" s="2">
        <f>B6-B8</f>
        <v>-1.5</v>
      </c>
      <c r="U6" s="4">
        <f t="shared" si="0"/>
        <v>1.265625</v>
      </c>
    </row>
    <row r="7" spans="1:21" x14ac:dyDescent="0.2">
      <c r="A7">
        <v>4</v>
      </c>
      <c r="B7">
        <v>0.75</v>
      </c>
      <c r="C7">
        <v>0.93149999999999999</v>
      </c>
      <c r="E7" s="10">
        <v>-1.5</v>
      </c>
      <c r="F7" s="10">
        <v>-0.75</v>
      </c>
      <c r="G7" s="10">
        <v>0</v>
      </c>
      <c r="H7" s="10">
        <v>1.5</v>
      </c>
      <c r="J7" s="2">
        <v>1</v>
      </c>
      <c r="K7" s="2">
        <f t="shared" si="1"/>
        <v>-0.75</v>
      </c>
      <c r="L7" s="2">
        <f t="shared" si="2"/>
        <v>-2.25</v>
      </c>
      <c r="M7" s="2">
        <f t="shared" si="3"/>
        <v>1.6875</v>
      </c>
      <c r="N7" s="2">
        <f t="shared" si="4"/>
        <v>0</v>
      </c>
      <c r="P7" s="2">
        <v>1</v>
      </c>
      <c r="Q7" s="2">
        <f>B7-$B$4</f>
        <v>2.25</v>
      </c>
      <c r="R7" s="2">
        <f>B7-B5</f>
        <v>1.5</v>
      </c>
      <c r="S7" s="2">
        <f>B7-B6</f>
        <v>0.75</v>
      </c>
      <c r="T7" s="2">
        <f>B7-B8</f>
        <v>-0.75</v>
      </c>
      <c r="U7" s="4">
        <f t="shared" si="0"/>
        <v>-1.8984375</v>
      </c>
    </row>
    <row r="8" spans="1:21" x14ac:dyDescent="0.2">
      <c r="A8">
        <v>5</v>
      </c>
      <c r="B8">
        <v>1.5</v>
      </c>
      <c r="C8">
        <v>14.1014</v>
      </c>
      <c r="E8" s="10">
        <v>-1.5</v>
      </c>
      <c r="F8" s="10">
        <v>-0.75</v>
      </c>
      <c r="G8" s="10">
        <v>0</v>
      </c>
      <c r="H8" s="10">
        <v>0.75</v>
      </c>
      <c r="J8" s="2">
        <v>1</v>
      </c>
      <c r="K8" s="2">
        <f t="shared" si="1"/>
        <v>-1.5</v>
      </c>
      <c r="L8" s="2">
        <f t="shared" si="2"/>
        <v>-0.5625</v>
      </c>
      <c r="M8" s="2">
        <f t="shared" si="3"/>
        <v>0.84375</v>
      </c>
      <c r="N8" s="2">
        <f t="shared" si="4"/>
        <v>0</v>
      </c>
      <c r="P8" s="2">
        <v>1</v>
      </c>
      <c r="Q8" s="2">
        <f>B8-$B$4</f>
        <v>3</v>
      </c>
      <c r="R8" s="2">
        <f>B8-B5</f>
        <v>2.25</v>
      </c>
      <c r="S8" s="2">
        <f>B8-B6</f>
        <v>1.5</v>
      </c>
      <c r="T8" s="2">
        <f>B8-B7</f>
        <v>0.75</v>
      </c>
      <c r="U8" s="4">
        <f t="shared" si="0"/>
        <v>7.59375</v>
      </c>
    </row>
    <row r="10" spans="1:21" x14ac:dyDescent="0.2">
      <c r="J10" s="15" t="s">
        <v>22</v>
      </c>
      <c r="K10" s="16"/>
      <c r="L10" s="16"/>
      <c r="M10" s="16"/>
      <c r="N10" s="16"/>
      <c r="O10" s="17"/>
      <c r="P10" s="7"/>
      <c r="Q10" s="18" t="s">
        <v>23</v>
      </c>
      <c r="R10" s="19"/>
      <c r="S10" s="19"/>
      <c r="T10" s="19"/>
      <c r="U10" s="20"/>
    </row>
    <row r="11" spans="1:21" x14ac:dyDescent="0.2">
      <c r="J11" s="5" t="s">
        <v>7</v>
      </c>
      <c r="K11" s="5" t="s">
        <v>8</v>
      </c>
      <c r="L11" s="5" t="s">
        <v>9</v>
      </c>
      <c r="M11" s="5" t="s">
        <v>10</v>
      </c>
      <c r="N11" s="5" t="s">
        <v>11</v>
      </c>
      <c r="O11" s="5" t="s">
        <v>2</v>
      </c>
      <c r="P11" s="3"/>
      <c r="Q11" s="5" t="s">
        <v>7</v>
      </c>
      <c r="R11" s="5" t="s">
        <v>8</v>
      </c>
      <c r="S11" s="5" t="s">
        <v>9</v>
      </c>
      <c r="T11" s="5" t="s">
        <v>10</v>
      </c>
      <c r="U11" s="5" t="s">
        <v>11</v>
      </c>
    </row>
    <row r="12" spans="1:21" x14ac:dyDescent="0.2">
      <c r="I12" t="s">
        <v>17</v>
      </c>
      <c r="J12" s="2">
        <f>J4/U4</f>
        <v>0.13168724279835392</v>
      </c>
      <c r="K12" s="2">
        <f>K4/U4</f>
        <v>0.19753086419753085</v>
      </c>
      <c r="L12" s="2">
        <f>L4/U4</f>
        <v>-7.407407407407407E-2</v>
      </c>
      <c r="M12" s="2">
        <f>M4/U4</f>
        <v>-0.1111111111111111</v>
      </c>
      <c r="N12" s="2">
        <f>N4/U4</f>
        <v>0</v>
      </c>
      <c r="O12" s="2">
        <v>-14.1014</v>
      </c>
      <c r="P12" s="6"/>
      <c r="Q12" s="2">
        <f>O12*J12</f>
        <v>-1.8569744855967079</v>
      </c>
      <c r="R12" s="2">
        <f>O12*K12</f>
        <v>-2.7854617283950613</v>
      </c>
      <c r="S12" s="2">
        <f>O12*L12</f>
        <v>1.044548148148148</v>
      </c>
      <c r="T12" s="2">
        <f>O12*M12</f>
        <v>1.5668222222222221</v>
      </c>
      <c r="U12" s="2">
        <f>O12*N12</f>
        <v>0</v>
      </c>
    </row>
    <row r="13" spans="1:21" x14ac:dyDescent="0.2">
      <c r="I13" t="s">
        <v>18</v>
      </c>
      <c r="J13" s="2">
        <f t="shared" ref="J13:J16" si="5">J5/U5</f>
        <v>-0.52674897119341568</v>
      </c>
      <c r="K13" s="2">
        <f t="shared" ref="K13:K16" si="6">K5/U5</f>
        <v>-0.39506172839506171</v>
      </c>
      <c r="L13" s="2">
        <f t="shared" ref="L13:L16" si="7">L5/U5</f>
        <v>1.1851851851851851</v>
      </c>
      <c r="M13" s="2">
        <f t="shared" ref="M13:M16" si="8">M5/U5</f>
        <v>0.88888888888888884</v>
      </c>
      <c r="N13" s="2">
        <f t="shared" ref="N13:N16" si="9">N5/U5</f>
        <v>0</v>
      </c>
      <c r="O13" s="2">
        <v>-0.93149999999999999</v>
      </c>
      <c r="P13" s="6"/>
      <c r="Q13" s="2">
        <f t="shared" ref="Q13:Q16" si="10">O13*J13</f>
        <v>0.4906666666666667</v>
      </c>
      <c r="R13" s="2">
        <f t="shared" ref="R13:R16" si="11">O13*K13</f>
        <v>0.36799999999999999</v>
      </c>
      <c r="S13" s="2">
        <f t="shared" ref="S13:S16" si="12">O13*L13</f>
        <v>-1.1039999999999999</v>
      </c>
      <c r="T13" s="2">
        <f t="shared" ref="T13:T16" si="13">O13*M13</f>
        <v>-0.82799999999999996</v>
      </c>
      <c r="U13" s="2">
        <f t="shared" ref="U13:U16" si="14">O13*N13</f>
        <v>0</v>
      </c>
    </row>
    <row r="14" spans="1:21" x14ac:dyDescent="0.2">
      <c r="I14" t="s">
        <v>19</v>
      </c>
      <c r="J14" s="2">
        <f t="shared" si="5"/>
        <v>0.79012345679012341</v>
      </c>
      <c r="K14" s="2">
        <f t="shared" si="6"/>
        <v>0</v>
      </c>
      <c r="L14" s="2">
        <f t="shared" si="7"/>
        <v>-2.2222222222222223</v>
      </c>
      <c r="M14" s="2">
        <f t="shared" si="8"/>
        <v>0</v>
      </c>
      <c r="N14" s="2">
        <f t="shared" si="9"/>
        <v>1</v>
      </c>
      <c r="O14" s="2">
        <v>0</v>
      </c>
      <c r="P14" s="6"/>
      <c r="Q14" s="2">
        <f t="shared" si="10"/>
        <v>0</v>
      </c>
      <c r="R14" s="2">
        <f t="shared" si="11"/>
        <v>0</v>
      </c>
      <c r="S14" s="2">
        <f t="shared" si="12"/>
        <v>0</v>
      </c>
      <c r="T14" s="2">
        <f t="shared" si="13"/>
        <v>0</v>
      </c>
      <c r="U14" s="2">
        <f t="shared" si="14"/>
        <v>0</v>
      </c>
    </row>
    <row r="15" spans="1:21" x14ac:dyDescent="0.2">
      <c r="I15" t="s">
        <v>20</v>
      </c>
      <c r="J15" s="2">
        <f t="shared" si="5"/>
        <v>-0.52674897119341568</v>
      </c>
      <c r="K15" s="2">
        <f t="shared" si="6"/>
        <v>0.39506172839506171</v>
      </c>
      <c r="L15" s="2">
        <f t="shared" si="7"/>
        <v>1.1851851851851851</v>
      </c>
      <c r="M15" s="2">
        <f t="shared" si="8"/>
        <v>-0.88888888888888884</v>
      </c>
      <c r="N15" s="2">
        <f t="shared" si="9"/>
        <v>0</v>
      </c>
      <c r="O15" s="2">
        <v>0.93149999999999999</v>
      </c>
      <c r="P15" s="6"/>
      <c r="Q15" s="2">
        <f t="shared" si="10"/>
        <v>-0.4906666666666667</v>
      </c>
      <c r="R15" s="2">
        <f t="shared" si="11"/>
        <v>0.36799999999999999</v>
      </c>
      <c r="S15" s="2">
        <f t="shared" si="12"/>
        <v>1.1039999999999999</v>
      </c>
      <c r="T15" s="2">
        <f t="shared" si="13"/>
        <v>-0.82799999999999996</v>
      </c>
      <c r="U15" s="2">
        <f t="shared" si="14"/>
        <v>0</v>
      </c>
    </row>
    <row r="16" spans="1:21" x14ac:dyDescent="0.2">
      <c r="I16" t="s">
        <v>21</v>
      </c>
      <c r="J16" s="2">
        <f t="shared" si="5"/>
        <v>0.13168724279835392</v>
      </c>
      <c r="K16" s="2">
        <f t="shared" si="6"/>
        <v>-0.19753086419753085</v>
      </c>
      <c r="L16" s="2">
        <f t="shared" si="7"/>
        <v>-7.407407407407407E-2</v>
      </c>
      <c r="M16" s="2">
        <f t="shared" si="8"/>
        <v>0.1111111111111111</v>
      </c>
      <c r="N16" s="2">
        <f t="shared" si="9"/>
        <v>0</v>
      </c>
      <c r="O16" s="2">
        <v>14.1014</v>
      </c>
      <c r="P16" s="6"/>
      <c r="Q16" s="2">
        <f t="shared" si="10"/>
        <v>1.8569744855967079</v>
      </c>
      <c r="R16" s="2">
        <f t="shared" si="11"/>
        <v>-2.7854617283950613</v>
      </c>
      <c r="S16" s="2">
        <f t="shared" si="12"/>
        <v>-1.044548148148148</v>
      </c>
      <c r="T16" s="2">
        <f t="shared" si="13"/>
        <v>1.5668222222222221</v>
      </c>
      <c r="U16" s="2">
        <f t="shared" si="14"/>
        <v>0</v>
      </c>
    </row>
    <row r="18" spans="10:20" x14ac:dyDescent="0.2">
      <c r="J18" s="8" t="s">
        <v>12</v>
      </c>
      <c r="K18" s="8" t="s">
        <v>25</v>
      </c>
      <c r="Q18" s="11" t="s">
        <v>24</v>
      </c>
      <c r="R18" s="11"/>
      <c r="S18" s="11"/>
      <c r="T18" s="11"/>
    </row>
    <row r="19" spans="10:20" x14ac:dyDescent="0.2">
      <c r="J19" s="2">
        <v>2</v>
      </c>
      <c r="K19" s="2">
        <f>$Q$20*J19^4+$R$20*J19^3+$S$20*J19^2+$T$20*J19</f>
        <v>-35.724098765432096</v>
      </c>
      <c r="Q19" s="8" t="s">
        <v>7</v>
      </c>
      <c r="R19" s="8" t="s">
        <v>8</v>
      </c>
      <c r="S19" s="8" t="s">
        <v>9</v>
      </c>
      <c r="T19" s="8" t="s">
        <v>10</v>
      </c>
    </row>
    <row r="20" spans="10:20" x14ac:dyDescent="0.2">
      <c r="J20" s="2">
        <v>1.5</v>
      </c>
      <c r="K20" s="2">
        <f t="shared" ref="K20:K27" si="15">$Q$20*J20^4+$R$20*J20^3+$S$20*J20^2+$T$20*J20</f>
        <v>-14.101399999999998</v>
      </c>
      <c r="Q20" s="9">
        <f>SUM(Q12:Q16)</f>
        <v>0</v>
      </c>
      <c r="R20" s="9">
        <f>SUM(R12:R16)</f>
        <v>-4.8349234567901229</v>
      </c>
      <c r="S20" s="9">
        <f>SUM(S12:S16)</f>
        <v>0</v>
      </c>
      <c r="T20" s="9">
        <f>SUM(T12:T16)</f>
        <v>1.4776444444444443</v>
      </c>
    </row>
    <row r="21" spans="10:20" x14ac:dyDescent="0.2">
      <c r="J21" s="2">
        <v>1</v>
      </c>
      <c r="K21" s="2">
        <f t="shared" si="15"/>
        <v>-3.3572790123456784</v>
      </c>
    </row>
    <row r="22" spans="10:20" x14ac:dyDescent="0.2">
      <c r="J22" s="2">
        <v>0.5</v>
      </c>
      <c r="K22" s="2">
        <f t="shared" si="15"/>
        <v>0.13445679012345679</v>
      </c>
    </row>
    <row r="23" spans="10:20" x14ac:dyDescent="0.2">
      <c r="J23" s="2">
        <v>0</v>
      </c>
      <c r="K23" s="2">
        <f t="shared" si="15"/>
        <v>0</v>
      </c>
    </row>
    <row r="24" spans="10:20" x14ac:dyDescent="0.2">
      <c r="J24" s="2">
        <v>-0.5</v>
      </c>
      <c r="K24" s="2">
        <f t="shared" si="15"/>
        <v>-0.13445679012345679</v>
      </c>
    </row>
    <row r="25" spans="10:20" x14ac:dyDescent="0.2">
      <c r="J25" s="2">
        <v>-1</v>
      </c>
      <c r="K25" s="2">
        <f t="shared" si="15"/>
        <v>3.3572790123456784</v>
      </c>
    </row>
    <row r="26" spans="10:20" x14ac:dyDescent="0.2">
      <c r="J26" s="2">
        <v>-1.5</v>
      </c>
      <c r="K26" s="2">
        <f t="shared" si="15"/>
        <v>14.101399999999998</v>
      </c>
    </row>
    <row r="27" spans="10:20" x14ac:dyDescent="0.2">
      <c r="J27" s="2">
        <v>-2</v>
      </c>
      <c r="K27" s="2">
        <f t="shared" si="15"/>
        <v>35.724098765432096</v>
      </c>
    </row>
  </sheetData>
  <mergeCells count="6">
    <mergeCell ref="Q18:T18"/>
    <mergeCell ref="J2:N2"/>
    <mergeCell ref="P2:T2"/>
    <mergeCell ref="J1:T1"/>
    <mergeCell ref="J10:O10"/>
    <mergeCell ref="Q10:U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Lagrange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 Vicente Juarez</dc:creator>
  <cp:lastModifiedBy>Christian  Vicente Juarez</cp:lastModifiedBy>
  <dcterms:created xsi:type="dcterms:W3CDTF">2023-10-16T20:15:51Z</dcterms:created>
  <dcterms:modified xsi:type="dcterms:W3CDTF">2023-10-22T23:19:54Z</dcterms:modified>
</cp:coreProperties>
</file>