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1" numFmtId="0" xfId="0" applyAlignment="1" applyFont="1">
      <alignment readingOrder="0"/>
    </xf>
    <xf borderId="0" fillId="0" fontId="1" numFmtId="0" xfId="0" applyFont="1"/>
    <xf borderId="0" fillId="3" fontId="1" numFmtId="0" xfId="0" applyFill="1" applyFont="1"/>
    <xf borderId="0" fillId="3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chemeClr val="dk1"/>
                </a:solidFill>
                <a:latin typeface="Arial black"/>
              </a:defRPr>
            </a:pPr>
            <a:r>
              <a:rPr b="0" sz="2400">
                <a:solidFill>
                  <a:schemeClr val="dk1"/>
                </a:solidFill>
                <a:latin typeface="Arial black"/>
              </a:rPr>
              <a:t>Hypergeometric Distribution of MTG opening eight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Sheet1!$B$2:$B$8</c:f>
            </c:strRef>
          </c:cat>
          <c:val>
            <c:numRef>
              <c:f>Sheet1!$B$17</c:f>
              <c:numCache/>
            </c:numRef>
          </c:val>
          <c:smooth val="1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Sheet1!$B$2:$B$8</c:f>
            </c:strRef>
          </c:cat>
          <c:val>
            <c:numRef>
              <c:f>Sheet1!$C$2:$C$8</c:f>
              <c:numCache/>
            </c:numRef>
          </c:val>
          <c:smooth val="1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Sheet1!$B$2:$B$8</c:f>
            </c:strRef>
          </c:cat>
          <c:val>
            <c:numRef>
              <c:f>Sheet1!$D$2:$D$8</c:f>
              <c:numCache/>
            </c:numRef>
          </c:val>
          <c:smooth val="1"/>
        </c:ser>
        <c:ser>
          <c:idx val="3"/>
          <c:order val="3"/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Sheet1!$B$2:$B$8</c:f>
            </c:strRef>
          </c:cat>
          <c:val>
            <c:numRef>
              <c:f>Sheet1!$E$2:$E$8</c:f>
              <c:numCache/>
            </c:numRef>
          </c:val>
          <c:smooth val="1"/>
        </c:ser>
        <c:ser>
          <c:idx val="4"/>
          <c:order val="4"/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Sheet1!$B$2:$B$8</c:f>
            </c:strRef>
          </c:cat>
          <c:val>
            <c:numRef>
              <c:f>Sheet1!$F$2:$F$8</c:f>
              <c:numCache/>
            </c:numRef>
          </c:val>
          <c:smooth val="1"/>
        </c:ser>
        <c:ser>
          <c:idx val="5"/>
          <c:order val="5"/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Sheet1!$B$2:$B$8</c:f>
            </c:strRef>
          </c:cat>
          <c:val>
            <c:numRef>
              <c:f>Sheet1!$G$2:$G$8</c:f>
              <c:numCache/>
            </c:numRef>
          </c:val>
          <c:smooth val="1"/>
        </c:ser>
        <c:ser>
          <c:idx val="6"/>
          <c:order val="6"/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Sheet1!$B$2:$B$8</c:f>
            </c:strRef>
          </c:cat>
          <c:val>
            <c:numRef>
              <c:f>Sheet1!$H$2:$H$8</c:f>
              <c:numCache/>
            </c:numRef>
          </c:val>
          <c:smooth val="1"/>
        </c:ser>
        <c:ser>
          <c:idx val="7"/>
          <c:order val="7"/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Sheet1!$B$2:$B$8</c:f>
            </c:strRef>
          </c:cat>
          <c:val>
            <c:numRef>
              <c:f>Sheet1!$I$2:$I$8</c:f>
              <c:numCache/>
            </c:numRef>
          </c:val>
          <c:smooth val="1"/>
        </c:ser>
        <c:ser>
          <c:idx val="8"/>
          <c:order val="8"/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Sheet1!$B$2:$B$8</c:f>
            </c:strRef>
          </c:cat>
          <c:val>
            <c:numRef>
              <c:f>Sheet1!$J$2:$J$8</c:f>
              <c:numCache/>
            </c:numRef>
          </c:val>
          <c:smooth val="1"/>
        </c:ser>
        <c:ser>
          <c:idx val="9"/>
          <c:order val="9"/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strRef>
              <c:f>Sheet1!$B$2:$B$8</c:f>
            </c:strRef>
          </c:cat>
          <c:val>
            <c:numRef>
              <c:f>Sheet1!$K$2:$K$8</c:f>
              <c:numCache/>
            </c:numRef>
          </c:val>
          <c:smooth val="1"/>
        </c:ser>
        <c:ser>
          <c:idx val="10"/>
          <c:order val="10"/>
          <c:spPr>
            <a:ln cmpd="sng">
              <a:solidFill>
                <a:srgbClr val="FF994D"/>
              </a:solidFill>
            </a:ln>
          </c:spPr>
          <c:marker>
            <c:symbol val="none"/>
          </c:marker>
          <c:cat>
            <c:strRef>
              <c:f>Sheet1!$B$2:$B$8</c:f>
            </c:strRef>
          </c:cat>
          <c:val>
            <c:numRef>
              <c:f>Sheet1!$L$2:$L$8</c:f>
              <c:numCache/>
            </c:numRef>
          </c:val>
          <c:smooth val="1"/>
        </c:ser>
        <c:ser>
          <c:idx val="11"/>
          <c:order val="11"/>
          <c:spPr>
            <a:ln cmpd="sng">
              <a:solidFill>
                <a:srgbClr val="7ED1D7"/>
              </a:solidFill>
            </a:ln>
          </c:spPr>
          <c:marker>
            <c:symbol val="none"/>
          </c:marker>
          <c:cat>
            <c:strRef>
              <c:f>Sheet1!$B$2:$B$8</c:f>
            </c:strRef>
          </c:cat>
          <c:val>
            <c:numRef>
              <c:f>Sheet1!$M$2:$M$8</c:f>
              <c:numCache/>
            </c:numRef>
          </c:val>
          <c:smooth val="1"/>
        </c:ser>
        <c:ser>
          <c:idx val="12"/>
          <c:order val="12"/>
          <c:spPr>
            <a:ln cmpd="sng">
              <a:solidFill>
                <a:srgbClr val="B3CEFB"/>
              </a:solidFill>
            </a:ln>
          </c:spPr>
          <c:marker>
            <c:symbol val="none"/>
          </c:marker>
          <c:cat>
            <c:strRef>
              <c:f>Sheet1!$B$2:$B$8</c:f>
            </c:strRef>
          </c:cat>
          <c:val>
            <c:numRef>
              <c:f>Sheet1!$N$2:$N$8</c:f>
              <c:numCache/>
            </c:numRef>
          </c:val>
          <c:smooth val="1"/>
        </c:ser>
        <c:ser>
          <c:idx val="13"/>
          <c:order val="13"/>
          <c:spPr>
            <a:ln cmpd="sng">
              <a:solidFill>
                <a:srgbClr val="F7B4AE"/>
              </a:solidFill>
            </a:ln>
          </c:spPr>
          <c:marker>
            <c:symbol val="none"/>
          </c:marker>
          <c:cat>
            <c:strRef>
              <c:f>Sheet1!$B$2:$B$8</c:f>
            </c:strRef>
          </c:cat>
          <c:val>
            <c:numRef>
              <c:f>Sheet1!$O$2:$O$8</c:f>
              <c:numCache/>
            </c:numRef>
          </c:val>
          <c:smooth val="1"/>
        </c:ser>
        <c:ser>
          <c:idx val="14"/>
          <c:order val="14"/>
          <c:spPr>
            <a:ln cmpd="sng">
              <a:solidFill>
                <a:srgbClr val="FDE49B"/>
              </a:solidFill>
            </a:ln>
          </c:spPr>
          <c:marker>
            <c:symbol val="none"/>
          </c:marker>
          <c:cat>
            <c:strRef>
              <c:f>Sheet1!$B$2:$B$8</c:f>
            </c:strRef>
          </c:cat>
          <c:val>
            <c:numRef>
              <c:f>Sheet1!$P$2:$P$8</c:f>
              <c:numCache/>
            </c:numRef>
          </c:val>
          <c:smooth val="1"/>
        </c:ser>
        <c:ser>
          <c:idx val="15"/>
          <c:order val="15"/>
          <c:spPr>
            <a:ln cmpd="sng">
              <a:solidFill>
                <a:srgbClr val="AEDCBA"/>
              </a:solidFill>
            </a:ln>
          </c:spPr>
          <c:marker>
            <c:symbol val="none"/>
          </c:marker>
          <c:cat>
            <c:strRef>
              <c:f>Sheet1!$B$2:$B$8</c:f>
            </c:strRef>
          </c:cat>
          <c:val>
            <c:numRef>
              <c:f>Sheet1!$Q$2:$Q$8</c:f>
              <c:numCache/>
            </c:numRef>
          </c:val>
          <c:smooth val="1"/>
        </c:ser>
        <c:ser>
          <c:idx val="16"/>
          <c:order val="16"/>
          <c:spPr>
            <a:ln cmpd="sng">
              <a:solidFill>
                <a:srgbClr val="FFC599"/>
              </a:solidFill>
            </a:ln>
          </c:spPr>
          <c:marker>
            <c:symbol val="none"/>
          </c:marker>
          <c:cat>
            <c:strRef>
              <c:f>Sheet1!$B$2:$B$8</c:f>
            </c:strRef>
          </c:cat>
          <c:val>
            <c:numRef>
              <c:f>Sheet1!$R$2:$R$8</c:f>
              <c:numCache/>
            </c:numRef>
          </c:val>
          <c:smooth val="1"/>
        </c:ser>
        <c:ser>
          <c:idx val="17"/>
          <c:order val="17"/>
          <c:spPr>
            <a:ln cmpd="sng">
              <a:solidFill>
                <a:srgbClr val="B5E5E8"/>
              </a:solidFill>
            </a:ln>
          </c:spPr>
          <c:marker>
            <c:symbol val="none"/>
          </c:marker>
          <c:cat>
            <c:strRef>
              <c:f>Sheet1!$B$2:$B$8</c:f>
            </c:strRef>
          </c:cat>
          <c:val>
            <c:numRef>
              <c:f>Sheet1!$S$2:$S$8</c:f>
              <c:numCache/>
            </c:numRef>
          </c:val>
          <c:smooth val="1"/>
        </c:ser>
        <c:ser>
          <c:idx val="18"/>
          <c:order val="18"/>
          <c:spPr>
            <a:ln cmpd="sng">
              <a:solidFill>
                <a:srgbClr val="ECF3FE"/>
              </a:solidFill>
            </a:ln>
          </c:spPr>
          <c:marker>
            <c:symbol val="none"/>
          </c:marker>
          <c:cat>
            <c:strRef>
              <c:f>Sheet1!$B$2:$B$8</c:f>
            </c:strRef>
          </c:cat>
          <c:val>
            <c:numRef>
              <c:f>Sheet1!$T$2:$T$8</c:f>
              <c:numCache/>
            </c:numRef>
          </c:val>
          <c:smooth val="1"/>
        </c:ser>
        <c:ser>
          <c:idx val="19"/>
          <c:order val="19"/>
          <c:spPr>
            <a:ln cmpd="sng">
              <a:solidFill>
                <a:srgbClr val="FDECEB"/>
              </a:solidFill>
            </a:ln>
          </c:spPr>
          <c:marker>
            <c:symbol val="none"/>
          </c:marker>
          <c:cat>
            <c:strRef>
              <c:f>Sheet1!$B$2:$B$8</c:f>
            </c:strRef>
          </c:cat>
          <c:val>
            <c:numRef>
              <c:f>Sheet1!$U$2:$U$8</c:f>
              <c:numCache/>
            </c:numRef>
          </c:val>
          <c:smooth val="1"/>
        </c:ser>
        <c:ser>
          <c:idx val="20"/>
          <c:order val="20"/>
          <c:spPr>
            <a:ln cmpd="sng">
              <a:solidFill>
                <a:srgbClr val="FFF8E6"/>
              </a:solidFill>
            </a:ln>
          </c:spPr>
          <c:marker>
            <c:symbol val="none"/>
          </c:marker>
          <c:cat>
            <c:strRef>
              <c:f>Sheet1!$B$2:$B$8</c:f>
            </c:strRef>
          </c:cat>
          <c:val>
            <c:numRef>
              <c:f>Sheet1!$V$2:$V$8</c:f>
              <c:numCache/>
            </c:numRef>
          </c:val>
          <c:smooth val="1"/>
        </c:ser>
        <c:ser>
          <c:idx val="21"/>
          <c:order val="21"/>
          <c:spPr>
            <a:ln cmpd="sng">
              <a:solidFill>
                <a:srgbClr val="EBF6EE"/>
              </a:solidFill>
            </a:ln>
          </c:spPr>
          <c:marker>
            <c:symbol val="none"/>
          </c:marker>
          <c:cat>
            <c:strRef>
              <c:f>Sheet1!$B$2:$B$8</c:f>
            </c:strRef>
          </c:cat>
          <c:val>
            <c:numRef>
              <c:f>Sheet1!$W$2:$W$8</c:f>
              <c:numCache/>
            </c:numRef>
          </c:val>
          <c:smooth val="1"/>
        </c:ser>
        <c:ser>
          <c:idx val="22"/>
          <c:order val="22"/>
          <c:spPr>
            <a:ln cmpd="sng">
              <a:solidFill>
                <a:srgbClr val="FFF0E6"/>
              </a:solidFill>
            </a:ln>
          </c:spPr>
          <c:marker>
            <c:symbol val="none"/>
          </c:marker>
          <c:cat>
            <c:strRef>
              <c:f>Sheet1!$B$2:$B$8</c:f>
            </c:strRef>
          </c:cat>
          <c:val>
            <c:numRef>
              <c:f>Sheet1!$X$2:$X$8</c:f>
              <c:numCache/>
            </c:numRef>
          </c:val>
          <c:smooth val="1"/>
        </c:ser>
        <c:ser>
          <c:idx val="23"/>
          <c:order val="23"/>
          <c:spPr>
            <a:ln cmpd="sng">
              <a:solidFill>
                <a:srgbClr val="EDF8F9"/>
              </a:solidFill>
            </a:ln>
          </c:spPr>
          <c:marker>
            <c:symbol val="none"/>
          </c:marker>
          <c:cat>
            <c:strRef>
              <c:f>Sheet1!$B$2:$B$8</c:f>
            </c:strRef>
          </c:cat>
          <c:val>
            <c:numRef>
              <c:f>Sheet1!$Y$2:$Y$8</c:f>
              <c:numCache/>
            </c:numRef>
          </c:val>
          <c:smooth val="1"/>
        </c:ser>
        <c:ser>
          <c:idx val="24"/>
          <c:order val="24"/>
          <c:spPr>
            <a:ln cmpd="sng">
              <a:solidFill>
                <a:srgbClr val="251701"/>
              </a:solidFill>
            </a:ln>
          </c:spPr>
          <c:marker>
            <c:symbol val="none"/>
          </c:marker>
          <c:cat>
            <c:strRef>
              <c:f>Sheet1!$B$2:$B$8</c:f>
            </c:strRef>
          </c:cat>
          <c:val>
            <c:numRef>
              <c:f>Sheet1!$Z$2:$Z$8</c:f>
              <c:numCache/>
            </c:numRef>
          </c:val>
          <c:smooth val="1"/>
        </c:ser>
        <c:ser>
          <c:idx val="25"/>
          <c:order val="25"/>
          <c:spPr>
            <a:ln cmpd="sng">
              <a:solidFill>
                <a:srgbClr val="032527"/>
              </a:solidFill>
            </a:ln>
          </c:spPr>
          <c:marker>
            <c:symbol val="none"/>
          </c:marker>
          <c:cat>
            <c:strRef>
              <c:f>Sheet1!$B$2:$B$8</c:f>
            </c:strRef>
          </c:cat>
          <c:val>
            <c:numRef>
              <c:f>Sheet1!$AA$2:$AA$8</c:f>
              <c:numCache/>
            </c:numRef>
          </c:val>
          <c:smooth val="1"/>
        </c:ser>
        <c:ser>
          <c:idx val="26"/>
          <c:order val="26"/>
          <c:spPr>
            <a:ln cmpd="sng">
              <a:solidFill>
                <a:srgbClr val="010D31"/>
              </a:solidFill>
            </a:ln>
          </c:spPr>
          <c:marker>
            <c:symbol val="none"/>
          </c:marker>
          <c:cat>
            <c:strRef>
              <c:f>Sheet1!$B$2:$B$8</c:f>
            </c:strRef>
          </c:cat>
          <c:val>
            <c:numRef>
              <c:f>Sheet1!$AB$2:$AB$8</c:f>
              <c:numCache/>
            </c:numRef>
          </c:val>
          <c:smooth val="1"/>
        </c:ser>
        <c:ser>
          <c:idx val="27"/>
          <c:order val="27"/>
          <c:spPr>
            <a:ln cmpd="sng">
              <a:solidFill>
                <a:srgbClr val="291121"/>
              </a:solidFill>
            </a:ln>
          </c:spPr>
          <c:marker>
            <c:symbol val="none"/>
          </c:marker>
          <c:cat>
            <c:strRef>
              <c:f>Sheet1!$B$2:$B$8</c:f>
            </c:strRef>
          </c:cat>
          <c:val>
            <c:numRef>
              <c:f>Sheet1!$AC$2:$AC$8</c:f>
              <c:numCache/>
            </c:numRef>
          </c:val>
          <c:smooth val="1"/>
        </c:ser>
        <c:ser>
          <c:idx val="28"/>
          <c:order val="28"/>
          <c:spPr>
            <a:ln cmpd="sng">
              <a:solidFill>
                <a:srgbClr val="FF1D32"/>
              </a:solidFill>
            </a:ln>
          </c:spPr>
          <c:marker>
            <c:symbol val="none"/>
          </c:marker>
          <c:cat>
            <c:strRef>
              <c:f>Sheet1!$B$2:$B$8</c:f>
            </c:strRef>
          </c:cat>
          <c:val>
            <c:numRef>
              <c:f>Sheet1!$AD$2:$AD$8</c:f>
              <c:numCache/>
            </c:numRef>
          </c:val>
          <c:smooth val="1"/>
        </c:ser>
        <c:ser>
          <c:idx val="29"/>
          <c:order val="29"/>
          <c:spPr>
            <a:ln cmpd="sng">
              <a:solidFill>
                <a:srgbClr val="250D0A"/>
              </a:solidFill>
            </a:ln>
          </c:spPr>
          <c:marker>
            <c:symbol val="none"/>
          </c:marker>
          <c:cat>
            <c:strRef>
              <c:f>Sheet1!$B$2:$B$8</c:f>
            </c:strRef>
          </c:cat>
          <c:val>
            <c:numRef>
              <c:f>Sheet1!$AE$2:$AE$8</c:f>
              <c:numCache/>
            </c:numRef>
          </c:val>
          <c:smooth val="1"/>
        </c:ser>
        <c:ser>
          <c:idx val="30"/>
          <c:order val="30"/>
          <c:spPr>
            <a:ln cmpd="sng">
              <a:solidFill>
                <a:srgbClr val="5F3D05"/>
              </a:solidFill>
            </a:ln>
          </c:spPr>
          <c:marker>
            <c:symbol val="none"/>
          </c:marker>
          <c:cat>
            <c:strRef>
              <c:f>Sheet1!$B$2:$B$8</c:f>
            </c:strRef>
          </c:cat>
          <c:val>
            <c:numRef>
              <c:f>Sheet1!$AF$2:$AF$8</c:f>
              <c:numCache/>
            </c:numRef>
          </c:val>
          <c:smooth val="1"/>
        </c:ser>
        <c:ser>
          <c:idx val="31"/>
          <c:order val="31"/>
          <c:spPr>
            <a:ln cmpd="sng">
              <a:solidFill>
                <a:srgbClr val="0B5D64"/>
              </a:solidFill>
            </a:ln>
          </c:spPr>
          <c:marker>
            <c:symbol val="none"/>
          </c:marker>
          <c:cat>
            <c:strRef>
              <c:f>Sheet1!$B$2:$B$8</c:f>
            </c:strRef>
          </c:cat>
          <c:val>
            <c:numRef>
              <c:f>Sheet1!$AG$2:$AG$8</c:f>
              <c:numCache/>
            </c:numRef>
          </c:val>
          <c:smooth val="1"/>
        </c:ser>
        <c:ser>
          <c:idx val="32"/>
          <c:order val="32"/>
          <c:spPr>
            <a:ln cmpd="sng">
              <a:solidFill>
                <a:srgbClr val="01217D"/>
              </a:solidFill>
            </a:ln>
          </c:spPr>
          <c:marker>
            <c:symbol val="none"/>
          </c:marker>
          <c:cat>
            <c:strRef>
              <c:f>Sheet1!$B$2:$B$8</c:f>
            </c:strRef>
          </c:cat>
          <c:val>
            <c:numRef>
              <c:f>Sheet1!$AH$2:$AH$8</c:f>
              <c:numCache/>
            </c:numRef>
          </c:val>
          <c:smooth val="1"/>
        </c:ser>
        <c:ser>
          <c:idx val="33"/>
          <c:order val="33"/>
          <c:spPr>
            <a:ln cmpd="sng">
              <a:solidFill>
                <a:srgbClr val="652B55"/>
              </a:solidFill>
            </a:ln>
          </c:spPr>
          <c:marker>
            <c:symbol val="none"/>
          </c:marker>
          <c:cat>
            <c:strRef>
              <c:f>Sheet1!$B$2:$B$8</c:f>
            </c:strRef>
          </c:cat>
          <c:val>
            <c:numRef>
              <c:f>Sheet1!$AI$2:$AI$8</c:f>
              <c:numCache/>
            </c:numRef>
          </c:val>
          <c:smooth val="1"/>
        </c:ser>
        <c:ser>
          <c:idx val="34"/>
          <c:order val="34"/>
          <c:spPr>
            <a:ln cmpd="sng">
              <a:solidFill>
                <a:srgbClr val="FF497E"/>
              </a:solidFill>
            </a:ln>
          </c:spPr>
          <c:marker>
            <c:symbol val="none"/>
          </c:marker>
          <c:cat>
            <c:strRef>
              <c:f>Sheet1!$B$2:$B$8</c:f>
            </c:strRef>
          </c:cat>
          <c:val>
            <c:numRef>
              <c:f>Sheet1!$AJ$2:$AJ$8</c:f>
              <c:numCache/>
            </c:numRef>
          </c:val>
          <c:smooth val="1"/>
        </c:ser>
        <c:axId val="657020463"/>
        <c:axId val="825652820"/>
      </c:lineChart>
      <c:catAx>
        <c:axId val="6570204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5652820"/>
      </c:catAx>
      <c:valAx>
        <c:axId val="8256528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70204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609600</xdr:colOff>
      <xdr:row>15</xdr:row>
      <xdr:rowOff>171450</xdr:rowOff>
    </xdr:from>
    <xdr:ext cx="13363575" cy="88963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13"/>
  </cols>
  <sheetData>
    <row r="1">
      <c r="B1" s="1">
        <v>36.0</v>
      </c>
      <c r="C1" s="1">
        <v>35.0</v>
      </c>
      <c r="D1" s="1">
        <v>34.0</v>
      </c>
      <c r="E1" s="1">
        <v>33.0</v>
      </c>
      <c r="F1" s="1">
        <v>32.0</v>
      </c>
      <c r="G1" s="1">
        <v>31.0</v>
      </c>
      <c r="H1" s="1">
        <v>30.0</v>
      </c>
      <c r="I1" s="1">
        <v>29.0</v>
      </c>
      <c r="J1" s="1">
        <v>28.0</v>
      </c>
      <c r="K1" s="1">
        <v>27.0</v>
      </c>
      <c r="L1" s="1">
        <v>26.0</v>
      </c>
      <c r="M1" s="1">
        <v>25.0</v>
      </c>
      <c r="N1" s="1">
        <v>24.0</v>
      </c>
      <c r="O1" s="1">
        <v>23.0</v>
      </c>
      <c r="P1" s="1">
        <v>22.0</v>
      </c>
      <c r="Q1" s="1">
        <v>21.0</v>
      </c>
      <c r="R1" s="1">
        <v>20.0</v>
      </c>
      <c r="S1" s="1">
        <v>19.0</v>
      </c>
      <c r="T1" s="1">
        <v>18.0</v>
      </c>
      <c r="U1" s="1">
        <v>17.0</v>
      </c>
      <c r="V1" s="1">
        <v>16.0</v>
      </c>
      <c r="W1" s="1">
        <v>15.0</v>
      </c>
      <c r="X1" s="1">
        <v>14.0</v>
      </c>
      <c r="Y1" s="1">
        <v>13.0</v>
      </c>
      <c r="Z1" s="2">
        <f>12</f>
        <v>12</v>
      </c>
      <c r="AA1" s="1">
        <v>11.0</v>
      </c>
      <c r="AB1" s="1">
        <v>10.0</v>
      </c>
      <c r="AC1" s="1">
        <v>9.0</v>
      </c>
      <c r="AD1" s="1">
        <v>8.0</v>
      </c>
      <c r="AE1" s="1">
        <v>7.0</v>
      </c>
      <c r="AF1" s="1">
        <v>6.0</v>
      </c>
      <c r="AG1" s="1">
        <v>5.0</v>
      </c>
      <c r="AH1" s="1">
        <v>4.0</v>
      </c>
      <c r="AI1" s="1">
        <v>3.0</v>
      </c>
      <c r="AJ1" s="1">
        <v>2.0</v>
      </c>
      <c r="AK1" s="1">
        <v>1.0</v>
      </c>
    </row>
    <row r="2">
      <c r="A2" s="1">
        <v>1.0</v>
      </c>
      <c r="B2" s="3">
        <f>_xlfn.HYPGEOM.DIST(1,36,8,99)*100</f>
        <v>11.63413772</v>
      </c>
      <c r="C2" s="3">
        <f>_xlfn.HYPGEOM.DIST(A2,8,C1,99)*100</f>
        <v>12.70003338</v>
      </c>
      <c r="D2" s="3">
        <f>_xlfn.HYPGEOM.DIST(A2,8,D1,99)*100</f>
        <v>13.82614472</v>
      </c>
      <c r="E2" s="3">
        <f>_xlfn.HYPGEOM.DIST(A2,8,E1,99)*100</f>
        <v>15.01163669</v>
      </c>
      <c r="F2" s="3">
        <f>_xlfn.HYPGEOM.DIST(A2,8,F1,99)*100</f>
        <v>16.25502477</v>
      </c>
      <c r="G2" s="3">
        <f>_xlfn.HYPGEOM.DIST(A2,8,G1,99)*100</f>
        <v>17.55409438</v>
      </c>
      <c r="H2" s="3">
        <f>_xlfn.HYPGEOM.DIST(A2,8,H1,99)*100</f>
        <v>18.90581444</v>
      </c>
      <c r="I2" s="3">
        <f>_xlfn.HYPGEOM.DIST(A2,8,I1,99)*100</f>
        <v>20.30624514</v>
      </c>
      <c r="J2" s="3">
        <f>_xlfn.HYPGEOM.DIST(A2,8,J1,99)*100</f>
        <v>21.7504393</v>
      </c>
      <c r="K2" s="3">
        <f t="shared" ref="K2:AK2" si="1">_xlfn.HYPGEOM.DIST(1,8,K1,99)*100</f>
        <v>23.23233737</v>
      </c>
      <c r="L2" s="3">
        <f t="shared" si="1"/>
        <v>24.74465562</v>
      </c>
      <c r="M2" s="3">
        <f t="shared" si="1"/>
        <v>26.27876745</v>
      </c>
      <c r="N2" s="3">
        <f t="shared" si="1"/>
        <v>27.8245773</v>
      </c>
      <c r="O2" s="3">
        <f t="shared" si="1"/>
        <v>29.37038715</v>
      </c>
      <c r="P2" s="3">
        <f t="shared" si="1"/>
        <v>30.90275518</v>
      </c>
      <c r="Q2" s="3">
        <f t="shared" si="1"/>
        <v>32.40634634</v>
      </c>
      <c r="R2" s="3">
        <f t="shared" si="1"/>
        <v>33.86377461</v>
      </c>
      <c r="S2" s="3">
        <f t="shared" si="1"/>
        <v>35.25543658</v>
      </c>
      <c r="T2" s="3">
        <f t="shared" si="1"/>
        <v>36.55933609</v>
      </c>
      <c r="U2" s="3">
        <f t="shared" si="1"/>
        <v>37.75089963</v>
      </c>
      <c r="V2" s="3">
        <f t="shared" si="1"/>
        <v>38.80278229</v>
      </c>
      <c r="W2" s="3">
        <f t="shared" si="1"/>
        <v>39.6846637</v>
      </c>
      <c r="X2" s="3">
        <f t="shared" si="1"/>
        <v>40.36303402</v>
      </c>
      <c r="Y2" s="3">
        <f t="shared" si="1"/>
        <v>40.80096929</v>
      </c>
      <c r="Z2" s="3">
        <f t="shared" si="1"/>
        <v>40.9578961</v>
      </c>
      <c r="AA2" s="3">
        <f t="shared" si="1"/>
        <v>40.78934508</v>
      </c>
      <c r="AB2" s="3">
        <f t="shared" si="1"/>
        <v>40.24669304</v>
      </c>
      <c r="AC2" s="3">
        <f t="shared" si="1"/>
        <v>39.27689321</v>
      </c>
      <c r="AD2" s="3">
        <f t="shared" si="1"/>
        <v>37.82219346</v>
      </c>
      <c r="AE2" s="3">
        <f t="shared" si="1"/>
        <v>35.81984204</v>
      </c>
      <c r="AF2" s="3">
        <f t="shared" si="1"/>
        <v>33.2017805</v>
      </c>
      <c r="AG2" s="3">
        <f t="shared" si="1"/>
        <v>29.89432344</v>
      </c>
      <c r="AH2" s="3">
        <f t="shared" si="1"/>
        <v>25.81782479</v>
      </c>
      <c r="AI2" s="3">
        <f t="shared" si="1"/>
        <v>20.88633016</v>
      </c>
      <c r="AJ2" s="3">
        <f t="shared" si="1"/>
        <v>15.00721501</v>
      </c>
      <c r="AK2" s="3">
        <f t="shared" si="1"/>
        <v>8.080808081</v>
      </c>
    </row>
    <row r="3">
      <c r="A3" s="1">
        <v>2.0</v>
      </c>
      <c r="B3" s="3">
        <f>_xlfn.HYPGEOM.DIST(A3,8,B1,99)*100</f>
        <v>25.00319072</v>
      </c>
      <c r="C3" s="3">
        <f>_xlfn.HYPGEOM.DIST(A3,8,C1,99)*100</f>
        <v>26.05696504</v>
      </c>
      <c r="D3" s="3">
        <f>_xlfn.HYPGEOM.DIST(A3,8,D1,99)*100</f>
        <v>27.06643584</v>
      </c>
      <c r="E3" s="3">
        <f>_xlfn.HYPGEOM.DIST(A3,8,E1,99)*100</f>
        <v>28.02172181</v>
      </c>
      <c r="F3" s="3">
        <f>_xlfn.HYPGEOM.DIST(A3,8,F1,99)*100</f>
        <v>28.91262603</v>
      </c>
      <c r="G3" s="3">
        <f>_xlfn.HYPGEOM.DIST(A3,8,G1,99)*100</f>
        <v>29.72870822</v>
      </c>
      <c r="H3" s="3">
        <f>_xlfn.HYPGEOM.DIST(A3,8,H1,99)*100</f>
        <v>30.45936772</v>
      </c>
      <c r="I3" s="3">
        <f>_xlfn.HYPGEOM.DIST(A3,8,I1,99)*100</f>
        <v>31.09393788</v>
      </c>
      <c r="J3" s="3">
        <f>_xlfn.HYPGEOM.DIST(A3,8,J1,99)*100</f>
        <v>31.62179253</v>
      </c>
      <c r="K3" s="3">
        <f t="shared" ref="K3:AJ3" si="2">_xlfn.HYPGEOM.DIST(2,8,K1,99)*100</f>
        <v>32.03246516</v>
      </c>
      <c r="L3" s="3">
        <f t="shared" si="2"/>
        <v>32.3157816</v>
      </c>
      <c r="M3" s="3">
        <f t="shared" si="2"/>
        <v>32.46200685</v>
      </c>
      <c r="N3" s="3">
        <f t="shared" si="2"/>
        <v>32.46200685</v>
      </c>
      <c r="O3" s="3">
        <f t="shared" si="2"/>
        <v>32.30742587</v>
      </c>
      <c r="P3" s="3">
        <f t="shared" si="2"/>
        <v>31.99088036</v>
      </c>
      <c r="Q3" s="3">
        <f t="shared" si="2"/>
        <v>31.50617005</v>
      </c>
      <c r="R3" s="3">
        <f t="shared" si="2"/>
        <v>30.84850701</v>
      </c>
      <c r="S3" s="3">
        <f t="shared" si="2"/>
        <v>30.01476358</v>
      </c>
      <c r="T3" s="3">
        <f t="shared" si="2"/>
        <v>29.00373996</v>
      </c>
      <c r="U3" s="3">
        <f t="shared" si="2"/>
        <v>27.81645236</v>
      </c>
      <c r="V3" s="3">
        <f t="shared" si="2"/>
        <v>26.45644247</v>
      </c>
      <c r="W3" s="3">
        <f t="shared" si="2"/>
        <v>24.93010925</v>
      </c>
      <c r="X3" s="3">
        <f t="shared" si="2"/>
        <v>23.2470639</v>
      </c>
      <c r="Y3" s="3">
        <f t="shared" si="2"/>
        <v>21.42050888</v>
      </c>
      <c r="Z3" s="3">
        <f t="shared" si="2"/>
        <v>19.46764197</v>
      </c>
      <c r="AA3" s="3">
        <f t="shared" si="2"/>
        <v>17.41008632</v>
      </c>
      <c r="AB3" s="3">
        <f t="shared" si="2"/>
        <v>15.27434736</v>
      </c>
      <c r="AC3" s="3">
        <f t="shared" si="2"/>
        <v>13.09229774</v>
      </c>
      <c r="AD3" s="3">
        <f t="shared" si="2"/>
        <v>10.90169106</v>
      </c>
      <c r="AE3" s="3">
        <f t="shared" si="2"/>
        <v>8.746705615</v>
      </c>
      <c r="AF3" s="3">
        <f t="shared" si="2"/>
        <v>6.678519066</v>
      </c>
      <c r="AG3" s="3">
        <f t="shared" si="2"/>
        <v>4.755915092</v>
      </c>
      <c r="AH3" s="3">
        <f t="shared" si="2"/>
        <v>3.045923149</v>
      </c>
      <c r="AI3" s="3">
        <f t="shared" si="2"/>
        <v>1.624492346</v>
      </c>
      <c r="AJ3" s="3">
        <f t="shared" si="2"/>
        <v>0.5772005772</v>
      </c>
      <c r="AK3" s="3">
        <v>0.0</v>
      </c>
    </row>
    <row r="4">
      <c r="A4" s="1">
        <v>3.0</v>
      </c>
      <c r="B4" s="3">
        <f>_xlfn.HYPGEOM.DIST(A4,8,B1,99)*100</f>
        <v>29.31408567</v>
      </c>
      <c r="C4" s="3">
        <f>_xlfn.HYPGEOM.DIST(A4,8,C1,99)*100</f>
        <v>29.14846937</v>
      </c>
      <c r="D4" s="3">
        <f>_xlfn.HYPGEOM.DIST(A4,8,D1,99)*100</f>
        <v>28.8708649</v>
      </c>
      <c r="E4" s="3">
        <f>_xlfn.HYPGEOM.DIST(A4,8,E1,99)*100</f>
        <v>28.4810943</v>
      </c>
      <c r="F4" s="3">
        <f>_xlfn.HYPGEOM.DIST(A4,8,F1,99)*100</f>
        <v>27.97996068</v>
      </c>
      <c r="G4" s="3">
        <f>_xlfn.HYPGEOM.DIST(A4,8,G1,99)*100</f>
        <v>27.36928693</v>
      </c>
      <c r="H4" s="3">
        <f>_xlfn.HYPGEOM.DIST(A4,8,H1,99)*100</f>
        <v>26.65194675</v>
      </c>
      <c r="I4" s="3">
        <f>_xlfn.HYPGEOM.DIST(A4,8,I1,99)*100</f>
        <v>25.83188685</v>
      </c>
      <c r="J4" s="3">
        <f>_xlfn.HYPGEOM.DIST(A4,8,J1,99)*100</f>
        <v>24.91413957</v>
      </c>
      <c r="K4" s="3">
        <f t="shared" ref="K4:AI4" si="3">_xlfn.HYPGEOM.DIST(3,8,K1,99)*100</f>
        <v>23.90482474</v>
      </c>
      <c r="L4" s="3">
        <f t="shared" si="3"/>
        <v>22.81113995</v>
      </c>
      <c r="M4" s="3">
        <f t="shared" si="3"/>
        <v>21.6413379</v>
      </c>
      <c r="N4" s="3">
        <f t="shared" si="3"/>
        <v>20.40469002</v>
      </c>
      <c r="O4" s="3">
        <f t="shared" si="3"/>
        <v>19.11143502</v>
      </c>
      <c r="P4" s="3">
        <f t="shared" si="3"/>
        <v>17.77271131</v>
      </c>
      <c r="Q4" s="3">
        <f t="shared" si="3"/>
        <v>16.40047208</v>
      </c>
      <c r="R4" s="3">
        <f t="shared" si="3"/>
        <v>15.00738179</v>
      </c>
      <c r="S4" s="3">
        <f t="shared" si="3"/>
        <v>13.60669282</v>
      </c>
      <c r="T4" s="3">
        <f t="shared" si="3"/>
        <v>12.21210104</v>
      </c>
      <c r="U4" s="3">
        <f t="shared" si="3"/>
        <v>10.83757884</v>
      </c>
      <c r="V4" s="3">
        <f t="shared" si="3"/>
        <v>9.497184476</v>
      </c>
      <c r="W4" s="3">
        <f t="shared" si="3"/>
        <v>8.204846082</v>
      </c>
      <c r="X4" s="3">
        <f t="shared" si="3"/>
        <v>6.97411917</v>
      </c>
      <c r="Y4" s="3">
        <f t="shared" si="3"/>
        <v>5.817915992</v>
      </c>
      <c r="Z4" s="3">
        <f t="shared" si="3"/>
        <v>4.748205359</v>
      </c>
      <c r="AA4" s="3">
        <f t="shared" si="3"/>
        <v>3.77568137</v>
      </c>
      <c r="AB4" s="3">
        <f t="shared" si="3"/>
        <v>2.909399497</v>
      </c>
      <c r="AC4" s="3">
        <f t="shared" si="3"/>
        <v>2.156378451</v>
      </c>
      <c r="AD4" s="3">
        <f t="shared" si="3"/>
        <v>1.521166194</v>
      </c>
      <c r="AE4" s="3">
        <f t="shared" si="3"/>
        <v>1.005368462</v>
      </c>
      <c r="AF4" s="3">
        <f t="shared" si="3"/>
        <v>0.6071380969</v>
      </c>
      <c r="AG4" s="3">
        <f t="shared" si="3"/>
        <v>0.3206234894</v>
      </c>
      <c r="AH4" s="3">
        <f t="shared" si="3"/>
        <v>0.1353743622</v>
      </c>
      <c r="AI4" s="3">
        <f t="shared" si="3"/>
        <v>0.03570312849</v>
      </c>
      <c r="AJ4" s="3">
        <v>0.0</v>
      </c>
      <c r="AK4" s="3">
        <v>0.0</v>
      </c>
    </row>
    <row r="5">
      <c r="A5" s="1">
        <v>4.0</v>
      </c>
      <c r="B5" s="3">
        <f>_xlfn.HYPGEOM.DIST(A5,8,B1,99)*100</f>
        <v>20.49501753</v>
      </c>
      <c r="C5" s="3">
        <f>_xlfn.HYPGEOM.DIST(A5,8,C1,99)*100</f>
        <v>19.43231291</v>
      </c>
      <c r="D5" s="3">
        <f>_xlfn.HYPGEOM.DIST(A5,8,D1,99)*100</f>
        <v>18.3400986</v>
      </c>
      <c r="E5" s="3">
        <f>_xlfn.HYPGEOM.DIST(A5,8,E1,99)*100</f>
        <v>17.22646833</v>
      </c>
      <c r="F5" s="3">
        <f>_xlfn.HYPGEOM.DIST(A5,8,F1,99)*100</f>
        <v>16.09958055</v>
      </c>
      <c r="G5" s="3">
        <f>_xlfn.HYPGEOM.DIST(A5,8,G1,99)*100</f>
        <v>14.96757879</v>
      </c>
      <c r="H5" s="3">
        <f>_xlfn.HYPGEOM.DIST(A5,8,H1,99)*100</f>
        <v>13.83851081</v>
      </c>
      <c r="I5" s="3">
        <f>_xlfn.HYPGEOM.DIST(A5,8,I1,99)*100</f>
        <v>12.72024731</v>
      </c>
      <c r="J5" s="3">
        <f>_xlfn.HYPGEOM.DIST(A5,8,J1,99)*100</f>
        <v>11.62040092</v>
      </c>
      <c r="K5" s="3">
        <f t="shared" ref="K5:AH5" si="4">_xlfn.HYPGEOM.DIST(4,8,K1,99)*100</f>
        <v>10.54624621</v>
      </c>
      <c r="L5" s="3">
        <f t="shared" si="4"/>
        <v>9.504641646</v>
      </c>
      <c r="M5" s="3">
        <f t="shared" si="4"/>
        <v>8.501954176</v>
      </c>
      <c r="N5" s="3">
        <f t="shared" si="4"/>
        <v>7.543987508</v>
      </c>
      <c r="O5" s="3">
        <f t="shared" si="4"/>
        <v>6.635914938</v>
      </c>
      <c r="P5" s="3">
        <f t="shared" si="4"/>
        <v>5.782217721</v>
      </c>
      <c r="Q5" s="3">
        <f t="shared" si="4"/>
        <v>4.986630025</v>
      </c>
      <c r="R5" s="3">
        <f t="shared" si="4"/>
        <v>4.252091507</v>
      </c>
      <c r="S5" s="3">
        <f t="shared" si="4"/>
        <v>3.580708637</v>
      </c>
      <c r="T5" s="3">
        <f t="shared" si="4"/>
        <v>2.973725902</v>
      </c>
      <c r="U5" s="3">
        <f t="shared" si="4"/>
        <v>2.431508074</v>
      </c>
      <c r="V5" s="3">
        <f t="shared" si="4"/>
        <v>1.953534781</v>
      </c>
      <c r="W5" s="3">
        <f t="shared" si="4"/>
        <v>1.53840864</v>
      </c>
      <c r="X5" s="3">
        <f t="shared" si="4"/>
        <v>1.183878254</v>
      </c>
      <c r="Y5" s="3">
        <f t="shared" si="4"/>
        <v>0.8868774377</v>
      </c>
      <c r="Z5" s="3">
        <f t="shared" si="4"/>
        <v>0.6435820517</v>
      </c>
      <c r="AA5" s="3">
        <f t="shared" si="4"/>
        <v>0.4494858774</v>
      </c>
      <c r="AB5" s="3">
        <f t="shared" si="4"/>
        <v>0.2994970071</v>
      </c>
      <c r="AC5" s="3">
        <f t="shared" si="4"/>
        <v>0.1880562602</v>
      </c>
      <c r="AD5" s="3">
        <f t="shared" si="4"/>
        <v>0.1092791806</v>
      </c>
      <c r="AE5" s="3">
        <f t="shared" si="4"/>
        <v>0.05712320804</v>
      </c>
      <c r="AF5" s="3">
        <f t="shared" si="4"/>
        <v>0.02558166139</v>
      </c>
      <c r="AG5" s="3">
        <f t="shared" si="4"/>
        <v>0.008906208038</v>
      </c>
      <c r="AH5" s="3">
        <f t="shared" si="4"/>
        <v>0.001859537942</v>
      </c>
      <c r="AI5" s="3">
        <v>0.0</v>
      </c>
      <c r="AJ5" s="3">
        <v>0.0</v>
      </c>
      <c r="AK5" s="3">
        <v>0.0</v>
      </c>
    </row>
    <row r="6">
      <c r="A6" s="1">
        <v>5.0</v>
      </c>
      <c r="B6" s="3">
        <f>_xlfn.HYPGEOM.DIST(A6,8,B1,99)*100</f>
        <v>8.744540811</v>
      </c>
      <c r="C6" s="3">
        <f>_xlfn.HYPGEOM.DIST(A6,8,C1,99)*100</f>
        <v>7.900350168</v>
      </c>
      <c r="D6" s="3">
        <f>_xlfn.HYPGEOM.DIST(A6,8,D1,99)*100</f>
        <v>7.099393008</v>
      </c>
      <c r="E6" s="3">
        <f>_xlfn.HYPGEOM.DIST(A6,8,E1,99)*100</f>
        <v>6.343715321</v>
      </c>
      <c r="F6" s="3">
        <f>_xlfn.HYPGEOM.DIST(A6,8,F1,99)*100</f>
        <v>5.634853192</v>
      </c>
      <c r="G6" s="3">
        <f>_xlfn.HYPGEOM.DIST(A6,8,G1,99)*100</f>
        <v>4.973841568</v>
      </c>
      <c r="H6" s="3">
        <f>_xlfn.HYPGEOM.DIST(A6,8,H1,99)*100</f>
        <v>4.36122765</v>
      </c>
      <c r="I6" s="3">
        <f>_xlfn.HYPGEOM.DIST(A6,8,I1,99)*100</f>
        <v>3.79708875</v>
      </c>
      <c r="J6" s="3">
        <f>_xlfn.HYPGEOM.DIST(A6,8,J1,99)*100</f>
        <v>3.281054376</v>
      </c>
      <c r="K6" s="3">
        <f t="shared" ref="K6:AG6" si="5">_xlfn.HYPGEOM.DIST(5,8,K1,99)*100</f>
        <v>2.812332323</v>
      </c>
      <c r="L6" s="3">
        <f t="shared" si="5"/>
        <v>2.389738471</v>
      </c>
      <c r="M6" s="3">
        <f t="shared" si="5"/>
        <v>2.011730002</v>
      </c>
      <c r="N6" s="3">
        <f t="shared" si="5"/>
        <v>1.676441668</v>
      </c>
      <c r="O6" s="3">
        <f t="shared" si="5"/>
        <v>1.381724754</v>
      </c>
      <c r="P6" s="3">
        <f t="shared" si="5"/>
        <v>1.125188313</v>
      </c>
      <c r="Q6" s="3">
        <f t="shared" si="5"/>
        <v>0.9042422445</v>
      </c>
      <c r="R6" s="3">
        <f t="shared" si="5"/>
        <v>0.7161417275</v>
      </c>
      <c r="S6" s="3">
        <f t="shared" si="5"/>
        <v>0.5580325149</v>
      </c>
      <c r="T6" s="3">
        <f t="shared" si="5"/>
        <v>0.4269965398</v>
      </c>
      <c r="U6" s="3">
        <f t="shared" si="5"/>
        <v>0.3200972654</v>
      </c>
      <c r="V6" s="3">
        <f t="shared" si="5"/>
        <v>0.2344241738</v>
      </c>
      <c r="W6" s="3">
        <f t="shared" si="5"/>
        <v>0.1671357535</v>
      </c>
      <c r="X6" s="3">
        <f t="shared" si="5"/>
        <v>0.1155003175</v>
      </c>
      <c r="Y6" s="3">
        <f t="shared" si="5"/>
        <v>0.07693394641</v>
      </c>
      <c r="Z6" s="3">
        <f t="shared" si="5"/>
        <v>0.04903482298</v>
      </c>
      <c r="AA6" s="3">
        <f t="shared" si="5"/>
        <v>0.02961318721</v>
      </c>
      <c r="AB6" s="3">
        <f t="shared" si="5"/>
        <v>0.01671611202</v>
      </c>
      <c r="AC6" s="3">
        <f t="shared" si="5"/>
        <v>0.008646264839</v>
      </c>
      <c r="AD6" s="3">
        <f t="shared" si="5"/>
        <v>0.003973788385</v>
      </c>
      <c r="AE6" s="3">
        <f t="shared" si="5"/>
        <v>0.001540401116</v>
      </c>
      <c r="AF6" s="3">
        <f t="shared" si="5"/>
        <v>0.0004547850913</v>
      </c>
      <c r="AG6" s="3">
        <f t="shared" si="5"/>
        <v>0.0000782963344</v>
      </c>
      <c r="AH6" s="3">
        <v>0.0</v>
      </c>
      <c r="AI6" s="3">
        <v>0.0</v>
      </c>
      <c r="AJ6" s="3">
        <v>0.0</v>
      </c>
      <c r="AK6" s="3">
        <v>0.0</v>
      </c>
    </row>
    <row r="7">
      <c r="A7" s="1">
        <v>6.0</v>
      </c>
      <c r="B7" s="3">
        <f>_xlfn.HYPGEOM.DIST(A7,8,B1,99)*100</f>
        <v>2.221973485</v>
      </c>
      <c r="C7" s="3">
        <f>_xlfn.HYPGEOM.DIST(A7,8,C1,99)*100</f>
        <v>1.911375041</v>
      </c>
      <c r="D7" s="3">
        <f>_xlfn.HYPGEOM.DIST(A7,8,D1,99)*100</f>
        <v>1.63398728</v>
      </c>
      <c r="E7" s="3">
        <f>_xlfn.HYPGEOM.DIST(A7,8,E1,99)*100</f>
        <v>1.387687726</v>
      </c>
      <c r="F7" s="3">
        <f>_xlfn.HYPGEOM.DIST(A7,8,F1,99)*100</f>
        <v>1.170315663</v>
      </c>
      <c r="G7" s="3">
        <f>_xlfn.HYPGEOM.DIST(A7,8,G1,99)*100</f>
        <v>0.9796960664</v>
      </c>
      <c r="H7" s="3">
        <f>_xlfn.HYPGEOM.DIST(A7,8,H1,99)*100</f>
        <v>0.813661875</v>
      </c>
      <c r="I7" s="3">
        <f>_xlfn.HYPGEOM.DIST(A7,8,I1,99)*100</f>
        <v>0.6700744853</v>
      </c>
      <c r="J7" s="3">
        <f>_xlfn.HYPGEOM.DIST(A7,8,J1,99)*100</f>
        <v>0.5468423961</v>
      </c>
      <c r="K7" s="3">
        <f t="shared" ref="K7:AF7" si="6">_xlfn.HYPGEOM.DIST(6,8,K1,99)*100</f>
        <v>0.4419379364</v>
      </c>
      <c r="L7" s="3">
        <f t="shared" si="6"/>
        <v>0.3534120274</v>
      </c>
      <c r="M7" s="3">
        <f t="shared" si="6"/>
        <v>0.2794069447</v>
      </c>
      <c r="N7" s="3">
        <f t="shared" si="6"/>
        <v>0.2181670664</v>
      </c>
      <c r="O7" s="3">
        <f t="shared" si="6"/>
        <v>0.1680476052</v>
      </c>
      <c r="P7" s="3">
        <f t="shared" si="6"/>
        <v>0.1275213422</v>
      </c>
      <c r="Q7" s="3">
        <f t="shared" si="6"/>
        <v>0.09518339416</v>
      </c>
      <c r="R7" s="3">
        <f t="shared" si="6"/>
        <v>0.06975406436</v>
      </c>
      <c r="S7" s="3">
        <f t="shared" si="6"/>
        <v>0.05007984108</v>
      </c>
      <c r="T7" s="3">
        <f t="shared" si="6"/>
        <v>0.03513262669</v>
      </c>
      <c r="U7" s="3">
        <f t="shared" si="6"/>
        <v>0.0240072949</v>
      </c>
      <c r="V7" s="3">
        <f t="shared" si="6"/>
        <v>0.01591769081</v>
      </c>
      <c r="W7" s="3">
        <f t="shared" si="6"/>
        <v>0.01019120448</v>
      </c>
      <c r="X7" s="3">
        <f t="shared" si="6"/>
        <v>0.006262065405</v>
      </c>
      <c r="Y7" s="3">
        <f t="shared" si="6"/>
        <v>0.003663521257</v>
      </c>
      <c r="Z7" s="3">
        <f t="shared" si="6"/>
        <v>0.002019080946</v>
      </c>
      <c r="AA7" s="3">
        <f t="shared" si="6"/>
        <v>0.001033018159</v>
      </c>
      <c r="AB7" s="3">
        <f t="shared" si="6"/>
        <v>0.0004803480466</v>
      </c>
      <c r="AC7" s="3">
        <f t="shared" si="6"/>
        <v>0.0001965060191</v>
      </c>
      <c r="AD7" s="3">
        <f t="shared" si="6"/>
        <v>0.00006697396155</v>
      </c>
      <c r="AE7" s="3">
        <f t="shared" si="6"/>
        <v>0.00001711556795</v>
      </c>
      <c r="AF7" s="3">
        <f t="shared" si="6"/>
        <v>0.000002498819183</v>
      </c>
      <c r="AG7" s="3">
        <v>0.0</v>
      </c>
      <c r="AH7" s="3">
        <v>0.0</v>
      </c>
      <c r="AI7" s="3">
        <v>0.0</v>
      </c>
      <c r="AJ7" s="3">
        <v>0.0</v>
      </c>
      <c r="AK7" s="3">
        <v>0.0</v>
      </c>
    </row>
    <row r="8">
      <c r="A8" s="1">
        <v>7.0</v>
      </c>
      <c r="B8" s="3">
        <f>_xlfn.HYPGEOM.DIST(A8,8,B1,99)*100</f>
        <v>0.3071852744</v>
      </c>
      <c r="C8" s="3">
        <f>_xlfn.HYPGEOM.DIST(A8,8,C1,99)*100</f>
        <v>0.2513826584</v>
      </c>
      <c r="D8" s="3">
        <f>_xlfn.HYPGEOM.DIST(A8,8,D1,99)*100</f>
        <v>0.20424841</v>
      </c>
      <c r="E8" s="3">
        <f>_xlfn.HYPGEOM.DIST(A8,8,E1,99)*100</f>
        <v>0.1646926093</v>
      </c>
      <c r="F8" s="3">
        <f>_xlfn.HYPGEOM.DIST(A8,8,F1,99)*100</f>
        <v>0.1317238409</v>
      </c>
      <c r="G8" s="3">
        <f>_xlfn.HYPGEOM.DIST(A8,8,G1,99)*100</f>
        <v>0.1044452096</v>
      </c>
      <c r="H8" s="3">
        <f>_xlfn.HYPGEOM.DIST(A8,8,H1,99)*100</f>
        <v>0.08204993698</v>
      </c>
      <c r="I8" s="3">
        <f>_xlfn.HYPGEOM.DIST(A8,8,I1,99)*100</f>
        <v>0.06381661765</v>
      </c>
      <c r="J8" s="3">
        <f>_xlfn.HYPGEOM.DIST(A8,8,J1,99)*100</f>
        <v>0.04910421516</v>
      </c>
      <c r="K8" s="3">
        <f t="shared" ref="K8:AE8" si="7">_xlfn.HYPGEOM.DIST(7,8,K1,99)*100</f>
        <v>0.03734686787</v>
      </c>
      <c r="L8" s="3">
        <f t="shared" si="7"/>
        <v>0.0280485736</v>
      </c>
      <c r="M8" s="3">
        <f t="shared" si="7"/>
        <v>0.02077781585</v>
      </c>
      <c r="N8" s="3">
        <f t="shared" si="7"/>
        <v>0.01516218995</v>
      </c>
      <c r="O8" s="3">
        <f t="shared" si="7"/>
        <v>0.01088308301</v>
      </c>
      <c r="P8" s="3">
        <f t="shared" si="7"/>
        <v>0.007670456672</v>
      </c>
      <c r="Q8" s="3">
        <f t="shared" si="7"/>
        <v>0.00529777704</v>
      </c>
      <c r="R8" s="3">
        <f t="shared" si="7"/>
        <v>0.003577131506</v>
      </c>
      <c r="S8" s="3">
        <f t="shared" si="7"/>
        <v>0.002354567573</v>
      </c>
      <c r="T8" s="3">
        <f t="shared" si="7"/>
        <v>0.001505684001</v>
      </c>
      <c r="U8" s="3">
        <f t="shared" si="7"/>
        <v>0.0009314999786</v>
      </c>
      <c r="V8" s="3">
        <f t="shared" si="7"/>
        <v>0.0005546233732</v>
      </c>
      <c r="W8" s="3">
        <f t="shared" si="7"/>
        <v>0.0003157343902</v>
      </c>
      <c r="X8" s="3">
        <f t="shared" si="7"/>
        <v>0.0001703963376</v>
      </c>
      <c r="Y8" s="3">
        <f t="shared" si="7"/>
        <v>0.00008620050018</v>
      </c>
      <c r="Z8" s="3">
        <f t="shared" si="7"/>
        <v>0.00004024746073</v>
      </c>
      <c r="AA8" s="3">
        <f t="shared" si="7"/>
        <v>0.00001696253134</v>
      </c>
      <c r="AB8" s="3">
        <f t="shared" si="7"/>
        <v>0.000006238286319</v>
      </c>
      <c r="AC8" s="3">
        <f t="shared" si="7"/>
        <v>0.000001892513827</v>
      </c>
      <c r="AD8" s="3">
        <f t="shared" si="7"/>
        <v>0.0000004252315019</v>
      </c>
      <c r="AE8" s="3">
        <f t="shared" si="7"/>
        <v>0.00000005373804695</v>
      </c>
      <c r="AF8" s="3">
        <v>0.0</v>
      </c>
      <c r="AG8" s="3">
        <v>0.0</v>
      </c>
      <c r="AH8" s="3">
        <v>0.0</v>
      </c>
      <c r="AI8" s="3">
        <v>0.0</v>
      </c>
      <c r="AJ8" s="3">
        <v>0.0</v>
      </c>
      <c r="AK8" s="3">
        <v>0.0</v>
      </c>
    </row>
    <row r="9">
      <c r="B9" s="3">
        <v>0.0</v>
      </c>
      <c r="C9" s="4">
        <f t="shared" ref="C9:S9" si="8">C2-B2</f>
        <v>1.065895659</v>
      </c>
      <c r="D9" s="4">
        <f t="shared" si="8"/>
        <v>1.126111334</v>
      </c>
      <c r="E9" s="4">
        <f t="shared" si="8"/>
        <v>1.18549197</v>
      </c>
      <c r="F9" s="4">
        <f t="shared" si="8"/>
        <v>1.243388089</v>
      </c>
      <c r="G9" s="4">
        <f t="shared" si="8"/>
        <v>1.299069603</v>
      </c>
      <c r="H9" s="4">
        <f t="shared" si="8"/>
        <v>1.351720067</v>
      </c>
      <c r="I9" s="4">
        <f t="shared" si="8"/>
        <v>1.4004307</v>
      </c>
      <c r="J9" s="4">
        <f t="shared" si="8"/>
        <v>1.444194159</v>
      </c>
      <c r="K9" s="4">
        <f t="shared" si="8"/>
        <v>1.481898062</v>
      </c>
      <c r="L9" s="4">
        <f t="shared" si="8"/>
        <v>1.512318257</v>
      </c>
      <c r="M9" s="4">
        <f t="shared" si="8"/>
        <v>1.53411183</v>
      </c>
      <c r="N9" s="4">
        <f t="shared" si="8"/>
        <v>1.54580985</v>
      </c>
      <c r="O9" s="4">
        <f t="shared" si="8"/>
        <v>1.54580985</v>
      </c>
      <c r="P9" s="4">
        <f t="shared" si="8"/>
        <v>1.532368025</v>
      </c>
      <c r="Q9" s="4">
        <f t="shared" si="8"/>
        <v>1.503591161</v>
      </c>
      <c r="R9" s="4">
        <f t="shared" si="8"/>
        <v>1.457428275</v>
      </c>
      <c r="S9" s="4">
        <f t="shared" si="8"/>
        <v>1.39166197</v>
      </c>
      <c r="T9" s="4">
        <f t="shared" ref="T9:AK9" si="9">S2-T2</f>
        <v>-1.303899504</v>
      </c>
      <c r="U9" s="4">
        <f t="shared" si="9"/>
        <v>-1.191563547</v>
      </c>
      <c r="V9" s="4">
        <f t="shared" si="9"/>
        <v>-1.051882652</v>
      </c>
      <c r="W9" s="4">
        <f t="shared" si="9"/>
        <v>-0.8818814156</v>
      </c>
      <c r="X9" s="4">
        <f t="shared" si="9"/>
        <v>-0.6783703197</v>
      </c>
      <c r="Y9" s="4">
        <f t="shared" si="9"/>
        <v>-0.4379352697</v>
      </c>
      <c r="Z9" s="4">
        <f t="shared" si="9"/>
        <v>-0.156926805</v>
      </c>
      <c r="AA9" s="4">
        <f t="shared" si="9"/>
        <v>0.1685510127</v>
      </c>
      <c r="AB9" s="4">
        <f t="shared" si="9"/>
        <v>0.542652041</v>
      </c>
      <c r="AC9" s="4">
        <f t="shared" si="9"/>
        <v>0.9697998324</v>
      </c>
      <c r="AD9" s="4">
        <f t="shared" si="9"/>
        <v>1.454699749</v>
      </c>
      <c r="AE9" s="4">
        <f t="shared" si="9"/>
        <v>2.002351419</v>
      </c>
      <c r="AF9" s="4">
        <f t="shared" si="9"/>
        <v>2.618061545</v>
      </c>
      <c r="AG9" s="4">
        <f t="shared" si="9"/>
        <v>3.307457061</v>
      </c>
      <c r="AH9" s="4">
        <f t="shared" si="9"/>
        <v>4.076498651</v>
      </c>
      <c r="AI9" s="4">
        <f t="shared" si="9"/>
        <v>4.931494622</v>
      </c>
      <c r="AJ9" s="4">
        <f t="shared" si="9"/>
        <v>5.879115157</v>
      </c>
      <c r="AK9" s="4">
        <f t="shared" si="9"/>
        <v>6.926406926</v>
      </c>
    </row>
    <row r="10">
      <c r="B10" s="3">
        <v>0.0</v>
      </c>
      <c r="C10" s="4">
        <f t="shared" ref="C10:S10" si="10">C3-B3</f>
        <v>1.053774322</v>
      </c>
      <c r="D10" s="4">
        <f t="shared" si="10"/>
        <v>1.009470801</v>
      </c>
      <c r="E10" s="4">
        <f t="shared" si="10"/>
        <v>0.9552859709</v>
      </c>
      <c r="F10" s="4">
        <f t="shared" si="10"/>
        <v>0.8909042206</v>
      </c>
      <c r="G10" s="4">
        <f t="shared" si="10"/>
        <v>0.8160821864</v>
      </c>
      <c r="H10" s="4">
        <f t="shared" si="10"/>
        <v>0.7306594954</v>
      </c>
      <c r="I10" s="4">
        <f t="shared" si="10"/>
        <v>0.6345701608</v>
      </c>
      <c r="J10" s="4">
        <f t="shared" si="10"/>
        <v>0.5278546483</v>
      </c>
      <c r="K10" s="4">
        <f t="shared" si="10"/>
        <v>0.4106726302</v>
      </c>
      <c r="L10" s="4">
        <f t="shared" si="10"/>
        <v>0.2833164414</v>
      </c>
      <c r="M10" s="4">
        <f t="shared" si="10"/>
        <v>0.1462252561</v>
      </c>
      <c r="N10" s="4">
        <f t="shared" si="10"/>
        <v>0</v>
      </c>
      <c r="O10" s="4">
        <f t="shared" si="10"/>
        <v>-0.154580985</v>
      </c>
      <c r="P10" s="4">
        <f t="shared" si="10"/>
        <v>-0.3165455076</v>
      </c>
      <c r="Q10" s="4">
        <f t="shared" si="10"/>
        <v>-0.4847103085</v>
      </c>
      <c r="R10" s="4">
        <f t="shared" si="10"/>
        <v>-0.6576630409</v>
      </c>
      <c r="S10" s="4">
        <f t="shared" si="10"/>
        <v>-0.8337434327</v>
      </c>
      <c r="T10" s="4">
        <f t="shared" ref="T10:AK10" si="11">S3-T3</f>
        <v>1.011023615</v>
      </c>
      <c r="U10" s="4">
        <f t="shared" si="11"/>
        <v>1.187287601</v>
      </c>
      <c r="V10" s="4">
        <f t="shared" si="11"/>
        <v>1.360009894</v>
      </c>
      <c r="W10" s="4">
        <f t="shared" si="11"/>
        <v>1.526333219</v>
      </c>
      <c r="X10" s="4">
        <f t="shared" si="11"/>
        <v>1.68304535</v>
      </c>
      <c r="Y10" s="4">
        <f t="shared" si="11"/>
        <v>1.826555021</v>
      </c>
      <c r="Z10" s="4">
        <f t="shared" si="11"/>
        <v>1.952866906</v>
      </c>
      <c r="AA10" s="4">
        <f t="shared" si="11"/>
        <v>2.057555656</v>
      </c>
      <c r="AB10" s="4">
        <f t="shared" si="11"/>
        <v>2.135738957</v>
      </c>
      <c r="AC10" s="4">
        <f t="shared" si="11"/>
        <v>2.182049623</v>
      </c>
      <c r="AD10" s="4">
        <f t="shared" si="11"/>
        <v>2.19060668</v>
      </c>
      <c r="AE10" s="4">
        <f t="shared" si="11"/>
        <v>2.154985441</v>
      </c>
      <c r="AF10" s="4">
        <f t="shared" si="11"/>
        <v>2.068186549</v>
      </c>
      <c r="AG10" s="4">
        <f t="shared" si="11"/>
        <v>1.922603973</v>
      </c>
      <c r="AH10" s="4">
        <f t="shared" si="11"/>
        <v>1.709991943</v>
      </c>
      <c r="AI10" s="4">
        <f t="shared" si="11"/>
        <v>1.421430803</v>
      </c>
      <c r="AJ10" s="4">
        <f t="shared" si="11"/>
        <v>1.047291769</v>
      </c>
      <c r="AK10" s="4">
        <f t="shared" si="11"/>
        <v>0.5772005772</v>
      </c>
    </row>
    <row r="11">
      <c r="B11" s="3">
        <v>0.0</v>
      </c>
      <c r="C11" s="4">
        <f t="shared" ref="C11:S11" si="12">C4-B4</f>
        <v>-0.1656163032</v>
      </c>
      <c r="D11" s="4">
        <f t="shared" si="12"/>
        <v>-0.2776044702</v>
      </c>
      <c r="E11" s="4">
        <f t="shared" si="12"/>
        <v>-0.3897705965</v>
      </c>
      <c r="F11" s="4">
        <f t="shared" si="12"/>
        <v>-0.5011336241</v>
      </c>
      <c r="G11" s="4">
        <f t="shared" si="12"/>
        <v>-0.610673745</v>
      </c>
      <c r="H11" s="4">
        <f t="shared" si="12"/>
        <v>-0.7173401817</v>
      </c>
      <c r="I11" s="4">
        <f t="shared" si="12"/>
        <v>-0.8200599</v>
      </c>
      <c r="J11" s="4">
        <f t="shared" si="12"/>
        <v>-0.9177472863</v>
      </c>
      <c r="K11" s="4">
        <f t="shared" si="12"/>
        <v>-1.009314822</v>
      </c>
      <c r="L11" s="4">
        <f t="shared" si="12"/>
        <v>-1.093684792</v>
      </c>
      <c r="M11" s="4">
        <f t="shared" si="12"/>
        <v>-1.169802049</v>
      </c>
      <c r="N11" s="4">
        <f t="shared" si="12"/>
        <v>-1.23664788</v>
      </c>
      <c r="O11" s="4">
        <f t="shared" si="12"/>
        <v>-1.293255001</v>
      </c>
      <c r="P11" s="4">
        <f t="shared" si="12"/>
        <v>-1.338723709</v>
      </c>
      <c r="Q11" s="4">
        <f t="shared" si="12"/>
        <v>-1.37223923</v>
      </c>
      <c r="R11" s="4">
        <f t="shared" si="12"/>
        <v>-1.393090293</v>
      </c>
      <c r="S11" s="4">
        <f t="shared" si="12"/>
        <v>-1.400688967</v>
      </c>
      <c r="T11" s="4">
        <f t="shared" ref="T11:AK11" si="13">S4-T4</f>
        <v>1.394591785</v>
      </c>
      <c r="U11" s="4">
        <f t="shared" si="13"/>
        <v>1.374522195</v>
      </c>
      <c r="V11" s="4">
        <f t="shared" si="13"/>
        <v>1.340394367</v>
      </c>
      <c r="W11" s="4">
        <f t="shared" si="13"/>
        <v>1.292338394</v>
      </c>
      <c r="X11" s="4">
        <f t="shared" si="13"/>
        <v>1.230726912</v>
      </c>
      <c r="Y11" s="4">
        <f t="shared" si="13"/>
        <v>1.156203178</v>
      </c>
      <c r="Z11" s="4">
        <f t="shared" si="13"/>
        <v>1.069710633</v>
      </c>
      <c r="AA11" s="4">
        <f t="shared" si="13"/>
        <v>0.9725239892</v>
      </c>
      <c r="AB11" s="4">
        <f t="shared" si="13"/>
        <v>0.8662818727</v>
      </c>
      <c r="AC11" s="4">
        <f t="shared" si="13"/>
        <v>0.7530210463</v>
      </c>
      <c r="AD11" s="4">
        <f t="shared" si="13"/>
        <v>0.6352122568</v>
      </c>
      <c r="AE11" s="4">
        <f t="shared" si="13"/>
        <v>0.5157977324</v>
      </c>
      <c r="AF11" s="4">
        <f t="shared" si="13"/>
        <v>0.3982303646</v>
      </c>
      <c r="AG11" s="4">
        <f t="shared" si="13"/>
        <v>0.2865146075</v>
      </c>
      <c r="AH11" s="4">
        <f t="shared" si="13"/>
        <v>0.1852491272</v>
      </c>
      <c r="AI11" s="4">
        <f t="shared" si="13"/>
        <v>0.09967123369</v>
      </c>
      <c r="AJ11" s="4">
        <f t="shared" si="13"/>
        <v>0.03570312849</v>
      </c>
      <c r="AK11" s="4">
        <f t="shared" si="13"/>
        <v>0</v>
      </c>
    </row>
    <row r="12">
      <c r="B12" s="3">
        <v>0.0</v>
      </c>
      <c r="C12" s="4">
        <f t="shared" ref="C12:S12" si="14">C5-B5</f>
        <v>-1.062704612</v>
      </c>
      <c r="D12" s="4">
        <f t="shared" si="14"/>
        <v>-1.092214309</v>
      </c>
      <c r="E12" s="4">
        <f t="shared" si="14"/>
        <v>-1.113630276</v>
      </c>
      <c r="F12" s="4">
        <f t="shared" si="14"/>
        <v>-1.126887779</v>
      </c>
      <c r="G12" s="4">
        <f t="shared" si="14"/>
        <v>-1.132001757</v>
      </c>
      <c r="H12" s="4">
        <f t="shared" si="14"/>
        <v>-1.129067978</v>
      </c>
      <c r="I12" s="4">
        <f t="shared" si="14"/>
        <v>-1.1182635</v>
      </c>
      <c r="J12" s="4">
        <f t="shared" si="14"/>
        <v>-1.099846397</v>
      </c>
      <c r="K12" s="4">
        <f t="shared" si="14"/>
        <v>-1.074154707</v>
      </c>
      <c r="L12" s="4">
        <f t="shared" si="14"/>
        <v>-1.041604564</v>
      </c>
      <c r="M12" s="4">
        <f t="shared" si="14"/>
        <v>-1.00268747</v>
      </c>
      <c r="N12" s="4">
        <f t="shared" si="14"/>
        <v>-0.9579666677</v>
      </c>
      <c r="O12" s="4">
        <f t="shared" si="14"/>
        <v>-0.9080725704</v>
      </c>
      <c r="P12" s="4">
        <f t="shared" si="14"/>
        <v>-0.8536972165</v>
      </c>
      <c r="Q12" s="4">
        <f t="shared" si="14"/>
        <v>-0.7955876963</v>
      </c>
      <c r="R12" s="4">
        <f t="shared" si="14"/>
        <v>-0.7345385179</v>
      </c>
      <c r="S12" s="4">
        <f t="shared" si="14"/>
        <v>-0.6713828695</v>
      </c>
      <c r="T12" s="4">
        <f t="shared" ref="T12:AK12" si="15">S5-T5</f>
        <v>0.6069827355</v>
      </c>
      <c r="U12" s="4">
        <f t="shared" si="15"/>
        <v>0.5422178283</v>
      </c>
      <c r="V12" s="4">
        <f t="shared" si="15"/>
        <v>0.4779732922</v>
      </c>
      <c r="W12" s="4">
        <f t="shared" si="15"/>
        <v>0.415126141</v>
      </c>
      <c r="X12" s="4">
        <f t="shared" si="15"/>
        <v>0.3545303863</v>
      </c>
      <c r="Y12" s="4">
        <f t="shared" si="15"/>
        <v>0.2970008164</v>
      </c>
      <c r="Z12" s="4">
        <f t="shared" si="15"/>
        <v>0.2432953861</v>
      </c>
      <c r="AA12" s="4">
        <f t="shared" si="15"/>
        <v>0.1940961743</v>
      </c>
      <c r="AB12" s="4">
        <f t="shared" si="15"/>
        <v>0.1499888703</v>
      </c>
      <c r="AC12" s="4">
        <f t="shared" si="15"/>
        <v>0.1114407468</v>
      </c>
      <c r="AD12" s="4">
        <f t="shared" si="15"/>
        <v>0.07877707964</v>
      </c>
      <c r="AE12" s="4">
        <f t="shared" si="15"/>
        <v>0.05215597256</v>
      </c>
      <c r="AF12" s="4">
        <f t="shared" si="15"/>
        <v>0.03154154666</v>
      </c>
      <c r="AG12" s="4">
        <f t="shared" si="15"/>
        <v>0.01667545335</v>
      </c>
      <c r="AH12" s="4">
        <f t="shared" si="15"/>
        <v>0.007046670096</v>
      </c>
      <c r="AI12" s="4">
        <f t="shared" si="15"/>
        <v>0.001859537942</v>
      </c>
      <c r="AJ12" s="4">
        <f t="shared" si="15"/>
        <v>0</v>
      </c>
      <c r="AK12" s="4">
        <f t="shared" si="15"/>
        <v>0</v>
      </c>
    </row>
    <row r="13">
      <c r="B13" s="3">
        <v>0.0</v>
      </c>
      <c r="C13" s="4">
        <f t="shared" ref="C13:S13" si="16">C6-B6</f>
        <v>-0.8441906429</v>
      </c>
      <c r="D13" s="4">
        <f t="shared" si="16"/>
        <v>-0.8009571599</v>
      </c>
      <c r="E13" s="4">
        <f t="shared" si="16"/>
        <v>-0.7556776871</v>
      </c>
      <c r="F13" s="4">
        <f t="shared" si="16"/>
        <v>-0.7088621287</v>
      </c>
      <c r="G13" s="4">
        <f t="shared" si="16"/>
        <v>-0.6610116245</v>
      </c>
      <c r="H13" s="4">
        <f t="shared" si="16"/>
        <v>-0.6126139174</v>
      </c>
      <c r="I13" s="4">
        <f t="shared" si="16"/>
        <v>-0.5641389</v>
      </c>
      <c r="J13" s="4">
        <f t="shared" si="16"/>
        <v>-0.5160343738</v>
      </c>
      <c r="K13" s="4">
        <f t="shared" si="16"/>
        <v>-0.4687220538</v>
      </c>
      <c r="L13" s="4">
        <f t="shared" si="16"/>
        <v>-0.4225938517</v>
      </c>
      <c r="M13" s="4">
        <f t="shared" si="16"/>
        <v>-0.3780084689</v>
      </c>
      <c r="N13" s="4">
        <f t="shared" si="16"/>
        <v>-0.3352883337</v>
      </c>
      <c r="O13" s="4">
        <f t="shared" si="16"/>
        <v>-0.2947169143</v>
      </c>
      <c r="P13" s="4">
        <f t="shared" si="16"/>
        <v>-0.2565364408</v>
      </c>
      <c r="Q13" s="4">
        <f t="shared" si="16"/>
        <v>-0.2209460688</v>
      </c>
      <c r="R13" s="4">
        <f t="shared" si="16"/>
        <v>-0.188100517</v>
      </c>
      <c r="S13" s="4">
        <f t="shared" si="16"/>
        <v>-0.1581092126</v>
      </c>
      <c r="T13" s="4">
        <f t="shared" ref="T13:AK13" si="17">S6-T6</f>
        <v>0.1310359752</v>
      </c>
      <c r="U13" s="4">
        <f t="shared" si="17"/>
        <v>0.1068992744</v>
      </c>
      <c r="V13" s="4">
        <f t="shared" si="17"/>
        <v>0.08567309162</v>
      </c>
      <c r="W13" s="4">
        <f t="shared" si="17"/>
        <v>0.06728842025</v>
      </c>
      <c r="X13" s="4">
        <f t="shared" si="17"/>
        <v>0.05163543605</v>
      </c>
      <c r="Y13" s="4">
        <f t="shared" si="17"/>
        <v>0.03856637107</v>
      </c>
      <c r="Z13" s="4">
        <f t="shared" si="17"/>
        <v>0.02789912342</v>
      </c>
      <c r="AA13" s="4">
        <f t="shared" si="17"/>
        <v>0.01942163577</v>
      </c>
      <c r="AB13" s="4">
        <f t="shared" si="17"/>
        <v>0.01289707519</v>
      </c>
      <c r="AC13" s="4">
        <f t="shared" si="17"/>
        <v>0.008069847183</v>
      </c>
      <c r="AD13" s="4">
        <f t="shared" si="17"/>
        <v>0.004672476453</v>
      </c>
      <c r="AE13" s="4">
        <f t="shared" si="17"/>
        <v>0.00243338727</v>
      </c>
      <c r="AF13" s="4">
        <f t="shared" si="17"/>
        <v>0.001085616024</v>
      </c>
      <c r="AG13" s="4">
        <f t="shared" si="17"/>
        <v>0.0003764887569</v>
      </c>
      <c r="AH13" s="4">
        <f t="shared" si="17"/>
        <v>0.0000782963344</v>
      </c>
      <c r="AI13" s="4">
        <f t="shared" si="17"/>
        <v>0</v>
      </c>
      <c r="AJ13" s="4">
        <f t="shared" si="17"/>
        <v>0</v>
      </c>
      <c r="AK13" s="4">
        <f t="shared" si="17"/>
        <v>0</v>
      </c>
    </row>
    <row r="14">
      <c r="B14" s="3">
        <v>0.0</v>
      </c>
      <c r="C14" s="4">
        <f t="shared" ref="C14:S14" si="18">C7-B7</f>
        <v>-0.3105984441</v>
      </c>
      <c r="D14" s="4">
        <f t="shared" si="18"/>
        <v>-0.277387761</v>
      </c>
      <c r="E14" s="4">
        <f t="shared" si="18"/>
        <v>-0.2462995532</v>
      </c>
      <c r="F14" s="4">
        <f t="shared" si="18"/>
        <v>-0.2173720634</v>
      </c>
      <c r="G14" s="4">
        <f t="shared" si="18"/>
        <v>-0.1906195966</v>
      </c>
      <c r="H14" s="4">
        <f t="shared" si="18"/>
        <v>-0.1660341913</v>
      </c>
      <c r="I14" s="4">
        <f t="shared" si="18"/>
        <v>-0.1435873897</v>
      </c>
      <c r="J14" s="4">
        <f t="shared" si="18"/>
        <v>-0.1232320893</v>
      </c>
      <c r="K14" s="4">
        <f t="shared" si="18"/>
        <v>-0.1049044597</v>
      </c>
      <c r="L14" s="4">
        <f t="shared" si="18"/>
        <v>-0.08852590902</v>
      </c>
      <c r="M14" s="4">
        <f t="shared" si="18"/>
        <v>-0.07400508266</v>
      </c>
      <c r="N14" s="4">
        <f t="shared" si="18"/>
        <v>-0.0612398783</v>
      </c>
      <c r="O14" s="4">
        <f t="shared" si="18"/>
        <v>-0.05011946121</v>
      </c>
      <c r="P14" s="4">
        <f t="shared" si="18"/>
        <v>-0.04052626306</v>
      </c>
      <c r="Q14" s="4">
        <f t="shared" si="18"/>
        <v>-0.03233794802</v>
      </c>
      <c r="R14" s="4">
        <f t="shared" si="18"/>
        <v>-0.02542932979</v>
      </c>
      <c r="S14" s="4">
        <f t="shared" si="18"/>
        <v>-0.01967422328</v>
      </c>
      <c r="T14" s="4">
        <f t="shared" ref="T14:AK14" si="19">S7-T7</f>
        <v>0.01494721439</v>
      </c>
      <c r="U14" s="4">
        <f t="shared" si="19"/>
        <v>0.01112533178</v>
      </c>
      <c r="V14" s="4">
        <f t="shared" si="19"/>
        <v>0.008089604093</v>
      </c>
      <c r="W14" s="4">
        <f t="shared" si="19"/>
        <v>0.005726486329</v>
      </c>
      <c r="X14" s="4">
        <f t="shared" si="19"/>
        <v>0.003929139078</v>
      </c>
      <c r="Y14" s="4">
        <f t="shared" si="19"/>
        <v>0.002598544148</v>
      </c>
      <c r="Z14" s="4">
        <f t="shared" si="19"/>
        <v>0.001644440311</v>
      </c>
      <c r="AA14" s="4">
        <f t="shared" si="19"/>
        <v>0.0009860627878</v>
      </c>
      <c r="AB14" s="4">
        <f t="shared" si="19"/>
        <v>0.000552670112</v>
      </c>
      <c r="AC14" s="4">
        <f t="shared" si="19"/>
        <v>0.0002838420275</v>
      </c>
      <c r="AD14" s="4">
        <f t="shared" si="19"/>
        <v>0.0001295320575</v>
      </c>
      <c r="AE14" s="4">
        <f t="shared" si="19"/>
        <v>0.0000498583936</v>
      </c>
      <c r="AF14" s="4">
        <f t="shared" si="19"/>
        <v>0.00001461674877</v>
      </c>
      <c r="AG14" s="4">
        <f t="shared" si="19"/>
        <v>0.000002498819183</v>
      </c>
      <c r="AH14" s="4">
        <f t="shared" si="19"/>
        <v>0</v>
      </c>
      <c r="AI14" s="4">
        <f t="shared" si="19"/>
        <v>0</v>
      </c>
      <c r="AJ14" s="4">
        <f t="shared" si="19"/>
        <v>0</v>
      </c>
      <c r="AK14" s="4">
        <f t="shared" si="19"/>
        <v>0</v>
      </c>
    </row>
    <row r="15">
      <c r="B15" s="3">
        <v>0.0</v>
      </c>
      <c r="C15" s="4">
        <f t="shared" ref="C15:S15" si="20">C8-B8</f>
        <v>-0.05580261598</v>
      </c>
      <c r="D15" s="4">
        <f t="shared" si="20"/>
        <v>-0.04713424845</v>
      </c>
      <c r="E15" s="4">
        <f t="shared" si="20"/>
        <v>-0.03955580066</v>
      </c>
      <c r="F15" s="4">
        <f t="shared" si="20"/>
        <v>-0.03296876843</v>
      </c>
      <c r="G15" s="4">
        <f t="shared" si="20"/>
        <v>-0.02727863122</v>
      </c>
      <c r="H15" s="4">
        <f t="shared" si="20"/>
        <v>-0.02239527265</v>
      </c>
      <c r="I15" s="4">
        <f t="shared" si="20"/>
        <v>-0.01823331933</v>
      </c>
      <c r="J15" s="4">
        <f t="shared" si="20"/>
        <v>-0.01471240249</v>
      </c>
      <c r="K15" s="4">
        <f t="shared" si="20"/>
        <v>-0.01175734729</v>
      </c>
      <c r="L15" s="4">
        <f t="shared" si="20"/>
        <v>-0.009298294263</v>
      </c>
      <c r="M15" s="4">
        <f t="shared" si="20"/>
        <v>-0.007270757752</v>
      </c>
      <c r="N15" s="4">
        <f t="shared" si="20"/>
        <v>-0.005615625906</v>
      </c>
      <c r="O15" s="4">
        <f t="shared" si="20"/>
        <v>-0.00427910694</v>
      </c>
      <c r="P15" s="4">
        <f t="shared" si="20"/>
        <v>-0.003212626333</v>
      </c>
      <c r="Q15" s="4">
        <f t="shared" si="20"/>
        <v>-0.002372679632</v>
      </c>
      <c r="R15" s="4">
        <f t="shared" si="20"/>
        <v>-0.001720645534</v>
      </c>
      <c r="S15" s="4">
        <f t="shared" si="20"/>
        <v>-0.001222563932</v>
      </c>
      <c r="T15" s="4">
        <f t="shared" ref="T15:AK15" si="21">S8-T8</f>
        <v>0.0008488835726</v>
      </c>
      <c r="U15" s="4">
        <f t="shared" si="21"/>
        <v>0.0005741840223</v>
      </c>
      <c r="V15" s="4">
        <f t="shared" si="21"/>
        <v>0.0003768766054</v>
      </c>
      <c r="W15" s="4">
        <f t="shared" si="21"/>
        <v>0.000238888983</v>
      </c>
      <c r="X15" s="4">
        <f t="shared" si="21"/>
        <v>0.0001453380526</v>
      </c>
      <c r="Y15" s="4">
        <f t="shared" si="21"/>
        <v>0.00008419583738</v>
      </c>
      <c r="Z15" s="4">
        <f t="shared" si="21"/>
        <v>0.00004595303945</v>
      </c>
      <c r="AA15" s="4">
        <f t="shared" si="21"/>
        <v>0.00002328492939</v>
      </c>
      <c r="AB15" s="4">
        <f t="shared" si="21"/>
        <v>0.00001072424502</v>
      </c>
      <c r="AC15" s="4">
        <f t="shared" si="21"/>
        <v>0.000004345772492</v>
      </c>
      <c r="AD15" s="4">
        <f t="shared" si="21"/>
        <v>0.000001467282325</v>
      </c>
      <c r="AE15" s="4">
        <f t="shared" si="21"/>
        <v>0.000000371493455</v>
      </c>
      <c r="AF15" s="4">
        <f t="shared" si="21"/>
        <v>0.00000005373804695</v>
      </c>
      <c r="AG15" s="4">
        <f t="shared" si="21"/>
        <v>0</v>
      </c>
      <c r="AH15" s="4">
        <f t="shared" si="21"/>
        <v>0</v>
      </c>
      <c r="AI15" s="4">
        <f t="shared" si="21"/>
        <v>0</v>
      </c>
      <c r="AJ15" s="4">
        <f t="shared" si="21"/>
        <v>0</v>
      </c>
      <c r="AK15" s="4">
        <f t="shared" si="21"/>
        <v>0</v>
      </c>
    </row>
    <row r="16">
      <c r="A16" s="5"/>
    </row>
    <row r="17">
      <c r="A17" s="6"/>
    </row>
  </sheetData>
  <conditionalFormatting sqref="B10:AK10">
    <cfRule type="colorScale" priority="1">
      <colorScale>
        <cfvo type="min"/>
        <cfvo type="percent" val="50"/>
        <cfvo type="max"/>
        <color rgb="FFFF9900"/>
        <color rgb="FFFBBC04"/>
        <color rgb="FF34A853"/>
      </colorScale>
    </cfRule>
  </conditionalFormatting>
  <conditionalFormatting sqref="B11:AK11">
    <cfRule type="colorScale" priority="2">
      <colorScale>
        <cfvo type="min"/>
        <cfvo type="percent" val="50"/>
        <cfvo type="max"/>
        <color rgb="FFFF9900"/>
        <color rgb="FFFBBC04"/>
        <color rgb="FF34A853"/>
      </colorScale>
    </cfRule>
  </conditionalFormatting>
  <conditionalFormatting sqref="B12:AK12">
    <cfRule type="colorScale" priority="3">
      <colorScale>
        <cfvo type="min"/>
        <cfvo type="percent" val="50"/>
        <cfvo type="max"/>
        <color rgb="FFFF9900"/>
        <color rgb="FFFBBC04"/>
        <color rgb="FF34A853"/>
      </colorScale>
    </cfRule>
  </conditionalFormatting>
  <conditionalFormatting sqref="B13:AK13">
    <cfRule type="colorScale" priority="4">
      <colorScale>
        <cfvo type="min"/>
        <cfvo type="percent" val="50"/>
        <cfvo type="max"/>
        <color rgb="FFFF9900"/>
        <color rgb="FFFBBC04"/>
        <color rgb="FF34A853"/>
      </colorScale>
    </cfRule>
  </conditionalFormatting>
  <conditionalFormatting sqref="B14:AK14">
    <cfRule type="colorScale" priority="5">
      <colorScale>
        <cfvo type="min"/>
        <cfvo type="percent" val="50"/>
        <cfvo type="max"/>
        <color rgb="FFFF9900"/>
        <color rgb="FFFBBC04"/>
        <color rgb="FF34A853"/>
      </colorScale>
    </cfRule>
  </conditionalFormatting>
  <conditionalFormatting sqref="B15:AK15">
    <cfRule type="colorScale" priority="6">
      <colorScale>
        <cfvo type="min"/>
        <cfvo type="percent" val="50"/>
        <cfvo type="max"/>
        <color rgb="FFFF9900"/>
        <color rgb="FFFBBC04"/>
        <color rgb="FF34A853"/>
      </colorScale>
    </cfRule>
  </conditionalFormatting>
  <conditionalFormatting sqref="B2:AK2">
    <cfRule type="colorScale" priority="7">
      <colorScale>
        <cfvo type="min"/>
        <cfvo type="percent" val="50"/>
        <cfvo type="max"/>
        <color rgb="FF674EA7"/>
        <color rgb="FFFF00FF"/>
        <color rgb="FF0B5394"/>
      </colorScale>
    </cfRule>
  </conditionalFormatting>
  <conditionalFormatting sqref="B3:AK3">
    <cfRule type="colorScale" priority="8">
      <colorScale>
        <cfvo type="min"/>
        <cfvo type="percent" val="50"/>
        <cfvo type="max"/>
        <color rgb="FF351C75"/>
        <color rgb="FFFF00FF"/>
        <color rgb="FF0B5394"/>
      </colorScale>
    </cfRule>
  </conditionalFormatting>
  <conditionalFormatting sqref="B4:AK4">
    <cfRule type="colorScale" priority="9">
      <colorScale>
        <cfvo type="min"/>
        <cfvo type="percent" val="50"/>
        <cfvo type="max"/>
        <color rgb="FF351C75"/>
        <color rgb="FFFF00FF"/>
        <color rgb="FF0B5394"/>
      </colorScale>
    </cfRule>
  </conditionalFormatting>
  <conditionalFormatting sqref="B5:AK5">
    <cfRule type="colorScale" priority="10">
      <colorScale>
        <cfvo type="min"/>
        <cfvo type="percent" val="50"/>
        <cfvo type="max"/>
        <color rgb="FF351C75"/>
        <color rgb="FFFF00FF"/>
        <color rgb="FF0B5394"/>
      </colorScale>
    </cfRule>
  </conditionalFormatting>
  <conditionalFormatting sqref="B6:AK6">
    <cfRule type="colorScale" priority="11">
      <colorScale>
        <cfvo type="min"/>
        <cfvo type="percent" val="50"/>
        <cfvo type="max"/>
        <color rgb="FF351C75"/>
        <color rgb="FFFF00FF"/>
        <color rgb="FF0B5394"/>
      </colorScale>
    </cfRule>
  </conditionalFormatting>
  <conditionalFormatting sqref="B7:AK7">
    <cfRule type="colorScale" priority="12">
      <colorScale>
        <cfvo type="min"/>
        <cfvo type="percent" val="50"/>
        <cfvo type="max"/>
        <color rgb="FF351C75"/>
        <color rgb="FFFF00FF"/>
        <color rgb="FF0B5394"/>
      </colorScale>
    </cfRule>
  </conditionalFormatting>
  <conditionalFormatting sqref="B8:AK8">
    <cfRule type="colorScale" priority="13">
      <colorScale>
        <cfvo type="min"/>
        <cfvo type="percent" val="50"/>
        <cfvo type="max"/>
        <color rgb="FF351C75"/>
        <color rgb="FFFF00FF"/>
        <color rgb="FF0B5394"/>
      </colorScale>
    </cfRule>
  </conditionalFormatting>
  <conditionalFormatting sqref="A9:AK9">
    <cfRule type="colorScale" priority="14">
      <colorScale>
        <cfvo type="min"/>
        <cfvo type="percent" val="50"/>
        <cfvo type="max"/>
        <color rgb="FFFF6D01"/>
        <color rgb="FF9A8B2A"/>
        <color rgb="FF34A853"/>
      </colorScale>
    </cfRule>
  </conditionalFormatting>
  <drawing r:id="rId1"/>
</worksheet>
</file>