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Hall Effect\"/>
    </mc:Choice>
  </mc:AlternateContent>
  <xr:revisionPtr revIDLastSave="0" documentId="13_ncr:1_{75B42482-673D-419D-94BA-37839E6B7F31}" xr6:coauthVersionLast="45" xr6:coauthVersionMax="45" xr10:uidLastSave="{00000000-0000-0000-0000-000000000000}"/>
  <bookViews>
    <workbookView xWindow="-20610" yWindow="-120" windowWidth="20730" windowHeight="11160" xr2:uid="{842FE987-01BE-4115-BE4A-B9A59D766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F12" i="1" l="1"/>
  <c r="G12" i="1" s="1"/>
  <c r="H12" i="1"/>
  <c r="I12" i="1"/>
  <c r="F13" i="1"/>
  <c r="G13" i="1" s="1"/>
  <c r="H13" i="1"/>
  <c r="I13" i="1"/>
  <c r="F14" i="1"/>
  <c r="G14" i="1" s="1"/>
  <c r="H14" i="1"/>
  <c r="I14" i="1"/>
  <c r="F15" i="1"/>
  <c r="G15" i="1" s="1"/>
  <c r="H15" i="1"/>
  <c r="I15" i="1"/>
  <c r="F16" i="1"/>
  <c r="G16" i="1" s="1"/>
  <c r="I16" i="1"/>
  <c r="F17" i="1"/>
  <c r="G17" i="1" s="1"/>
  <c r="H17" i="1"/>
  <c r="I17" i="1"/>
  <c r="F18" i="1"/>
  <c r="G18" i="1" s="1"/>
  <c r="H18" i="1"/>
  <c r="I18" i="1"/>
  <c r="F19" i="1"/>
  <c r="G19" i="1" s="1"/>
  <c r="H19" i="1"/>
  <c r="I19" i="1"/>
  <c r="F20" i="1"/>
  <c r="G20" i="1" s="1"/>
  <c r="H20" i="1"/>
  <c r="I20" i="1"/>
  <c r="F21" i="1"/>
  <c r="G21" i="1" s="1"/>
  <c r="H21" i="1"/>
  <c r="I21" i="1"/>
  <c r="F22" i="1"/>
  <c r="G22" i="1" s="1"/>
  <c r="H22" i="1"/>
  <c r="I22" i="1"/>
  <c r="F23" i="1"/>
  <c r="G23" i="1" s="1"/>
  <c r="H23" i="1"/>
  <c r="I23" i="1"/>
  <c r="F24" i="1"/>
  <c r="G24" i="1" s="1"/>
  <c r="H24" i="1"/>
  <c r="I24" i="1"/>
  <c r="F25" i="1"/>
  <c r="G25" i="1" s="1"/>
  <c r="H25" i="1"/>
  <c r="I25" i="1"/>
  <c r="F26" i="1"/>
  <c r="G26" i="1" s="1"/>
  <c r="H26" i="1"/>
  <c r="I26" i="1"/>
  <c r="F27" i="1"/>
  <c r="G27" i="1" s="1"/>
  <c r="H27" i="1"/>
  <c r="I27" i="1"/>
  <c r="F28" i="1"/>
  <c r="G28" i="1" s="1"/>
  <c r="H28" i="1"/>
  <c r="I28" i="1"/>
  <c r="F29" i="1"/>
  <c r="G29" i="1" s="1"/>
  <c r="H29" i="1"/>
  <c r="I29" i="1"/>
  <c r="F30" i="1"/>
  <c r="G30" i="1" s="1"/>
  <c r="H30" i="1"/>
  <c r="I30" i="1"/>
  <c r="F31" i="1"/>
  <c r="G31" i="1" s="1"/>
  <c r="H31" i="1"/>
  <c r="I31" i="1"/>
  <c r="F32" i="1"/>
  <c r="G32" i="1" s="1"/>
  <c r="H32" i="1"/>
  <c r="I32" i="1"/>
  <c r="F35" i="1"/>
  <c r="G35" i="1" s="1"/>
  <c r="H35" i="1"/>
  <c r="I35" i="1"/>
  <c r="F39" i="1"/>
  <c r="G39" i="1" s="1"/>
  <c r="H39" i="1"/>
  <c r="I39" i="1"/>
  <c r="F40" i="1"/>
  <c r="G40" i="1" s="1"/>
  <c r="H40" i="1"/>
  <c r="I40" i="1"/>
  <c r="F41" i="1"/>
  <c r="G41" i="1" s="1"/>
  <c r="H41" i="1"/>
  <c r="I41" i="1"/>
  <c r="F42" i="1"/>
  <c r="G42" i="1" s="1"/>
  <c r="H42" i="1"/>
  <c r="I42" i="1"/>
  <c r="F43" i="1"/>
  <c r="G43" i="1" s="1"/>
  <c r="H43" i="1"/>
  <c r="I43" i="1"/>
  <c r="F44" i="1"/>
  <c r="G44" i="1" s="1"/>
  <c r="H44" i="1"/>
  <c r="I44" i="1"/>
  <c r="F45" i="1"/>
  <c r="G45" i="1" s="1"/>
  <c r="H45" i="1"/>
  <c r="I45" i="1"/>
  <c r="F46" i="1"/>
  <c r="G46" i="1" s="1"/>
  <c r="H46" i="1"/>
  <c r="I46" i="1"/>
  <c r="F47" i="1"/>
  <c r="G47" i="1" s="1"/>
  <c r="H47" i="1"/>
  <c r="I47" i="1"/>
  <c r="F48" i="1"/>
  <c r="G48" i="1" s="1"/>
  <c r="H48" i="1"/>
  <c r="I48" i="1"/>
  <c r="F49" i="1"/>
  <c r="G49" i="1" s="1"/>
  <c r="H49" i="1"/>
  <c r="I49" i="1"/>
  <c r="F50" i="1"/>
  <c r="G50" i="1" s="1"/>
  <c r="H50" i="1"/>
  <c r="I50" i="1"/>
  <c r="F51" i="1"/>
  <c r="G51" i="1" s="1"/>
  <c r="H51" i="1"/>
  <c r="I51" i="1"/>
  <c r="F52" i="1"/>
  <c r="G52" i="1" s="1"/>
  <c r="H52" i="1"/>
  <c r="I52" i="1"/>
  <c r="F53" i="1"/>
  <c r="G53" i="1" s="1"/>
  <c r="H53" i="1"/>
  <c r="I53" i="1"/>
  <c r="F54" i="1"/>
  <c r="G54" i="1" s="1"/>
  <c r="H54" i="1"/>
  <c r="I54" i="1"/>
  <c r="F55" i="1"/>
  <c r="G55" i="1" s="1"/>
  <c r="H55" i="1"/>
  <c r="I55" i="1"/>
  <c r="F56" i="1"/>
  <c r="G56" i="1" s="1"/>
  <c r="H56" i="1"/>
  <c r="I56" i="1"/>
  <c r="F57" i="1"/>
  <c r="G57" i="1" s="1"/>
  <c r="H57" i="1"/>
  <c r="I57" i="1"/>
  <c r="F58" i="1"/>
  <c r="G58" i="1" s="1"/>
  <c r="H58" i="1"/>
  <c r="I58" i="1"/>
  <c r="F59" i="1"/>
  <c r="G59" i="1" s="1"/>
  <c r="H59" i="1"/>
  <c r="I5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5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I7" i="1"/>
  <c r="H7" i="1"/>
  <c r="G7" i="1"/>
  <c r="F7" i="1"/>
  <c r="C7" i="1"/>
  <c r="B40" i="1" l="1"/>
  <c r="B13" i="1"/>
  <c r="B41" i="1" l="1"/>
  <c r="B14" i="1"/>
  <c r="B42" i="1" l="1"/>
  <c r="B15" i="1"/>
  <c r="B43" i="1" l="1"/>
  <c r="B16" i="1"/>
  <c r="B17" i="1" l="1"/>
  <c r="B44" i="1"/>
  <c r="B18" i="1" l="1"/>
  <c r="B45" i="1"/>
  <c r="B19" i="1" l="1"/>
  <c r="B46" i="1"/>
  <c r="B20" i="1" l="1"/>
  <c r="B47" i="1"/>
  <c r="B21" i="1" l="1"/>
  <c r="B48" i="1"/>
  <c r="B49" i="1" l="1"/>
  <c r="B22" i="1"/>
  <c r="B50" i="1" l="1"/>
  <c r="B23" i="1"/>
  <c r="B51" i="1" l="1"/>
  <c r="B24" i="1"/>
  <c r="B52" i="1" l="1"/>
  <c r="B25" i="1"/>
  <c r="B26" i="1" l="1"/>
  <c r="B53" i="1"/>
  <c r="B54" i="1" l="1"/>
  <c r="B27" i="1"/>
  <c r="B28" i="1" l="1"/>
  <c r="B55" i="1"/>
  <c r="B56" i="1" l="1"/>
  <c r="B29" i="1"/>
  <c r="B30" i="1" l="1"/>
  <c r="B57" i="1"/>
  <c r="B58" i="1" l="1"/>
  <c r="B31" i="1"/>
  <c r="B32" i="1" l="1"/>
  <c r="B59" i="1"/>
</calcChain>
</file>

<file path=xl/sharedStrings.xml><?xml version="1.0" encoding="utf-8"?>
<sst xmlns="http://schemas.openxmlformats.org/spreadsheetml/2006/main" count="20" uniqueCount="19">
  <si>
    <t>Forward readings:</t>
  </si>
  <si>
    <t>Multimeter resolution:</t>
  </si>
  <si>
    <t>xx.x</t>
  </si>
  <si>
    <t>x.xx</t>
  </si>
  <si>
    <t>Hall effect readings - 27 October 2020</t>
  </si>
  <si>
    <r>
      <t>I</t>
    </r>
    <r>
      <rPr>
        <vertAlign val="subscript"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(mA)</t>
    </r>
  </si>
  <si>
    <r>
      <t>V</t>
    </r>
    <r>
      <rPr>
        <vertAlign val="subscript"/>
        <sz val="14"/>
        <color theme="1"/>
        <rFont val="Calibri"/>
        <family val="2"/>
        <scheme val="minor"/>
      </rPr>
      <t>||</t>
    </r>
    <r>
      <rPr>
        <sz val="14"/>
        <color theme="1"/>
        <rFont val="Calibri"/>
        <family val="2"/>
        <scheme val="minor"/>
      </rPr>
      <t>(V)</t>
    </r>
  </si>
  <si>
    <r>
      <t>V</t>
    </r>
    <r>
      <rPr>
        <vertAlign val="subscript"/>
        <sz val="14"/>
        <color theme="1"/>
        <rFont val="Calibri"/>
        <family val="2"/>
        <scheme val="minor"/>
      </rPr>
      <t>⊥</t>
    </r>
    <r>
      <rPr>
        <sz val="14"/>
        <color theme="1"/>
        <rFont val="Calibri"/>
        <family val="2"/>
        <scheme val="minor"/>
      </rPr>
      <t>(mV)</t>
    </r>
  </si>
  <si>
    <t>Multimeter error:</t>
  </si>
  <si>
    <t>Multimeter max scale:</t>
  </si>
  <si>
    <t>Reverse readings (taken immediately after 10 minutes @40mA) :</t>
  </si>
  <si>
    <r>
      <rPr>
        <sz val="14"/>
        <color theme="1"/>
        <rFont val="Calibri"/>
        <family val="2"/>
      </rPr>
      <t>±</t>
    </r>
    <r>
      <rPr>
        <sz val="14"/>
        <color theme="1"/>
        <rFont val="Calibri"/>
        <family val="2"/>
        <scheme val="minor"/>
      </rPr>
      <t>1%</t>
    </r>
  </si>
  <si>
    <r>
      <t xml:space="preserve">Magnetic field (B) of the magnet is 0.125 </t>
    </r>
    <r>
      <rPr>
        <sz val="14"/>
        <color theme="1"/>
        <rFont val="Calibri"/>
        <family val="2"/>
      </rPr>
      <t>±</t>
    </r>
    <r>
      <rPr>
        <sz val="14"/>
        <color theme="1"/>
        <rFont val="Calibri"/>
        <family val="2"/>
        <scheme val="minor"/>
      </rPr>
      <t xml:space="preserve"> 0.005 Tesla</t>
    </r>
  </si>
  <si>
    <t>Reading after 10 minutes @40mA (use 40mA rather than the 39mA referred to in the notes):</t>
  </si>
  <si>
    <r>
      <t>V</t>
    </r>
    <r>
      <rPr>
        <sz val="10"/>
        <color theme="1"/>
        <rFont val="Calibri"/>
        <family val="2"/>
        <scheme val="minor"/>
      </rPr>
      <t>⊥</t>
    </r>
    <r>
      <rPr>
        <sz val="14"/>
        <color theme="1"/>
        <rFont val="Calibri"/>
        <family val="2"/>
        <scheme val="minor"/>
      </rPr>
      <t>/V</t>
    </r>
    <r>
      <rPr>
        <sz val="10"/>
        <color theme="1"/>
        <rFont val="Calibri"/>
        <family val="2"/>
        <scheme val="minor"/>
      </rPr>
      <t>||</t>
    </r>
  </si>
  <si>
    <r>
      <t>V</t>
    </r>
    <r>
      <rPr>
        <vertAlign val="subscript"/>
        <sz val="14"/>
        <color theme="1"/>
        <rFont val="Calibri"/>
        <family val="2"/>
        <scheme val="minor"/>
      </rPr>
      <t>||</t>
    </r>
    <r>
      <rPr>
        <sz val="14"/>
        <color theme="1"/>
        <rFont val="Calibri"/>
        <family val="2"/>
        <scheme val="minor"/>
      </rPr>
      <t>/I</t>
    </r>
    <r>
      <rPr>
        <sz val="10"/>
        <color theme="1"/>
        <rFont val="Calibri"/>
        <family val="2"/>
        <scheme val="minor"/>
      </rPr>
      <t>s</t>
    </r>
  </si>
  <si>
    <r>
      <t>V</t>
    </r>
    <r>
      <rPr>
        <sz val="10"/>
        <color theme="1"/>
        <rFont val="Calibri"/>
        <family val="2"/>
        <scheme val="minor"/>
      </rPr>
      <t>⊥</t>
    </r>
    <r>
      <rPr>
        <sz val="14"/>
        <color theme="1"/>
        <rFont val="Calibri"/>
        <family val="2"/>
        <scheme val="minor"/>
      </rPr>
      <t>/I</t>
    </r>
    <r>
      <rPr>
        <sz val="10"/>
        <color theme="1"/>
        <rFont val="Calibri"/>
        <family val="2"/>
        <scheme val="minor"/>
      </rPr>
      <t>s</t>
    </r>
  </si>
  <si>
    <r>
      <t>I</t>
    </r>
    <r>
      <rPr>
        <vertAlign val="subscript"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(A)</t>
    </r>
  </si>
  <si>
    <r>
      <t>V</t>
    </r>
    <r>
      <rPr>
        <vertAlign val="subscript"/>
        <sz val="14"/>
        <color theme="1"/>
        <rFont val="Calibri"/>
        <family val="2"/>
        <scheme val="minor"/>
      </rPr>
      <t>⊥</t>
    </r>
    <r>
      <rPr>
        <sz val="14"/>
        <color theme="1"/>
        <rFont val="Calibri"/>
        <family val="2"/>
        <scheme val="minor"/>
      </rPr>
      <t>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</si>
</sst>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vertAlign val="subscript"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2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Readings:</a:t>
            </a:r>
            <a:r>
              <a:rPr lang="en-US" baseline="0"/>
              <a:t> </a:t>
            </a:r>
            <a:r>
              <a:rPr lang="en-US"/>
              <a:t>V</a:t>
            </a:r>
            <a:r>
              <a:rPr lang="en-US" sz="1000"/>
              <a:t>||</a:t>
            </a:r>
            <a:r>
              <a:rPr lang="en-US" baseline="0"/>
              <a:t> versus I</a:t>
            </a:r>
            <a:r>
              <a:rPr lang="en-US" sz="1000" baseline="0"/>
              <a:t>s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Sheet1!$C$12:$C$32</c:f>
              <c:numCache>
                <c:formatCode>General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</c:numCache>
            </c:numRef>
          </c:xVal>
          <c:yVal>
            <c:numRef>
              <c:f>Sheet1!$D$12:$D$32</c:f>
              <c:numCache>
                <c:formatCode>0.00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0.46</c:v>
                </c:pt>
                <c:pt idx="3">
                  <c:v>0.68</c:v>
                </c:pt>
                <c:pt idx="4">
                  <c:v>0.91</c:v>
                </c:pt>
                <c:pt idx="5">
                  <c:v>1.1299999999999999</c:v>
                </c:pt>
                <c:pt idx="6">
                  <c:v>1.36</c:v>
                </c:pt>
                <c:pt idx="7">
                  <c:v>1.59</c:v>
                </c:pt>
                <c:pt idx="8">
                  <c:v>1.83</c:v>
                </c:pt>
                <c:pt idx="9">
                  <c:v>2.06</c:v>
                </c:pt>
                <c:pt idx="10">
                  <c:v>2.29</c:v>
                </c:pt>
                <c:pt idx="11">
                  <c:v>2.5299999999999998</c:v>
                </c:pt>
                <c:pt idx="12">
                  <c:v>2.76</c:v>
                </c:pt>
                <c:pt idx="13">
                  <c:v>3.01</c:v>
                </c:pt>
                <c:pt idx="14">
                  <c:v>3.24</c:v>
                </c:pt>
                <c:pt idx="15">
                  <c:v>3.49</c:v>
                </c:pt>
                <c:pt idx="16">
                  <c:v>3.74</c:v>
                </c:pt>
                <c:pt idx="17">
                  <c:v>3.99</c:v>
                </c:pt>
                <c:pt idx="18">
                  <c:v>4.2300000000000004</c:v>
                </c:pt>
                <c:pt idx="19">
                  <c:v>4.49</c:v>
                </c:pt>
                <c:pt idx="20">
                  <c:v>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A-495E-A2B6-48DE2BA0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9776"/>
        <c:axId val="498952000"/>
      </c:scatterChart>
      <c:valAx>
        <c:axId val="5016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s</a:t>
                </a:r>
                <a:r>
                  <a:rPr lang="en-US" sz="1000" baseline="0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52000"/>
        <c:crosses val="autoZero"/>
        <c:crossBetween val="midCat"/>
        <c:majorUnit val="2.0000000000000005E-3"/>
        <c:minorUnit val="1.0000000000000002E-3"/>
      </c:valAx>
      <c:valAx>
        <c:axId val="498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||</a:t>
                </a:r>
                <a:r>
                  <a:rPr lang="en-US" sz="1000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Readings:</a:t>
            </a:r>
            <a:r>
              <a:rPr lang="en-US" baseline="0"/>
              <a:t> </a:t>
            </a:r>
            <a:r>
              <a:rPr lang="en-US"/>
              <a:t>V</a:t>
            </a:r>
            <a:r>
              <a:rPr lang="en-US" sz="1000"/>
              <a:t>⊥</a:t>
            </a:r>
            <a:r>
              <a:rPr lang="en-US" baseline="0"/>
              <a:t> versus I</a:t>
            </a:r>
            <a:r>
              <a:rPr lang="en-US" sz="1000" baseline="0"/>
              <a:t>s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Sheet1!$C$12:$C$32</c:f>
              <c:numCache>
                <c:formatCode>General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</c:numCache>
            </c:numRef>
          </c:xVal>
          <c:yVal>
            <c:numRef>
              <c:f>Sheet1!$F$12:$F$32</c:f>
              <c:numCache>
                <c:formatCode>General</c:formatCode>
                <c:ptCount val="21"/>
                <c:pt idx="0">
                  <c:v>0</c:v>
                </c:pt>
                <c:pt idx="1">
                  <c:v>2.8E-3</c:v>
                </c:pt>
                <c:pt idx="2">
                  <c:v>5.7999999999999996E-3</c:v>
                </c:pt>
                <c:pt idx="3">
                  <c:v>8.6E-3</c:v>
                </c:pt>
                <c:pt idx="4">
                  <c:v>1.14E-2</c:v>
                </c:pt>
                <c:pt idx="5">
                  <c:v>1.43E-2</c:v>
                </c:pt>
                <c:pt idx="6">
                  <c:v>1.72E-2</c:v>
                </c:pt>
                <c:pt idx="7">
                  <c:v>2.0199999999999999E-2</c:v>
                </c:pt>
                <c:pt idx="8">
                  <c:v>2.3300000000000001E-2</c:v>
                </c:pt>
                <c:pt idx="9">
                  <c:v>2.63E-2</c:v>
                </c:pt>
                <c:pt idx="10">
                  <c:v>2.93E-2</c:v>
                </c:pt>
                <c:pt idx="11">
                  <c:v>3.2500000000000001E-2</c:v>
                </c:pt>
                <c:pt idx="12">
                  <c:v>3.5700000000000003E-2</c:v>
                </c:pt>
                <c:pt idx="13">
                  <c:v>3.9E-2</c:v>
                </c:pt>
                <c:pt idx="14">
                  <c:v>4.2299999999999997E-2</c:v>
                </c:pt>
                <c:pt idx="15">
                  <c:v>4.58E-2</c:v>
                </c:pt>
                <c:pt idx="16">
                  <c:v>4.9299999999999997E-2</c:v>
                </c:pt>
                <c:pt idx="17">
                  <c:v>5.2899999999999996E-2</c:v>
                </c:pt>
                <c:pt idx="18">
                  <c:v>5.6600000000000004E-2</c:v>
                </c:pt>
                <c:pt idx="19">
                  <c:v>6.0200000000000004E-2</c:v>
                </c:pt>
                <c:pt idx="20">
                  <c:v>6.4399999999999999E-2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1-4E89-98F6-89661115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9776"/>
        <c:axId val="498952000"/>
      </c:scatterChart>
      <c:valAx>
        <c:axId val="5016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s</a:t>
                </a:r>
                <a:r>
                  <a:rPr lang="en-US" sz="1000" baseline="0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52000"/>
        <c:crosses val="autoZero"/>
        <c:crossBetween val="midCat"/>
        <c:majorUnit val="2.0000000000000005E-3"/>
        <c:minorUnit val="1.0000000000000002E-3"/>
      </c:valAx>
      <c:valAx>
        <c:axId val="498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 b="0" i="0" u="none" strike="noStrike" baseline="0">
                    <a:effectLst/>
                  </a:rPr>
                  <a:t>⊥</a:t>
                </a:r>
                <a:r>
                  <a:rPr lang="en-US" sz="1000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Readings:</a:t>
            </a:r>
            <a:r>
              <a:rPr lang="en-US" baseline="0"/>
              <a:t> </a:t>
            </a:r>
            <a:r>
              <a:rPr lang="en-US"/>
              <a:t>V</a:t>
            </a:r>
            <a:r>
              <a:rPr lang="en-US" sz="1000"/>
              <a:t>||</a:t>
            </a:r>
            <a:r>
              <a:rPr lang="en-US" baseline="0"/>
              <a:t> versus I</a:t>
            </a:r>
            <a:r>
              <a:rPr lang="en-US" sz="1000" baseline="0"/>
              <a:t>s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Sheet1!$C$39:$C$59</c:f>
              <c:numCache>
                <c:formatCode>General</c:formatCode>
                <c:ptCount val="21"/>
                <c:pt idx="0">
                  <c:v>0.04</c:v>
                </c:pt>
                <c:pt idx="1">
                  <c:v>3.7999999999999999E-2</c:v>
                </c:pt>
                <c:pt idx="2">
                  <c:v>3.5999999999999997E-2</c:v>
                </c:pt>
                <c:pt idx="3">
                  <c:v>3.4000000000000002E-2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2.8000000000000001E-2</c:v>
                </c:pt>
                <c:pt idx="7">
                  <c:v>2.5999999999999999E-2</c:v>
                </c:pt>
                <c:pt idx="8">
                  <c:v>2.4E-2</c:v>
                </c:pt>
                <c:pt idx="9">
                  <c:v>2.1999999999999999E-2</c:v>
                </c:pt>
                <c:pt idx="10">
                  <c:v>0.02</c:v>
                </c:pt>
                <c:pt idx="11">
                  <c:v>1.7999999999999999E-2</c:v>
                </c:pt>
                <c:pt idx="12">
                  <c:v>1.6E-2</c:v>
                </c:pt>
                <c:pt idx="13">
                  <c:v>1.4E-2</c:v>
                </c:pt>
                <c:pt idx="14">
                  <c:v>1.2E-2</c:v>
                </c:pt>
                <c:pt idx="15">
                  <c:v>0.01</c:v>
                </c:pt>
                <c:pt idx="16">
                  <c:v>8.0000000000000002E-3</c:v>
                </c:pt>
                <c:pt idx="17">
                  <c:v>6.0000000000000001E-3</c:v>
                </c:pt>
                <c:pt idx="18">
                  <c:v>4.0000000000000001E-3</c:v>
                </c:pt>
                <c:pt idx="19">
                  <c:v>2E-3</c:v>
                </c:pt>
                <c:pt idx="20">
                  <c:v>0</c:v>
                </c:pt>
              </c:numCache>
            </c:numRef>
          </c:xVal>
          <c:yVal>
            <c:numRef>
              <c:f>Sheet1!$D$39:$D$59</c:f>
              <c:numCache>
                <c:formatCode>0.00</c:formatCode>
                <c:ptCount val="21"/>
                <c:pt idx="0">
                  <c:v>4.8</c:v>
                </c:pt>
                <c:pt idx="1">
                  <c:v>4.55</c:v>
                </c:pt>
                <c:pt idx="2">
                  <c:v>4.3099999999999996</c:v>
                </c:pt>
                <c:pt idx="3">
                  <c:v>4.05</c:v>
                </c:pt>
                <c:pt idx="4">
                  <c:v>3.8</c:v>
                </c:pt>
                <c:pt idx="5">
                  <c:v>3.55</c:v>
                </c:pt>
                <c:pt idx="6">
                  <c:v>3.29</c:v>
                </c:pt>
                <c:pt idx="7">
                  <c:v>3.05</c:v>
                </c:pt>
                <c:pt idx="8">
                  <c:v>2.81</c:v>
                </c:pt>
                <c:pt idx="9">
                  <c:v>2.57</c:v>
                </c:pt>
                <c:pt idx="10">
                  <c:v>2.3199999999999998</c:v>
                </c:pt>
                <c:pt idx="11">
                  <c:v>2.09</c:v>
                </c:pt>
                <c:pt idx="12">
                  <c:v>1.85</c:v>
                </c:pt>
                <c:pt idx="13">
                  <c:v>1.61</c:v>
                </c:pt>
                <c:pt idx="14">
                  <c:v>1.38</c:v>
                </c:pt>
                <c:pt idx="15">
                  <c:v>1.1399999999999999</c:v>
                </c:pt>
                <c:pt idx="16">
                  <c:v>0.91</c:v>
                </c:pt>
                <c:pt idx="17">
                  <c:v>0.68</c:v>
                </c:pt>
                <c:pt idx="18">
                  <c:v>0.46</c:v>
                </c:pt>
                <c:pt idx="19">
                  <c:v>0.22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F-456C-AEE1-D0B0B640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9776"/>
        <c:axId val="498952000"/>
      </c:scatterChart>
      <c:valAx>
        <c:axId val="5016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s</a:t>
                </a:r>
                <a:r>
                  <a:rPr lang="en-US" sz="1000" baseline="0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52000"/>
        <c:crosses val="autoZero"/>
        <c:crossBetween val="midCat"/>
        <c:majorUnit val="2.0000000000000005E-3"/>
        <c:minorUnit val="1.0000000000000002E-3"/>
      </c:valAx>
      <c:valAx>
        <c:axId val="498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/>
                  <a:t>||</a:t>
                </a:r>
                <a:r>
                  <a:rPr lang="en-US" sz="1000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Readings:</a:t>
            </a:r>
            <a:r>
              <a:rPr lang="en-US" baseline="0"/>
              <a:t> </a:t>
            </a:r>
            <a:r>
              <a:rPr lang="en-US"/>
              <a:t>V</a:t>
            </a:r>
            <a:r>
              <a:rPr lang="en-US" sz="1000"/>
              <a:t>⊥</a:t>
            </a:r>
            <a:r>
              <a:rPr lang="en-US" baseline="0"/>
              <a:t> versus I</a:t>
            </a:r>
            <a:r>
              <a:rPr lang="en-US" sz="1000" baseline="0"/>
              <a:t>s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Sheet1!$C$39:$C$59</c:f>
              <c:numCache>
                <c:formatCode>General</c:formatCode>
                <c:ptCount val="21"/>
                <c:pt idx="0">
                  <c:v>0.04</c:v>
                </c:pt>
                <c:pt idx="1">
                  <c:v>3.7999999999999999E-2</c:v>
                </c:pt>
                <c:pt idx="2">
                  <c:v>3.5999999999999997E-2</c:v>
                </c:pt>
                <c:pt idx="3">
                  <c:v>3.4000000000000002E-2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2.8000000000000001E-2</c:v>
                </c:pt>
                <c:pt idx="7">
                  <c:v>2.5999999999999999E-2</c:v>
                </c:pt>
                <c:pt idx="8">
                  <c:v>2.4E-2</c:v>
                </c:pt>
                <c:pt idx="9">
                  <c:v>2.1999999999999999E-2</c:v>
                </c:pt>
                <c:pt idx="10">
                  <c:v>0.02</c:v>
                </c:pt>
                <c:pt idx="11">
                  <c:v>1.7999999999999999E-2</c:v>
                </c:pt>
                <c:pt idx="12">
                  <c:v>1.6E-2</c:v>
                </c:pt>
                <c:pt idx="13">
                  <c:v>1.4E-2</c:v>
                </c:pt>
                <c:pt idx="14">
                  <c:v>1.2E-2</c:v>
                </c:pt>
                <c:pt idx="15">
                  <c:v>0.01</c:v>
                </c:pt>
                <c:pt idx="16">
                  <c:v>8.0000000000000002E-3</c:v>
                </c:pt>
                <c:pt idx="17">
                  <c:v>6.0000000000000001E-3</c:v>
                </c:pt>
                <c:pt idx="18">
                  <c:v>4.0000000000000001E-3</c:v>
                </c:pt>
                <c:pt idx="19">
                  <c:v>2E-3</c:v>
                </c:pt>
                <c:pt idx="20">
                  <c:v>0</c:v>
                </c:pt>
              </c:numCache>
            </c:numRef>
          </c:xVal>
          <c:yVal>
            <c:numRef>
              <c:f>Sheet1!$F$39:$F$59</c:f>
              <c:numCache>
                <c:formatCode>General</c:formatCode>
                <c:ptCount val="21"/>
                <c:pt idx="0">
                  <c:v>6.59E-2</c:v>
                </c:pt>
                <c:pt idx="1">
                  <c:v>6.2399999999999997E-2</c:v>
                </c:pt>
                <c:pt idx="2">
                  <c:v>5.8700000000000002E-2</c:v>
                </c:pt>
                <c:pt idx="3">
                  <c:v>5.5100000000000003E-2</c:v>
                </c:pt>
                <c:pt idx="4">
                  <c:v>5.1400000000000001E-2</c:v>
                </c:pt>
                <c:pt idx="5">
                  <c:v>4.7899999999999998E-2</c:v>
                </c:pt>
                <c:pt idx="6">
                  <c:v>4.4200000000000003E-2</c:v>
                </c:pt>
                <c:pt idx="7">
                  <c:v>4.0799999999999996E-2</c:v>
                </c:pt>
                <c:pt idx="8">
                  <c:v>3.73E-2</c:v>
                </c:pt>
                <c:pt idx="9">
                  <c:v>3.4099999999999998E-2</c:v>
                </c:pt>
                <c:pt idx="10">
                  <c:v>3.0600000000000002E-2</c:v>
                </c:pt>
                <c:pt idx="11">
                  <c:v>2.7399999999999997E-2</c:v>
                </c:pt>
                <c:pt idx="12">
                  <c:v>2.41E-2</c:v>
                </c:pt>
                <c:pt idx="13">
                  <c:v>2.0899999999999998E-2</c:v>
                </c:pt>
                <c:pt idx="14">
                  <c:v>1.78E-2</c:v>
                </c:pt>
                <c:pt idx="15">
                  <c:v>1.47E-2</c:v>
                </c:pt>
                <c:pt idx="16">
                  <c:v>1.1699999999999999E-2</c:v>
                </c:pt>
                <c:pt idx="17">
                  <c:v>8.6999999999999994E-3</c:v>
                </c:pt>
                <c:pt idx="18">
                  <c:v>5.7999999999999996E-3</c:v>
                </c:pt>
                <c:pt idx="19">
                  <c:v>2.8E-3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DDB-89AF-DB261C1B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9776"/>
        <c:axId val="498952000"/>
      </c:scatterChart>
      <c:valAx>
        <c:axId val="5016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sz="600"/>
                  <a:t>s</a:t>
                </a:r>
                <a:r>
                  <a:rPr lang="en-US" sz="1000" baseline="0"/>
                  <a:t>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52000"/>
        <c:crosses val="autoZero"/>
        <c:crossBetween val="midCat"/>
        <c:majorUnit val="2.0000000000000005E-3"/>
        <c:minorUnit val="1.0000000000000002E-3"/>
      </c:valAx>
      <c:valAx>
        <c:axId val="4989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en-US" sz="600" b="0" i="0" u="none" strike="noStrike" baseline="0">
                    <a:effectLst/>
                  </a:rPr>
                  <a:t>⊥</a:t>
                </a:r>
                <a:r>
                  <a:rPr lang="en-US" sz="1000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1</xdr:row>
      <xdr:rowOff>66674</xdr:rowOff>
    </xdr:from>
    <xdr:to>
      <xdr:col>24</xdr:col>
      <xdr:colOff>47625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326B0-15F3-4822-BFE6-DF37B9154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24</xdr:row>
      <xdr:rowOff>9525</xdr:rowOff>
    </xdr:from>
    <xdr:to>
      <xdr:col>24</xdr:col>
      <xdr:colOff>47626</xdr:colOff>
      <xdr:row>45</xdr:row>
      <xdr:rowOff>228601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B3004A-10BE-47E2-B1CC-B3DFDCC6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47</xdr:row>
      <xdr:rowOff>19050</xdr:rowOff>
    </xdr:from>
    <xdr:to>
      <xdr:col>24</xdr:col>
      <xdr:colOff>38101</xdr:colOff>
      <xdr:row>69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0473D0-4A7C-4A98-83AD-CC1034A3E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70</xdr:row>
      <xdr:rowOff>0</xdr:rowOff>
    </xdr:from>
    <xdr:to>
      <xdr:col>24</xdr:col>
      <xdr:colOff>28576</xdr:colOff>
      <xdr:row>91</xdr:row>
      <xdr:rowOff>219076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261BFB-8EA0-46A4-8FD9-40CCC2DB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E2A4C-2502-4A16-9505-EF1C154A87CF}">
  <sheetPr>
    <pageSetUpPr fitToPage="1"/>
  </sheetPr>
  <dimension ref="A1:I59"/>
  <sheetViews>
    <sheetView tabSelected="1" topLeftCell="E25" zoomScale="88" zoomScaleNormal="88" workbookViewId="0">
      <selection activeCell="I5" sqref="I5"/>
    </sheetView>
  </sheetViews>
  <sheetFormatPr defaultRowHeight="18.75" x14ac:dyDescent="0.3"/>
  <cols>
    <col min="1" max="1" width="27.140625" style="1" customWidth="1"/>
    <col min="2" max="2" width="8.42578125" style="1" bestFit="1" customWidth="1"/>
    <col min="3" max="3" width="10.7109375" style="1" bestFit="1" customWidth="1"/>
    <col min="4" max="4" width="9.85546875" style="1" customWidth="1"/>
    <col min="5" max="5" width="9.5703125" style="1" bestFit="1" customWidth="1"/>
    <col min="6" max="6" width="9.85546875" style="1" bestFit="1" customWidth="1"/>
    <col min="7" max="8" width="9.85546875" style="1" customWidth="1"/>
    <col min="9" max="9" width="9.7109375" style="1" customWidth="1"/>
    <col min="10" max="16384" width="9.140625" style="1"/>
  </cols>
  <sheetData>
    <row r="1" spans="1:9" x14ac:dyDescent="0.3">
      <c r="A1" s="1" t="s">
        <v>4</v>
      </c>
    </row>
    <row r="3" spans="1:9" x14ac:dyDescent="0.3">
      <c r="A3" s="1" t="s">
        <v>12</v>
      </c>
    </row>
    <row r="5" spans="1:9" ht="20.25" x14ac:dyDescent="0.35">
      <c r="B5" s="1" t="s">
        <v>5</v>
      </c>
      <c r="C5" s="1" t="s">
        <v>17</v>
      </c>
      <c r="D5" s="1" t="s">
        <v>6</v>
      </c>
      <c r="E5" s="1" t="s">
        <v>7</v>
      </c>
      <c r="F5" s="1" t="s">
        <v>18</v>
      </c>
      <c r="G5" s="1" t="s">
        <v>14</v>
      </c>
      <c r="H5" s="1" t="s">
        <v>15</v>
      </c>
      <c r="I5" s="1" t="s">
        <v>16</v>
      </c>
    </row>
    <row r="7" spans="1:9" x14ac:dyDescent="0.3">
      <c r="A7" s="1" t="s">
        <v>9</v>
      </c>
      <c r="B7" s="1">
        <v>200</v>
      </c>
      <c r="C7" s="1">
        <f>B7/1000</f>
        <v>0.2</v>
      </c>
      <c r="D7" s="1">
        <v>20</v>
      </c>
      <c r="E7" s="1">
        <v>200</v>
      </c>
      <c r="F7" s="1">
        <f>E7/1000</f>
        <v>0.2</v>
      </c>
      <c r="G7" s="1">
        <f>F7/D7</f>
        <v>0.01</v>
      </c>
      <c r="H7" s="1">
        <f>D7/C7</f>
        <v>100</v>
      </c>
      <c r="I7" s="1">
        <f>F7/C7</f>
        <v>1</v>
      </c>
    </row>
    <row r="8" spans="1:9" x14ac:dyDescent="0.3">
      <c r="A8" s="1" t="s">
        <v>1</v>
      </c>
      <c r="B8" s="1" t="s">
        <v>2</v>
      </c>
      <c r="D8" s="1" t="s">
        <v>3</v>
      </c>
      <c r="E8" s="1" t="s">
        <v>2</v>
      </c>
    </row>
    <row r="9" spans="1:9" x14ac:dyDescent="0.3">
      <c r="A9" s="1" t="s">
        <v>8</v>
      </c>
      <c r="B9" s="5" t="s">
        <v>11</v>
      </c>
    </row>
    <row r="10" spans="1:9" x14ac:dyDescent="0.3">
      <c r="B10" s="5"/>
    </row>
    <row r="11" spans="1:9" x14ac:dyDescent="0.3">
      <c r="A11" s="1" t="s">
        <v>0</v>
      </c>
    </row>
    <row r="12" spans="1:9" x14ac:dyDescent="0.3">
      <c r="B12" s="3">
        <v>0</v>
      </c>
      <c r="C12" s="1">
        <f t="shared" ref="C12:C59" si="0">B12/1000</f>
        <v>0</v>
      </c>
      <c r="D12" s="2">
        <v>0</v>
      </c>
      <c r="E12" s="4">
        <v>0</v>
      </c>
      <c r="F12" s="1">
        <f t="shared" ref="F12:F59" si="1">E12/1000</f>
        <v>0</v>
      </c>
      <c r="G12" s="1" t="e">
        <f t="shared" ref="G12:G59" si="2">F12/D12</f>
        <v>#DIV/0!</v>
      </c>
      <c r="H12" s="1" t="e">
        <f t="shared" ref="H12:H59" si="3">D12/C12</f>
        <v>#DIV/0!</v>
      </c>
      <c r="I12" s="1" t="e">
        <f t="shared" ref="I12:I59" si="4">F12/C12</f>
        <v>#DIV/0!</v>
      </c>
    </row>
    <row r="13" spans="1:9" x14ac:dyDescent="0.3">
      <c r="B13" s="3">
        <f>+B12+2</f>
        <v>2</v>
      </c>
      <c r="C13" s="1">
        <f t="shared" si="0"/>
        <v>2E-3</v>
      </c>
      <c r="D13" s="2">
        <v>0.22</v>
      </c>
      <c r="E13" s="4">
        <v>2.8</v>
      </c>
      <c r="F13" s="1">
        <f t="shared" si="1"/>
        <v>2.8E-3</v>
      </c>
      <c r="G13" s="1">
        <f t="shared" si="2"/>
        <v>1.2727272727272728E-2</v>
      </c>
      <c r="H13" s="1">
        <f t="shared" si="3"/>
        <v>110</v>
      </c>
      <c r="I13" s="1">
        <f t="shared" si="4"/>
        <v>1.4</v>
      </c>
    </row>
    <row r="14" spans="1:9" x14ac:dyDescent="0.3">
      <c r="B14" s="3">
        <f>+B13+2</f>
        <v>4</v>
      </c>
      <c r="C14" s="1">
        <f t="shared" si="0"/>
        <v>4.0000000000000001E-3</v>
      </c>
      <c r="D14" s="2">
        <v>0.46</v>
      </c>
      <c r="E14" s="4">
        <v>5.8</v>
      </c>
      <c r="F14" s="1">
        <f t="shared" si="1"/>
        <v>5.7999999999999996E-3</v>
      </c>
      <c r="G14" s="1">
        <f t="shared" si="2"/>
        <v>1.2608695652173912E-2</v>
      </c>
      <c r="H14" s="1">
        <f t="shared" si="3"/>
        <v>115</v>
      </c>
      <c r="I14" s="1">
        <f t="shared" si="4"/>
        <v>1.45</v>
      </c>
    </row>
    <row r="15" spans="1:9" x14ac:dyDescent="0.3">
      <c r="B15" s="3">
        <f t="shared" ref="B15:B32" si="5">+B14+2</f>
        <v>6</v>
      </c>
      <c r="C15" s="1">
        <f t="shared" si="0"/>
        <v>6.0000000000000001E-3</v>
      </c>
      <c r="D15" s="2">
        <v>0.68</v>
      </c>
      <c r="E15" s="4">
        <v>8.6</v>
      </c>
      <c r="F15" s="1">
        <f t="shared" si="1"/>
        <v>8.6E-3</v>
      </c>
      <c r="G15" s="1">
        <f t="shared" si="2"/>
        <v>1.2647058823529411E-2</v>
      </c>
      <c r="H15" s="1">
        <f t="shared" si="3"/>
        <v>113.33333333333334</v>
      </c>
      <c r="I15" s="1">
        <f t="shared" si="4"/>
        <v>1.4333333333333333</v>
      </c>
    </row>
    <row r="16" spans="1:9" x14ac:dyDescent="0.3">
      <c r="B16" s="3">
        <f t="shared" si="5"/>
        <v>8</v>
      </c>
      <c r="C16" s="1">
        <f t="shared" si="0"/>
        <v>8.0000000000000002E-3</v>
      </c>
      <c r="D16" s="2">
        <v>0.91</v>
      </c>
      <c r="E16" s="4">
        <v>11.4</v>
      </c>
      <c r="F16" s="1">
        <f t="shared" si="1"/>
        <v>1.14E-2</v>
      </c>
      <c r="G16" s="1">
        <f t="shared" si="2"/>
        <v>1.2527472527472527E-2</v>
      </c>
      <c r="H16" s="1">
        <f>D16/C16</f>
        <v>113.75</v>
      </c>
      <c r="I16" s="1">
        <f t="shared" si="4"/>
        <v>1.425</v>
      </c>
    </row>
    <row r="17" spans="2:9" x14ac:dyDescent="0.3">
      <c r="B17" s="3">
        <f t="shared" si="5"/>
        <v>10</v>
      </c>
      <c r="C17" s="1">
        <f t="shared" si="0"/>
        <v>0.01</v>
      </c>
      <c r="D17" s="2">
        <v>1.1299999999999999</v>
      </c>
      <c r="E17" s="4">
        <v>14.3</v>
      </c>
      <c r="F17" s="1">
        <f t="shared" si="1"/>
        <v>1.43E-2</v>
      </c>
      <c r="G17" s="1">
        <f t="shared" si="2"/>
        <v>1.265486725663717E-2</v>
      </c>
      <c r="H17" s="1">
        <f t="shared" si="3"/>
        <v>112.99999999999999</v>
      </c>
      <c r="I17" s="1">
        <f t="shared" si="4"/>
        <v>1.43</v>
      </c>
    </row>
    <row r="18" spans="2:9" x14ac:dyDescent="0.3">
      <c r="B18" s="3">
        <f t="shared" si="5"/>
        <v>12</v>
      </c>
      <c r="C18" s="1">
        <f t="shared" si="0"/>
        <v>1.2E-2</v>
      </c>
      <c r="D18" s="2">
        <v>1.36</v>
      </c>
      <c r="E18" s="4">
        <v>17.2</v>
      </c>
      <c r="F18" s="1">
        <f t="shared" si="1"/>
        <v>1.72E-2</v>
      </c>
      <c r="G18" s="1">
        <f t="shared" si="2"/>
        <v>1.2647058823529411E-2</v>
      </c>
      <c r="H18" s="1">
        <f t="shared" si="3"/>
        <v>113.33333333333334</v>
      </c>
      <c r="I18" s="1">
        <f t="shared" si="4"/>
        <v>1.4333333333333333</v>
      </c>
    </row>
    <row r="19" spans="2:9" x14ac:dyDescent="0.3">
      <c r="B19" s="3">
        <f t="shared" si="5"/>
        <v>14</v>
      </c>
      <c r="C19" s="1">
        <f t="shared" si="0"/>
        <v>1.4E-2</v>
      </c>
      <c r="D19" s="2">
        <v>1.59</v>
      </c>
      <c r="E19" s="4">
        <v>20.2</v>
      </c>
      <c r="F19" s="1">
        <f t="shared" si="1"/>
        <v>2.0199999999999999E-2</v>
      </c>
      <c r="G19" s="1">
        <f t="shared" si="2"/>
        <v>1.270440251572327E-2</v>
      </c>
      <c r="H19" s="1">
        <f t="shared" si="3"/>
        <v>113.57142857142857</v>
      </c>
      <c r="I19" s="1">
        <f t="shared" si="4"/>
        <v>1.4428571428571428</v>
      </c>
    </row>
    <row r="20" spans="2:9" x14ac:dyDescent="0.3">
      <c r="B20" s="3">
        <f t="shared" si="5"/>
        <v>16</v>
      </c>
      <c r="C20" s="1">
        <f t="shared" si="0"/>
        <v>1.6E-2</v>
      </c>
      <c r="D20" s="2">
        <v>1.83</v>
      </c>
      <c r="E20" s="4">
        <v>23.3</v>
      </c>
      <c r="F20" s="1">
        <f t="shared" si="1"/>
        <v>2.3300000000000001E-2</v>
      </c>
      <c r="G20" s="1">
        <f t="shared" si="2"/>
        <v>1.273224043715847E-2</v>
      </c>
      <c r="H20" s="1">
        <f t="shared" si="3"/>
        <v>114.375</v>
      </c>
      <c r="I20" s="1">
        <f t="shared" si="4"/>
        <v>1.45625</v>
      </c>
    </row>
    <row r="21" spans="2:9" x14ac:dyDescent="0.3">
      <c r="B21" s="3">
        <f t="shared" si="5"/>
        <v>18</v>
      </c>
      <c r="C21" s="1">
        <f t="shared" si="0"/>
        <v>1.7999999999999999E-2</v>
      </c>
      <c r="D21" s="2">
        <v>2.06</v>
      </c>
      <c r="E21" s="4">
        <v>26.3</v>
      </c>
      <c r="F21" s="1">
        <f t="shared" si="1"/>
        <v>2.63E-2</v>
      </c>
      <c r="G21" s="1">
        <f t="shared" si="2"/>
        <v>1.2766990291262137E-2</v>
      </c>
      <c r="H21" s="1">
        <f t="shared" si="3"/>
        <v>114.44444444444446</v>
      </c>
      <c r="I21" s="1">
        <f t="shared" si="4"/>
        <v>1.4611111111111112</v>
      </c>
    </row>
    <row r="22" spans="2:9" x14ac:dyDescent="0.3">
      <c r="B22" s="3">
        <f t="shared" si="5"/>
        <v>20</v>
      </c>
      <c r="C22" s="1">
        <f t="shared" si="0"/>
        <v>0.02</v>
      </c>
      <c r="D22" s="2">
        <v>2.29</v>
      </c>
      <c r="E22" s="4">
        <v>29.3</v>
      </c>
      <c r="F22" s="1">
        <f t="shared" si="1"/>
        <v>2.93E-2</v>
      </c>
      <c r="G22" s="1">
        <f t="shared" si="2"/>
        <v>1.279475982532751E-2</v>
      </c>
      <c r="H22" s="1">
        <f t="shared" si="3"/>
        <v>114.5</v>
      </c>
      <c r="I22" s="1">
        <f t="shared" si="4"/>
        <v>1.4649999999999999</v>
      </c>
    </row>
    <row r="23" spans="2:9" x14ac:dyDescent="0.3">
      <c r="B23" s="3">
        <f t="shared" si="5"/>
        <v>22</v>
      </c>
      <c r="C23" s="1">
        <f t="shared" si="0"/>
        <v>2.1999999999999999E-2</v>
      </c>
      <c r="D23" s="2">
        <v>2.5299999999999998</v>
      </c>
      <c r="E23" s="4">
        <v>32.5</v>
      </c>
      <c r="F23" s="1">
        <f t="shared" si="1"/>
        <v>3.2500000000000001E-2</v>
      </c>
      <c r="G23" s="1">
        <f t="shared" si="2"/>
        <v>1.2845849802371544E-2</v>
      </c>
      <c r="H23" s="1">
        <f t="shared" si="3"/>
        <v>115</v>
      </c>
      <c r="I23" s="1">
        <f t="shared" si="4"/>
        <v>1.4772727272727275</v>
      </c>
    </row>
    <row r="24" spans="2:9" x14ac:dyDescent="0.3">
      <c r="B24" s="3">
        <f t="shared" si="5"/>
        <v>24</v>
      </c>
      <c r="C24" s="1">
        <f t="shared" si="0"/>
        <v>2.4E-2</v>
      </c>
      <c r="D24" s="2">
        <v>2.76</v>
      </c>
      <c r="E24" s="4">
        <v>35.700000000000003</v>
      </c>
      <c r="F24" s="1">
        <f t="shared" si="1"/>
        <v>3.5700000000000003E-2</v>
      </c>
      <c r="G24" s="1">
        <f t="shared" si="2"/>
        <v>1.2934782608695653E-2</v>
      </c>
      <c r="H24" s="1">
        <f t="shared" si="3"/>
        <v>114.99999999999999</v>
      </c>
      <c r="I24" s="1">
        <f t="shared" si="4"/>
        <v>1.4875</v>
      </c>
    </row>
    <row r="25" spans="2:9" x14ac:dyDescent="0.3">
      <c r="B25" s="3">
        <f t="shared" si="5"/>
        <v>26</v>
      </c>
      <c r="C25" s="1">
        <f t="shared" si="0"/>
        <v>2.5999999999999999E-2</v>
      </c>
      <c r="D25" s="2">
        <v>3.01</v>
      </c>
      <c r="E25" s="4">
        <v>39</v>
      </c>
      <c r="F25" s="1">
        <f t="shared" si="1"/>
        <v>3.9E-2</v>
      </c>
      <c r="G25" s="1">
        <f t="shared" si="2"/>
        <v>1.2956810631229236E-2</v>
      </c>
      <c r="H25" s="1">
        <f t="shared" si="3"/>
        <v>115.76923076923076</v>
      </c>
      <c r="I25" s="1">
        <f t="shared" si="4"/>
        <v>1.5</v>
      </c>
    </row>
    <row r="26" spans="2:9" x14ac:dyDescent="0.3">
      <c r="B26" s="3">
        <f t="shared" si="5"/>
        <v>28</v>
      </c>
      <c r="C26" s="1">
        <f t="shared" si="0"/>
        <v>2.8000000000000001E-2</v>
      </c>
      <c r="D26" s="2">
        <v>3.24</v>
      </c>
      <c r="E26" s="4">
        <v>42.3</v>
      </c>
      <c r="F26" s="1">
        <f t="shared" si="1"/>
        <v>4.2299999999999997E-2</v>
      </c>
      <c r="G26" s="1">
        <f t="shared" si="2"/>
        <v>1.3055555555555555E-2</v>
      </c>
      <c r="H26" s="1">
        <f t="shared" si="3"/>
        <v>115.71428571428572</v>
      </c>
      <c r="I26" s="1">
        <f t="shared" si="4"/>
        <v>1.5107142857142857</v>
      </c>
    </row>
    <row r="27" spans="2:9" x14ac:dyDescent="0.3">
      <c r="B27" s="3">
        <f t="shared" si="5"/>
        <v>30</v>
      </c>
      <c r="C27" s="1">
        <f t="shared" si="0"/>
        <v>0.03</v>
      </c>
      <c r="D27" s="2">
        <v>3.49</v>
      </c>
      <c r="E27" s="4">
        <v>45.8</v>
      </c>
      <c r="F27" s="1">
        <f t="shared" si="1"/>
        <v>4.58E-2</v>
      </c>
      <c r="G27" s="1">
        <f t="shared" si="2"/>
        <v>1.3123209169054441E-2</v>
      </c>
      <c r="H27" s="1">
        <f t="shared" si="3"/>
        <v>116.33333333333334</v>
      </c>
      <c r="I27" s="1">
        <f t="shared" si="4"/>
        <v>1.5266666666666668</v>
      </c>
    </row>
    <row r="28" spans="2:9" x14ac:dyDescent="0.3">
      <c r="B28" s="3">
        <f t="shared" si="5"/>
        <v>32</v>
      </c>
      <c r="C28" s="1">
        <f t="shared" si="0"/>
        <v>3.2000000000000001E-2</v>
      </c>
      <c r="D28" s="2">
        <v>3.74</v>
      </c>
      <c r="E28" s="4">
        <v>49.3</v>
      </c>
      <c r="F28" s="1">
        <f t="shared" si="1"/>
        <v>4.9299999999999997E-2</v>
      </c>
      <c r="G28" s="1">
        <f t="shared" si="2"/>
        <v>1.318181818181818E-2</v>
      </c>
      <c r="H28" s="1">
        <f t="shared" si="3"/>
        <v>116.875</v>
      </c>
      <c r="I28" s="1">
        <f t="shared" si="4"/>
        <v>1.5406249999999999</v>
      </c>
    </row>
    <row r="29" spans="2:9" x14ac:dyDescent="0.3">
      <c r="B29" s="3">
        <f t="shared" si="5"/>
        <v>34</v>
      </c>
      <c r="C29" s="1">
        <f t="shared" si="0"/>
        <v>3.4000000000000002E-2</v>
      </c>
      <c r="D29" s="2">
        <v>3.99</v>
      </c>
      <c r="E29" s="4">
        <v>52.9</v>
      </c>
      <c r="F29" s="1">
        <f t="shared" si="1"/>
        <v>5.2899999999999996E-2</v>
      </c>
      <c r="G29" s="1">
        <f t="shared" si="2"/>
        <v>1.3258145363408519E-2</v>
      </c>
      <c r="H29" s="1">
        <f t="shared" si="3"/>
        <v>117.35294117647058</v>
      </c>
      <c r="I29" s="1">
        <f t="shared" si="4"/>
        <v>1.5558823529411763</v>
      </c>
    </row>
    <row r="30" spans="2:9" x14ac:dyDescent="0.3">
      <c r="B30" s="3">
        <f t="shared" si="5"/>
        <v>36</v>
      </c>
      <c r="C30" s="1">
        <f t="shared" si="0"/>
        <v>3.5999999999999997E-2</v>
      </c>
      <c r="D30" s="2">
        <v>4.2300000000000004</v>
      </c>
      <c r="E30" s="4">
        <v>56.6</v>
      </c>
      <c r="F30" s="1">
        <f t="shared" si="1"/>
        <v>5.6600000000000004E-2</v>
      </c>
      <c r="G30" s="1">
        <f t="shared" si="2"/>
        <v>1.3380614657210401E-2</v>
      </c>
      <c r="H30" s="1">
        <f t="shared" si="3"/>
        <v>117.50000000000001</v>
      </c>
      <c r="I30" s="1">
        <f t="shared" si="4"/>
        <v>1.5722222222222224</v>
      </c>
    </row>
    <row r="31" spans="2:9" x14ac:dyDescent="0.3">
      <c r="B31" s="3">
        <f t="shared" si="5"/>
        <v>38</v>
      </c>
      <c r="C31" s="1">
        <f t="shared" si="0"/>
        <v>3.7999999999999999E-2</v>
      </c>
      <c r="D31" s="2">
        <v>4.49</v>
      </c>
      <c r="E31" s="4">
        <v>60.2</v>
      </c>
      <c r="F31" s="1">
        <f t="shared" si="1"/>
        <v>6.0200000000000004E-2</v>
      </c>
      <c r="G31" s="1">
        <f t="shared" si="2"/>
        <v>1.3407572383073496E-2</v>
      </c>
      <c r="H31" s="1">
        <f t="shared" si="3"/>
        <v>118.15789473684211</v>
      </c>
      <c r="I31" s="1">
        <f t="shared" si="4"/>
        <v>1.5842105263157895</v>
      </c>
    </row>
    <row r="32" spans="2:9" x14ac:dyDescent="0.3">
      <c r="B32" s="3">
        <f t="shared" si="5"/>
        <v>40</v>
      </c>
      <c r="C32" s="1">
        <f t="shared" si="0"/>
        <v>0.04</v>
      </c>
      <c r="D32" s="2">
        <v>4.76</v>
      </c>
      <c r="E32" s="4">
        <v>64.400000000000006</v>
      </c>
      <c r="F32" s="1">
        <f t="shared" si="1"/>
        <v>6.4399999999999999E-2</v>
      </c>
      <c r="G32" s="1">
        <f t="shared" si="2"/>
        <v>1.3529411764705884E-2</v>
      </c>
      <c r="H32" s="1">
        <f t="shared" si="3"/>
        <v>118.99999999999999</v>
      </c>
      <c r="I32" s="1">
        <f t="shared" si="4"/>
        <v>1.6099999999999999</v>
      </c>
    </row>
    <row r="33" spans="1:9" x14ac:dyDescent="0.3">
      <c r="B33" s="3"/>
      <c r="D33" s="2"/>
      <c r="E33" s="4"/>
    </row>
    <row r="34" spans="1:9" x14ac:dyDescent="0.3">
      <c r="A34" s="1" t="s">
        <v>13</v>
      </c>
      <c r="B34" s="3"/>
      <c r="D34" s="2"/>
      <c r="E34" s="4"/>
    </row>
    <row r="35" spans="1:9" x14ac:dyDescent="0.3">
      <c r="B35" s="3">
        <v>40</v>
      </c>
      <c r="C35" s="1">
        <f t="shared" si="0"/>
        <v>0.04</v>
      </c>
      <c r="D35" s="1">
        <v>4.8099999999999996</v>
      </c>
      <c r="E35" s="1">
        <v>66.099999999999994</v>
      </c>
      <c r="F35" s="1">
        <f t="shared" si="1"/>
        <v>6.6099999999999992E-2</v>
      </c>
      <c r="G35" s="1">
        <f t="shared" si="2"/>
        <v>1.3742203742203741E-2</v>
      </c>
      <c r="H35" s="1">
        <f t="shared" si="3"/>
        <v>120.24999999999999</v>
      </c>
      <c r="I35" s="1">
        <f t="shared" si="4"/>
        <v>1.6524999999999999</v>
      </c>
    </row>
    <row r="36" spans="1:9" x14ac:dyDescent="0.3">
      <c r="B36" s="3"/>
    </row>
    <row r="37" spans="1:9" x14ac:dyDescent="0.3">
      <c r="A37" s="1" t="s">
        <v>10</v>
      </c>
    </row>
    <row r="39" spans="1:9" x14ac:dyDescent="0.3">
      <c r="B39" s="3">
        <v>40</v>
      </c>
      <c r="C39" s="1">
        <f t="shared" si="0"/>
        <v>0.04</v>
      </c>
      <c r="D39" s="2">
        <v>4.8</v>
      </c>
      <c r="E39" s="3">
        <v>65.900000000000006</v>
      </c>
      <c r="F39" s="1">
        <f t="shared" si="1"/>
        <v>6.59E-2</v>
      </c>
      <c r="G39" s="1">
        <f t="shared" si="2"/>
        <v>1.3729166666666667E-2</v>
      </c>
      <c r="H39" s="1">
        <f t="shared" si="3"/>
        <v>120</v>
      </c>
      <c r="I39" s="1">
        <f t="shared" si="4"/>
        <v>1.6475</v>
      </c>
    </row>
    <row r="40" spans="1:9" x14ac:dyDescent="0.3">
      <c r="B40" s="3">
        <f>+B39-2</f>
        <v>38</v>
      </c>
      <c r="C40" s="1">
        <f t="shared" si="0"/>
        <v>3.7999999999999999E-2</v>
      </c>
      <c r="D40" s="2">
        <v>4.55</v>
      </c>
      <c r="E40" s="3">
        <v>62.4</v>
      </c>
      <c r="F40" s="1">
        <f t="shared" si="1"/>
        <v>6.2399999999999997E-2</v>
      </c>
      <c r="G40" s="1">
        <f t="shared" si="2"/>
        <v>1.3714285714285714E-2</v>
      </c>
      <c r="H40" s="1">
        <f t="shared" si="3"/>
        <v>119.73684210526315</v>
      </c>
      <c r="I40" s="1">
        <f t="shared" si="4"/>
        <v>1.6421052631578947</v>
      </c>
    </row>
    <row r="41" spans="1:9" x14ac:dyDescent="0.3">
      <c r="B41" s="3">
        <f t="shared" ref="B41:B59" si="6">+B40-2</f>
        <v>36</v>
      </c>
      <c r="C41" s="1">
        <f t="shared" si="0"/>
        <v>3.5999999999999997E-2</v>
      </c>
      <c r="D41" s="2">
        <v>4.3099999999999996</v>
      </c>
      <c r="E41" s="3">
        <v>58.7</v>
      </c>
      <c r="F41" s="1">
        <f t="shared" si="1"/>
        <v>5.8700000000000002E-2</v>
      </c>
      <c r="G41" s="1">
        <f t="shared" si="2"/>
        <v>1.3619489559164736E-2</v>
      </c>
      <c r="H41" s="1">
        <f t="shared" si="3"/>
        <v>119.72222222222221</v>
      </c>
      <c r="I41" s="1">
        <f t="shared" si="4"/>
        <v>1.6305555555555558</v>
      </c>
    </row>
    <row r="42" spans="1:9" x14ac:dyDescent="0.3">
      <c r="B42" s="3">
        <f t="shared" si="6"/>
        <v>34</v>
      </c>
      <c r="C42" s="1">
        <f t="shared" si="0"/>
        <v>3.4000000000000002E-2</v>
      </c>
      <c r="D42" s="2">
        <v>4.05</v>
      </c>
      <c r="E42" s="3">
        <v>55.1</v>
      </c>
      <c r="F42" s="1">
        <f t="shared" si="1"/>
        <v>5.5100000000000003E-2</v>
      </c>
      <c r="G42" s="1">
        <f t="shared" si="2"/>
        <v>1.360493827160494E-2</v>
      </c>
      <c r="H42" s="1">
        <f t="shared" si="3"/>
        <v>119.11764705882352</v>
      </c>
      <c r="I42" s="1">
        <f t="shared" si="4"/>
        <v>1.6205882352941177</v>
      </c>
    </row>
    <row r="43" spans="1:9" x14ac:dyDescent="0.3">
      <c r="B43" s="3">
        <f t="shared" si="6"/>
        <v>32</v>
      </c>
      <c r="C43" s="1">
        <f t="shared" si="0"/>
        <v>3.2000000000000001E-2</v>
      </c>
      <c r="D43" s="2">
        <v>3.8</v>
      </c>
      <c r="E43" s="3">
        <v>51.4</v>
      </c>
      <c r="F43" s="1">
        <f t="shared" si="1"/>
        <v>5.1400000000000001E-2</v>
      </c>
      <c r="G43" s="1">
        <f t="shared" si="2"/>
        <v>1.3526315789473685E-2</v>
      </c>
      <c r="H43" s="1">
        <f t="shared" si="3"/>
        <v>118.74999999999999</v>
      </c>
      <c r="I43" s="1">
        <f t="shared" si="4"/>
        <v>1.60625</v>
      </c>
    </row>
    <row r="44" spans="1:9" x14ac:dyDescent="0.3">
      <c r="B44" s="3">
        <f t="shared" si="6"/>
        <v>30</v>
      </c>
      <c r="C44" s="1">
        <f t="shared" si="0"/>
        <v>0.03</v>
      </c>
      <c r="D44" s="2">
        <v>3.55</v>
      </c>
      <c r="E44" s="3">
        <v>47.9</v>
      </c>
      <c r="F44" s="1">
        <f t="shared" si="1"/>
        <v>4.7899999999999998E-2</v>
      </c>
      <c r="G44" s="1">
        <f t="shared" si="2"/>
        <v>1.3492957746478873E-2</v>
      </c>
      <c r="H44" s="1">
        <f t="shared" si="3"/>
        <v>118.33333333333333</v>
      </c>
      <c r="I44" s="1">
        <f t="shared" si="4"/>
        <v>1.5966666666666667</v>
      </c>
    </row>
    <row r="45" spans="1:9" x14ac:dyDescent="0.3">
      <c r="B45" s="3">
        <f t="shared" si="6"/>
        <v>28</v>
      </c>
      <c r="C45" s="1">
        <f t="shared" si="0"/>
        <v>2.8000000000000001E-2</v>
      </c>
      <c r="D45" s="2">
        <v>3.29</v>
      </c>
      <c r="E45" s="3">
        <v>44.2</v>
      </c>
      <c r="F45" s="1">
        <f t="shared" si="1"/>
        <v>4.4200000000000003E-2</v>
      </c>
      <c r="G45" s="1">
        <f t="shared" si="2"/>
        <v>1.3434650455927052E-2</v>
      </c>
      <c r="H45" s="1">
        <f t="shared" si="3"/>
        <v>117.5</v>
      </c>
      <c r="I45" s="1">
        <f t="shared" si="4"/>
        <v>1.5785714285714287</v>
      </c>
    </row>
    <row r="46" spans="1:9" x14ac:dyDescent="0.3">
      <c r="B46" s="3">
        <f t="shared" si="6"/>
        <v>26</v>
      </c>
      <c r="C46" s="1">
        <f t="shared" si="0"/>
        <v>2.5999999999999999E-2</v>
      </c>
      <c r="D46" s="2">
        <v>3.05</v>
      </c>
      <c r="E46" s="3">
        <v>40.799999999999997</v>
      </c>
      <c r="F46" s="1">
        <f t="shared" si="1"/>
        <v>4.0799999999999996E-2</v>
      </c>
      <c r="G46" s="1">
        <f t="shared" si="2"/>
        <v>1.3377049180327867E-2</v>
      </c>
      <c r="H46" s="1">
        <f t="shared" si="3"/>
        <v>117.30769230769231</v>
      </c>
      <c r="I46" s="1">
        <f t="shared" si="4"/>
        <v>1.5692307692307692</v>
      </c>
    </row>
    <row r="47" spans="1:9" x14ac:dyDescent="0.3">
      <c r="B47" s="3">
        <f t="shared" si="6"/>
        <v>24</v>
      </c>
      <c r="C47" s="1">
        <f t="shared" si="0"/>
        <v>2.4E-2</v>
      </c>
      <c r="D47" s="2">
        <v>2.81</v>
      </c>
      <c r="E47" s="3">
        <v>37.299999999999997</v>
      </c>
      <c r="F47" s="1">
        <f t="shared" si="1"/>
        <v>3.73E-2</v>
      </c>
      <c r="G47" s="1">
        <f t="shared" si="2"/>
        <v>1.3274021352313167E-2</v>
      </c>
      <c r="H47" s="1">
        <f t="shared" si="3"/>
        <v>117.08333333333333</v>
      </c>
      <c r="I47" s="1">
        <f t="shared" si="4"/>
        <v>1.5541666666666667</v>
      </c>
    </row>
    <row r="48" spans="1:9" x14ac:dyDescent="0.3">
      <c r="B48" s="3">
        <f t="shared" si="6"/>
        <v>22</v>
      </c>
      <c r="C48" s="1">
        <f t="shared" si="0"/>
        <v>2.1999999999999999E-2</v>
      </c>
      <c r="D48" s="2">
        <v>2.57</v>
      </c>
      <c r="E48" s="3">
        <v>34.1</v>
      </c>
      <c r="F48" s="1">
        <f t="shared" si="1"/>
        <v>3.4099999999999998E-2</v>
      </c>
      <c r="G48" s="1">
        <f t="shared" si="2"/>
        <v>1.3268482490272373E-2</v>
      </c>
      <c r="H48" s="1">
        <f t="shared" si="3"/>
        <v>116.81818181818181</v>
      </c>
      <c r="I48" s="1">
        <f t="shared" si="4"/>
        <v>1.55</v>
      </c>
    </row>
    <row r="49" spans="2:9" x14ac:dyDescent="0.3">
      <c r="B49" s="3">
        <f t="shared" si="6"/>
        <v>20</v>
      </c>
      <c r="C49" s="1">
        <f t="shared" si="0"/>
        <v>0.02</v>
      </c>
      <c r="D49" s="2">
        <v>2.3199999999999998</v>
      </c>
      <c r="E49" s="3">
        <v>30.6</v>
      </c>
      <c r="F49" s="1">
        <f t="shared" si="1"/>
        <v>3.0600000000000002E-2</v>
      </c>
      <c r="G49" s="1">
        <f t="shared" si="2"/>
        <v>1.3189655172413795E-2</v>
      </c>
      <c r="H49" s="1">
        <f t="shared" si="3"/>
        <v>115.99999999999999</v>
      </c>
      <c r="I49" s="1">
        <f t="shared" si="4"/>
        <v>1.53</v>
      </c>
    </row>
    <row r="50" spans="2:9" x14ac:dyDescent="0.3">
      <c r="B50" s="3">
        <f t="shared" si="6"/>
        <v>18</v>
      </c>
      <c r="C50" s="1">
        <f t="shared" si="0"/>
        <v>1.7999999999999999E-2</v>
      </c>
      <c r="D50" s="2">
        <v>2.09</v>
      </c>
      <c r="E50" s="3">
        <v>27.4</v>
      </c>
      <c r="F50" s="1">
        <f t="shared" si="1"/>
        <v>2.7399999999999997E-2</v>
      </c>
      <c r="G50" s="1">
        <f t="shared" si="2"/>
        <v>1.3110047846889952E-2</v>
      </c>
      <c r="H50" s="1">
        <f t="shared" si="3"/>
        <v>116.11111111111111</v>
      </c>
      <c r="I50" s="1">
        <f t="shared" si="4"/>
        <v>1.5222222222222221</v>
      </c>
    </row>
    <row r="51" spans="2:9" x14ac:dyDescent="0.3">
      <c r="B51" s="3">
        <f t="shared" si="6"/>
        <v>16</v>
      </c>
      <c r="C51" s="1">
        <f t="shared" si="0"/>
        <v>1.6E-2</v>
      </c>
      <c r="D51" s="2">
        <v>1.85</v>
      </c>
      <c r="E51" s="3">
        <v>24.1</v>
      </c>
      <c r="F51" s="1">
        <f t="shared" si="1"/>
        <v>2.41E-2</v>
      </c>
      <c r="G51" s="1">
        <f t="shared" si="2"/>
        <v>1.3027027027027027E-2</v>
      </c>
      <c r="H51" s="1">
        <f t="shared" si="3"/>
        <v>115.625</v>
      </c>
      <c r="I51" s="1">
        <f t="shared" si="4"/>
        <v>1.5062499999999999</v>
      </c>
    </row>
    <row r="52" spans="2:9" x14ac:dyDescent="0.3">
      <c r="B52" s="3">
        <f t="shared" si="6"/>
        <v>14</v>
      </c>
      <c r="C52" s="1">
        <f t="shared" si="0"/>
        <v>1.4E-2</v>
      </c>
      <c r="D52" s="2">
        <v>1.61</v>
      </c>
      <c r="E52" s="3">
        <v>20.9</v>
      </c>
      <c r="F52" s="1">
        <f t="shared" si="1"/>
        <v>2.0899999999999998E-2</v>
      </c>
      <c r="G52" s="1">
        <f t="shared" si="2"/>
        <v>1.2981366459627327E-2</v>
      </c>
      <c r="H52" s="1">
        <f t="shared" si="3"/>
        <v>115</v>
      </c>
      <c r="I52" s="1">
        <f t="shared" si="4"/>
        <v>1.4928571428571427</v>
      </c>
    </row>
    <row r="53" spans="2:9" x14ac:dyDescent="0.3">
      <c r="B53" s="3">
        <f t="shared" si="6"/>
        <v>12</v>
      </c>
      <c r="C53" s="1">
        <f t="shared" si="0"/>
        <v>1.2E-2</v>
      </c>
      <c r="D53" s="2">
        <v>1.38</v>
      </c>
      <c r="E53" s="3">
        <v>17.8</v>
      </c>
      <c r="F53" s="1">
        <f t="shared" si="1"/>
        <v>1.78E-2</v>
      </c>
      <c r="G53" s="1">
        <f t="shared" si="2"/>
        <v>1.2898550724637681E-2</v>
      </c>
      <c r="H53" s="1">
        <f t="shared" si="3"/>
        <v>114.99999999999999</v>
      </c>
      <c r="I53" s="1">
        <f t="shared" si="4"/>
        <v>1.4833333333333334</v>
      </c>
    </row>
    <row r="54" spans="2:9" x14ac:dyDescent="0.3">
      <c r="B54" s="3">
        <f t="shared" si="6"/>
        <v>10</v>
      </c>
      <c r="C54" s="1">
        <f t="shared" si="0"/>
        <v>0.01</v>
      </c>
      <c r="D54" s="2">
        <v>1.1399999999999999</v>
      </c>
      <c r="E54" s="3">
        <v>14.7</v>
      </c>
      <c r="F54" s="1">
        <f t="shared" si="1"/>
        <v>1.47E-2</v>
      </c>
      <c r="G54" s="1">
        <f t="shared" si="2"/>
        <v>1.2894736842105264E-2</v>
      </c>
      <c r="H54" s="1">
        <f t="shared" si="3"/>
        <v>113.99999999999999</v>
      </c>
      <c r="I54" s="1">
        <f t="shared" si="4"/>
        <v>1.47</v>
      </c>
    </row>
    <row r="55" spans="2:9" x14ac:dyDescent="0.3">
      <c r="B55" s="3">
        <f t="shared" si="6"/>
        <v>8</v>
      </c>
      <c r="C55" s="1">
        <f t="shared" si="0"/>
        <v>8.0000000000000002E-3</v>
      </c>
      <c r="D55" s="2">
        <v>0.91</v>
      </c>
      <c r="E55" s="3">
        <v>11.7</v>
      </c>
      <c r="F55" s="1">
        <f t="shared" si="1"/>
        <v>1.1699999999999999E-2</v>
      </c>
      <c r="G55" s="1">
        <f t="shared" si="2"/>
        <v>1.2857142857142855E-2</v>
      </c>
      <c r="H55" s="1">
        <f t="shared" si="3"/>
        <v>113.75</v>
      </c>
      <c r="I55" s="1">
        <f t="shared" si="4"/>
        <v>1.4624999999999997</v>
      </c>
    </row>
    <row r="56" spans="2:9" x14ac:dyDescent="0.3">
      <c r="B56" s="3">
        <f t="shared" si="6"/>
        <v>6</v>
      </c>
      <c r="C56" s="1">
        <f t="shared" si="0"/>
        <v>6.0000000000000001E-3</v>
      </c>
      <c r="D56" s="2">
        <v>0.68</v>
      </c>
      <c r="E56" s="3">
        <v>8.6999999999999993</v>
      </c>
      <c r="F56" s="1">
        <f t="shared" si="1"/>
        <v>8.6999999999999994E-3</v>
      </c>
      <c r="G56" s="1">
        <f t="shared" si="2"/>
        <v>1.2794117647058822E-2</v>
      </c>
      <c r="H56" s="1">
        <f t="shared" si="3"/>
        <v>113.33333333333334</v>
      </c>
      <c r="I56" s="1">
        <f t="shared" si="4"/>
        <v>1.45</v>
      </c>
    </row>
    <row r="57" spans="2:9" x14ac:dyDescent="0.3">
      <c r="B57" s="3">
        <f t="shared" si="6"/>
        <v>4</v>
      </c>
      <c r="C57" s="1">
        <f t="shared" si="0"/>
        <v>4.0000000000000001E-3</v>
      </c>
      <c r="D57" s="2">
        <v>0.46</v>
      </c>
      <c r="E57" s="3">
        <v>5.8</v>
      </c>
      <c r="F57" s="1">
        <f t="shared" si="1"/>
        <v>5.7999999999999996E-3</v>
      </c>
      <c r="G57" s="1">
        <f t="shared" si="2"/>
        <v>1.2608695652173912E-2</v>
      </c>
      <c r="H57" s="1">
        <f t="shared" si="3"/>
        <v>115</v>
      </c>
      <c r="I57" s="1">
        <f t="shared" si="4"/>
        <v>1.45</v>
      </c>
    </row>
    <row r="58" spans="2:9" x14ac:dyDescent="0.3">
      <c r="B58" s="3">
        <f t="shared" si="6"/>
        <v>2</v>
      </c>
      <c r="C58" s="1">
        <f t="shared" si="0"/>
        <v>2E-3</v>
      </c>
      <c r="D58" s="2">
        <v>0.22</v>
      </c>
      <c r="E58" s="3">
        <v>2.8</v>
      </c>
      <c r="F58" s="1">
        <f t="shared" si="1"/>
        <v>2.8E-3</v>
      </c>
      <c r="G58" s="1">
        <f t="shared" si="2"/>
        <v>1.2727272727272728E-2</v>
      </c>
      <c r="H58" s="1">
        <f t="shared" si="3"/>
        <v>110</v>
      </c>
      <c r="I58" s="1">
        <f t="shared" si="4"/>
        <v>1.4</v>
      </c>
    </row>
    <row r="59" spans="2:9" x14ac:dyDescent="0.3">
      <c r="B59" s="3">
        <f t="shared" si="6"/>
        <v>0</v>
      </c>
      <c r="C59" s="1">
        <f t="shared" si="0"/>
        <v>0</v>
      </c>
      <c r="D59" s="2">
        <v>0</v>
      </c>
      <c r="E59" s="3">
        <v>0</v>
      </c>
      <c r="F59" s="1">
        <f t="shared" si="1"/>
        <v>0</v>
      </c>
      <c r="G59" s="1" t="e">
        <f t="shared" si="2"/>
        <v>#DIV/0!</v>
      </c>
      <c r="H59" s="1" t="e">
        <f t="shared" si="3"/>
        <v>#DIV/0!</v>
      </c>
      <c r="I59" s="1" t="e">
        <f t="shared" si="4"/>
        <v>#DIV/0!</v>
      </c>
    </row>
  </sheetData>
  <pageMargins left="0.7" right="0.7" top="0.75" bottom="0.75" header="0.3" footer="0.3"/>
  <pageSetup paperSize="9" scale="68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Austin</cp:lastModifiedBy>
  <cp:lastPrinted>2020-10-27T07:50:48Z</cp:lastPrinted>
  <dcterms:created xsi:type="dcterms:W3CDTF">2020-10-27T07:42:46Z</dcterms:created>
  <dcterms:modified xsi:type="dcterms:W3CDTF">2020-11-23T11:34:42Z</dcterms:modified>
</cp:coreProperties>
</file>